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92.168.200.25\総務課\■会計\82 公会計\【調査】公会計\R7.8.22令和5年度財政状況資料集の作成について（2回目・地方公会計関係）\"/>
    </mc:Choice>
  </mc:AlternateContent>
  <xr:revisionPtr revIDLastSave="0" documentId="8_{AA9ED824-C9F7-473C-99B3-F4CEF89C65F9}" xr6:coauthVersionLast="47" xr6:coauthVersionMax="47" xr10:uidLastSave="{00000000-0000-0000-0000-000000000000}"/>
  <bookViews>
    <workbookView xWindow="-120" yWindow="-120" windowWidth="20730" windowHeight="11160" tabRatio="88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BE34" i="10" s="1"/>
  <c r="BE35" i="10" s="1"/>
  <c r="BW34" i="10" l="1"/>
  <c r="BW35" i="10" s="1"/>
  <c r="BW36" i="10" s="1"/>
  <c r="BW37" i="10" s="1"/>
  <c r="BW38" i="10" s="1"/>
  <c r="BW39" i="10" s="1"/>
  <c r="BW40" i="10" s="1"/>
  <c r="CO34" i="10"/>
</calcChain>
</file>

<file path=xl/sharedStrings.xml><?xml version="1.0" encoding="utf-8"?>
<sst xmlns="http://schemas.openxmlformats.org/spreadsheetml/2006/main" count="1131" uniqueCount="576">
  <si>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</si>
  <si>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</si>
  <si>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</si>
  <si>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</si>
  <si>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</si>
  <si>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</si>
  <si>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</si>
  <si>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</si>
  <si>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</si>
  <si>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</si>
  <si>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</si>
  <si>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</si>
  <si>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</si>
  <si>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</si>
  <si>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</si>
  <si>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</si>
  <si>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</si>
  <si>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</si>
  <si>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</si>
  <si>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</si>
  <si>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</si>
  <si>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</si>
  <si>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</si>
  <si>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</si>
  <si>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</si>
  <si>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</si>
  <si>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</si>
  <si>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</si>
  <si>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</si>
  <si>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</si>
  <si>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</si>
  <si>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</si>
  <si>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</si>
  <si>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</si>
  <si>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</si>
  <si>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</si>
  <si>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</si>
  <si>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</si>
  <si>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</si>
  <si>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</si>
  <si>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</si>
  <si>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</si>
  <si>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</si>
  <si>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</si>
  <si>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</si>
  <si>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</si>
  <si>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</si>
  <si>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</si>
  <si>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</si>
  <si>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</si>
  <si>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</si>
  <si>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</si>
  <si>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</si>
  <si>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</si>
  <si>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</si>
  <si>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</si>
  <si>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</si>
  <si>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</si>
  <si>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</si>
  <si>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</si>
  <si>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</si>
  <si>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</si>
  <si>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</si>
  <si>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</si>
  <si>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</si>
  <si>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</si>
  <si>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</si>
  <si>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</si>
  <si>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</si>
  <si>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</si>
  <si>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</si>
  <si>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</si>
  <si>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</si>
  <si>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</si>
  <si>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</si>
  <si>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</si>
  <si>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</si>
  <si>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</si>
  <si>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</si>
  <si>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</si>
  <si>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</si>
  <si>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</si>
  <si>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</si>
  <si>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</si>
  <si>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</si>
  <si>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</si>
  <si>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</si>
  <si>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</si>
  <si>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</si>
  <si>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</si>
  <si>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</si>
  <si>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</si>
  <si>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</si>
  <si>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</si>
  <si>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吉野町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</si>
  <si>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</si>
  <si>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</si>
  <si>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</si>
  <si>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</si>
  <si>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</si>
  <si>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</si>
  <si>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</si>
  <si>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</si>
  <si>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</si>
  <si>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</si>
  <si>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</si>
  <si>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</si>
  <si>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</si>
  <si>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</si>
  <si>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</si>
  <si>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</si>
  <si>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</si>
  <si>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</si>
  <si>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</si>
  <si>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</si>
  <si>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</si>
  <si>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</si>
  <si>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</si>
  <si>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</si>
  <si>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</si>
  <si>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</si>
  <si>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</si>
  <si>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</si>
  <si>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</si>
  <si>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</si>
  <si>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</si>
  <si>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</si>
  <si>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</si>
  <si>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</si>
  <si>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</si>
  <si>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</si>
  <si>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</si>
  <si>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</si>
  <si>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</si>
  <si>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</si>
  <si>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</si>
  <si>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</si>
  <si>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</si>
  <si>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</si>
  <si>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</si>
  <si>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</si>
  <si>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-3.4</t>
    <phoneticPr fontId="5"/>
  </si>
  <si>
    <t>基準財政需要額</t>
    <phoneticPr fontId="26"/>
  </si>
  <si>
    <t>うち日本人(％)</t>
    <phoneticPr fontId="5"/>
  </si>
  <si>
    <t>-3.5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</si>
  <si>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</si>
  <si>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</si>
  <si>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</si>
  <si>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</si>
  <si>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</si>
  <si>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</si>
  <si>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</si>
  <si>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</si>
  <si>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</si>
  <si>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</si>
  <si>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</si>
  <si>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</si>
  <si>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</si>
  <si>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</si>
  <si>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</si>
  <si>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</si>
  <si>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</si>
  <si>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</si>
  <si>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</si>
  <si>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</si>
  <si>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</si>
  <si>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</si>
  <si>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</si>
  <si>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</si>
  <si>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</si>
  <si>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</si>
  <si>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</si>
  <si>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</si>
  <si>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</si>
  <si>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</si>
  <si>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</si>
  <si>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</si>
  <si>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</si>
  <si>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</si>
  <si>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</si>
  <si>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</si>
  <si>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</si>
  <si>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</si>
  <si>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</si>
  <si>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</si>
  <si>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</si>
  <si>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</si>
  <si>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</si>
  <si>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</si>
  <si>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</si>
  <si>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</si>
  <si>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</si>
  <si>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</si>
  <si>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</si>
  <si>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</si>
  <si>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</si>
  <si>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</si>
  <si>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</si>
  <si>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</si>
  <si>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</si>
  <si>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</si>
  <si>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</si>
  <si>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</si>
  <si>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奈良県吉野町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</si>
  <si>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</si>
  <si>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</si>
  <si>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</si>
  <si>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</si>
  <si>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</si>
  <si>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</si>
  <si>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</si>
  <si>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</si>
  <si>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</si>
  <si>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</si>
  <si>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</si>
  <si>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</si>
  <si>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</si>
  <si>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</si>
  <si>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</si>
  <si>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</si>
  <si>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</si>
  <si>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</si>
  <si>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</si>
  <si>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</si>
  <si>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</si>
  <si>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</si>
  <si>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</si>
  <si>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</si>
  <si>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</si>
  <si>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</si>
  <si>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</si>
  <si>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</si>
  <si>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</si>
  <si>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</si>
  <si>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</si>
  <si>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</si>
  <si>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</si>
  <si>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</si>
  <si>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</si>
  <si>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</si>
  <si>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</si>
  <si>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</si>
  <si>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</si>
  <si>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</si>
  <si>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</si>
  <si>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</si>
  <si>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</si>
  <si>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</si>
  <si>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</si>
  <si>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</si>
  <si>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</si>
  <si>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</si>
  <si>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</si>
  <si>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</si>
  <si>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</si>
  <si>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</si>
  <si>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</si>
  <si>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</si>
  <si>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</si>
  <si>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</si>
  <si>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</si>
  <si>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</si>
  <si>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</si>
  <si>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</si>
  <si>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</si>
  <si>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</si>
  <si>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</si>
  <si>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</si>
  <si>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</si>
  <si>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</si>
  <si>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</si>
  <si>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</si>
  <si>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</si>
  <si>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</si>
  <si>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</si>
  <si>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</si>
  <si>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</si>
  <si>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</si>
  <si>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</si>
  <si>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</si>
  <si>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</si>
  <si>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</si>
  <si>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</si>
  <si>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</si>
  <si>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</si>
  <si>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</si>
  <si>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</si>
  <si>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</si>
  <si>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</si>
  <si>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</si>
  <si>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</si>
  <si>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</si>
  <si>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</si>
  <si>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</si>
  <si>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</si>
  <si>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</si>
  <si>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</si>
  <si>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</si>
  <si>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</si>
  <si>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</si>
  <si>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</si>
  <si>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</si>
  <si>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</si>
  <si>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</si>
  <si>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</si>
  <si>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</si>
  <si>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</si>
  <si>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</si>
  <si>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</si>
  <si>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</si>
  <si>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</si>
  <si>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</si>
  <si>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</si>
  <si>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</si>
  <si>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</si>
  <si>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</si>
  <si>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</si>
  <si>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</si>
  <si>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</si>
  <si>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</si>
  <si>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</si>
  <si>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</si>
  <si>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</si>
  <si>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</si>
  <si>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</si>
  <si>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</si>
  <si>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</si>
  <si>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</si>
  <si>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</si>
  <si>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</si>
  <si>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</si>
  <si>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</si>
  <si>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</si>
  <si>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</si>
  <si>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</si>
  <si>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</si>
  <si>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</si>
  <si>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</si>
  <si>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</si>
  <si>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</si>
  <si>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</si>
  <si>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</si>
  <si>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</si>
  <si>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</si>
  <si>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</si>
  <si>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</si>
  <si>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</si>
  <si>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</si>
  <si>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</si>
  <si>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</si>
  <si>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</si>
  <si>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</si>
  <si>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</si>
  <si>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</si>
  <si>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奈良県吉野町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</si>
  <si>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</si>
  <si>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</si>
  <si>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</si>
  <si>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</si>
  <si>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</si>
  <si>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</si>
  <si>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</si>
  <si>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</si>
  <si>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</si>
  <si>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</si>
  <si>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</si>
  <si>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</si>
  <si>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</si>
  <si>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</si>
  <si>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</si>
  <si>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</si>
  <si>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</si>
  <si>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</si>
  <si>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</si>
  <si>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</si>
  <si>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</si>
  <si>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</si>
  <si>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</si>
  <si>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</si>
  <si>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</si>
  <si>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</si>
  <si>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</si>
  <si>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</si>
  <si>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</si>
  <si>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</si>
  <si>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</si>
  <si>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</si>
  <si>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</si>
  <si>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</si>
  <si>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　保険事業勘定</t>
    <phoneticPr fontId="5"/>
  </si>
  <si>
    <t>介護保険特別会計　サービス事業勘定</t>
    <phoneticPr fontId="5"/>
  </si>
  <si>
    <t>後期高齢者医療特別会計</t>
    <phoneticPr fontId="5"/>
  </si>
  <si>
    <t>水道事業</t>
    <phoneticPr fontId="5"/>
  </si>
  <si>
    <t>法適用企業</t>
    <phoneticPr fontId="5"/>
  </si>
  <si>
    <t>下水道事業</t>
    <phoneticPr fontId="5"/>
  </si>
  <si>
    <t>法非適用企業</t>
    <phoneticPr fontId="5"/>
  </si>
  <si>
    <t>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</si>
  <si>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</si>
  <si>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</si>
  <si>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</si>
  <si>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</si>
  <si>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</si>
  <si>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</si>
  <si>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</si>
  <si>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</si>
  <si>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</si>
  <si>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</si>
  <si>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</si>
  <si>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</si>
  <si>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</si>
  <si>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</si>
  <si>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</si>
  <si>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</si>
  <si>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</si>
  <si>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</si>
  <si>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</si>
  <si>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</si>
  <si>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</si>
  <si>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</si>
  <si>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</si>
  <si>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</si>
  <si>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</si>
  <si>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</si>
  <si>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</si>
  <si>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</si>
  <si>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</si>
  <si>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</si>
  <si>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</si>
  <si>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</si>
  <si>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</si>
  <si>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</si>
  <si>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</si>
  <si>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</si>
  <si>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</si>
  <si>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</si>
  <si>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</si>
  <si>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</si>
  <si>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</si>
  <si>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</si>
  <si>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</si>
  <si>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</si>
  <si>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</si>
  <si>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</si>
  <si>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</si>
  <si>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</si>
  <si>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</si>
  <si>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</si>
  <si>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</si>
  <si>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</si>
  <si>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</si>
  <si>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</si>
  <si>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</si>
  <si>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</si>
  <si>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</si>
  <si>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</si>
  <si>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</si>
  <si>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</si>
  <si>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</si>
  <si>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</si>
  <si>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</si>
  <si>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</si>
  <si>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</si>
  <si>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</si>
  <si>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</si>
  <si>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</si>
  <si>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</si>
  <si>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</si>
  <si>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</si>
  <si>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</si>
  <si>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</si>
  <si>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</si>
  <si>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</si>
  <si>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</si>
  <si>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</si>
  <si>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</si>
  <si>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</si>
  <si>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</si>
  <si>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</si>
  <si>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</si>
  <si>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</si>
  <si>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</si>
  <si>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</si>
  <si>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</si>
  <si>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</si>
  <si>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</si>
  <si>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</si>
  <si>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</si>
  <si>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</si>
  <si>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</si>
  <si>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</si>
  <si>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</si>
  <si>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</si>
  <si>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</si>
  <si>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</si>
  <si>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</si>
  <si>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</si>
  <si>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</si>
  <si>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</si>
  <si>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</si>
  <si>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</si>
  <si>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</si>
  <si>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</si>
  <si>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</si>
  <si>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</si>
  <si>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</si>
  <si>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</si>
  <si>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</si>
  <si>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</si>
  <si>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</si>
  <si>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</si>
  <si>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</si>
  <si>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</si>
  <si>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</si>
  <si>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</si>
  <si>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</si>
  <si>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</si>
  <si>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</si>
  <si>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</si>
  <si>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</si>
  <si>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</si>
  <si>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</si>
  <si>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</si>
  <si>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</si>
  <si>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</si>
  <si>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</si>
  <si>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</si>
  <si>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</si>
  <si>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</si>
  <si>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</si>
  <si>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</si>
  <si>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</si>
  <si>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</si>
  <si>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6.83</t>
  </si>
  <si>
    <t>▲ 0.35</t>
  </si>
  <si>
    <t>▲ 3.73</t>
  </si>
  <si>
    <t>一般会計</t>
  </si>
  <si>
    <t>水道事業</t>
  </si>
  <si>
    <t>国民健康保険特別会計</t>
  </si>
  <si>
    <t>介護保険特別会計　保険事業勘定</t>
  </si>
  <si>
    <t>農業集落排水事業</t>
  </si>
  <si>
    <t>後期高齢者医療特別会計</t>
  </si>
  <si>
    <t>介護保険特別会計　サービス事業勘定</t>
  </si>
  <si>
    <t>下水道事業</t>
  </si>
  <si>
    <t>その他会計（赤字）</t>
  </si>
  <si>
    <t>その他会計（黒字）</t>
  </si>
  <si>
    <t>R01</t>
    <phoneticPr fontId="5"/>
  </si>
  <si>
    <t>R02</t>
    <phoneticPr fontId="5"/>
  </si>
  <si>
    <t>R03</t>
    <phoneticPr fontId="5"/>
  </si>
  <si>
    <t>R04</t>
    <phoneticPr fontId="5"/>
  </si>
  <si>
    <t>R05</t>
    <phoneticPr fontId="5"/>
  </si>
  <si>
    <t>庁舎整備基金</t>
    <rPh sb="0" eb="2">
      <t>チョウシャ</t>
    </rPh>
    <rPh sb="2" eb="4">
      <t>セイビ</t>
    </rPh>
    <rPh sb="4" eb="6">
      <t>キキン</t>
    </rPh>
    <phoneticPr fontId="5"/>
  </si>
  <si>
    <t>世界遺産・吉野ふるさとづくり基金</t>
    <rPh sb="0" eb="2">
      <t>セカイ</t>
    </rPh>
    <rPh sb="2" eb="4">
      <t>イサン</t>
    </rPh>
    <rPh sb="5" eb="7">
      <t>ヨシノ</t>
    </rPh>
    <rPh sb="14" eb="16">
      <t>キキン</t>
    </rPh>
    <phoneticPr fontId="5"/>
  </si>
  <si>
    <t>町営住宅改修基金</t>
    <rPh sb="0" eb="2">
      <t>チョウエイ</t>
    </rPh>
    <rPh sb="2" eb="4">
      <t>ジュウタク</t>
    </rPh>
    <rPh sb="4" eb="6">
      <t>カイシュウ</t>
    </rPh>
    <rPh sb="6" eb="8">
      <t>キキン</t>
    </rPh>
    <phoneticPr fontId="5"/>
  </si>
  <si>
    <t>ふるさと整備基金</t>
    <rPh sb="4" eb="6">
      <t>セイビ</t>
    </rPh>
    <rPh sb="6" eb="8">
      <t>キキン</t>
    </rPh>
    <phoneticPr fontId="5"/>
  </si>
  <si>
    <t>森林環境整備促進基金</t>
    <rPh sb="0" eb="2">
      <t>シンリン</t>
    </rPh>
    <rPh sb="2" eb="4">
      <t>カンキョウ</t>
    </rPh>
    <rPh sb="4" eb="6">
      <t>セイビ</t>
    </rPh>
    <rPh sb="6" eb="8">
      <t>ソクシン</t>
    </rPh>
    <rPh sb="8" eb="10">
      <t>キキン</t>
    </rPh>
    <phoneticPr fontId="5"/>
  </si>
  <si>
    <t>吉野町土地開発公社</t>
    <rPh sb="0" eb="2">
      <t>ヨシノ</t>
    </rPh>
    <rPh sb="2" eb="3">
      <t>チョウ</t>
    </rPh>
    <rPh sb="3" eb="5">
      <t>トチ</t>
    </rPh>
    <rPh sb="5" eb="7">
      <t>カイハツ</t>
    </rPh>
    <rPh sb="7" eb="9">
      <t>コウシャ</t>
    </rPh>
    <phoneticPr fontId="2"/>
  </si>
  <si>
    <t>-</t>
    <phoneticPr fontId="2"/>
  </si>
  <si>
    <t>奈良県市町村総合事務組合</t>
    <rPh sb="0" eb="3">
      <t>ナラケン</t>
    </rPh>
    <rPh sb="3" eb="6">
      <t>シチョウソン</t>
    </rPh>
    <rPh sb="6" eb="8">
      <t>ソウゴウ</t>
    </rPh>
    <rPh sb="8" eb="10">
      <t>ジム</t>
    </rPh>
    <rPh sb="10" eb="12">
      <t>クミアイ</t>
    </rPh>
    <phoneticPr fontId="2"/>
  </si>
  <si>
    <t>吉野広域行政組合</t>
    <rPh sb="0" eb="2">
      <t>ヨシノ</t>
    </rPh>
    <rPh sb="2" eb="4">
      <t>コウイキ</t>
    </rPh>
    <rPh sb="4" eb="6">
      <t>ギョウセイ</t>
    </rPh>
    <rPh sb="6" eb="8">
      <t>クミアイ</t>
    </rPh>
    <phoneticPr fontId="2"/>
  </si>
  <si>
    <t>奈良県広域水質検査センター組合</t>
    <rPh sb="0" eb="5">
      <t>ナラケンコウイキ</t>
    </rPh>
    <rPh sb="5" eb="7">
      <t>スイシツ</t>
    </rPh>
    <rPh sb="7" eb="9">
      <t>ケンサ</t>
    </rPh>
    <rPh sb="13" eb="15">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</si>
  <si>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</si>
  <si>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</si>
  <si>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南和広域医療企業団</t>
    <rPh sb="0" eb="9">
      <t>ナンワコウイキイリョウキギョウダン</t>
    </rPh>
    <phoneticPr fontId="2"/>
  </si>
  <si>
    <t>奈良県広域消防組合</t>
    <rPh sb="0" eb="5">
      <t>ナラケンコウイキ</t>
    </rPh>
    <rPh sb="5" eb="7">
      <t>ショウボウ</t>
    </rPh>
    <rPh sb="7" eb="9">
      <t>クミアイ</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</si>
  <si>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</si>
  <si>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</si>
  <si>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</si>
  <si>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rPr>
        <sz val="11"/>
        <color rgb="FF000000"/>
        <rFont val="ＭＳ Ｐゴシック"/>
        <family val="3"/>
        <charset val="128"/>
      </rPr>
      <t>将来負担比率は前年より1.7%増加した。</t>
    </r>
    <r>
      <rPr>
        <b/>
        <sz val="11"/>
        <color rgb="FF000000"/>
        <rFont val="ＭＳ Ｐゴシック"/>
        <family val="3"/>
        <charset val="128"/>
      </rPr>
      <t xml:space="preserve">
</t>
    </r>
    <r>
      <rPr>
        <sz val="11"/>
        <color rgb="FF000000"/>
        <rFont val="ＭＳ Ｐゴシック"/>
        <family val="3"/>
        <charset val="128"/>
      </rPr>
      <t>有形固定資産減価償却率は前年度より2.7%増加し、類似団体平均より高い水準にある。</t>
    </r>
    <r>
      <rPr>
        <b/>
        <sz val="11"/>
        <color rgb="FF000000"/>
        <rFont val="ＭＳ Ｐゴシック"/>
        <family val="3"/>
        <charset val="128"/>
      </rPr>
      <t xml:space="preserve">
</t>
    </r>
    <r>
      <rPr>
        <sz val="11"/>
        <color rgb="FF000000"/>
        <rFont val="ＭＳ Ｐゴシック"/>
        <family val="3"/>
        <charset val="128"/>
      </rPr>
      <t>老朽化が進んでいる資産も多いが、人口が減少している中、新たな施設建設にかかる起債の増加は将来負担の増加につながり、事業内容の検討には十分精査が必要である。</t>
    </r>
    <rPh sb="15" eb="17">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</si>
  <si>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</si>
  <si>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</si>
  <si>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</si>
  <si>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</si>
  <si>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</si>
  <si>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</si>
  <si>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rPr>
        <sz val="11"/>
        <color rgb="FF000000"/>
        <rFont val="ＭＳ Ｐゴシック"/>
        <family val="3"/>
        <charset val="128"/>
      </rPr>
      <t>地方債の償還は進んだものの、標準財政規模の増加幅に対して算入公債費等の増加幅が大きく、実質公債費比率は前年より0.7%増加した。</t>
    </r>
    <r>
      <rPr>
        <b/>
        <sz val="11"/>
        <color rgb="FF000000"/>
        <rFont val="ＭＳ Ｐゴシック"/>
        <family val="3"/>
        <charset val="128"/>
      </rPr>
      <t xml:space="preserve">
</t>
    </r>
    <r>
      <rPr>
        <sz val="11"/>
        <color rgb="FF000000"/>
        <rFont val="ＭＳ Ｐゴシック"/>
        <family val="3"/>
        <charset val="128"/>
      </rPr>
      <t>実質公債費比率、将来負担比率ともに減少傾向にあるが、将来負担比率は高い水準であり、起債に大きく頼ることのない健全な財政運営に努めていくために事業の選択が必要である。</t>
    </r>
    <rPh sb="23" eb="24">
      <t>ハバ</t>
    </rPh>
    <rPh sb="35" eb="37">
      <t>ゾウカ</t>
    </rPh>
    <rPh sb="37" eb="38">
      <t>ハバ</t>
    </rPh>
    <rPh sb="39" eb="40">
      <t>オオ</t>
    </rPh>
    <rPh sb="59" eb="61">
      <t>ゾウカ</t>
    </rPh>
    <rPh sb="82" eb="86">
      <t>ゲンショウケイコウ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</si>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</sst>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b/>
      <sz val="11"/>
      <color rgb="FF000000"/>
      <name val="ＭＳ Ｐゴシック"/>
      <family val="3"/>
      <charset val="128"/>
    </font>
    <font>
      <sz val="11"/>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2"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14E580A-8F76-4558-852E-B78E6AA230C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4726-410A-A774-90C77B4A8D2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103234</c:v>
                </c:pt>
                <c:pt idx="1">
                  <c:v>140873</c:v>
                </c:pt>
                <c:pt idx="2">
                  <c:v>162798</c:v>
                </c:pt>
                <c:pt idx="3">
                  <c:v>81648</c:v>
                </c:pt>
                <c:pt idx="4">
                  <c:v>53581</c:v>
                </c:pt>
              </c:numCache>
            </c:numRef>
          </c:val>
          <c:smooth val="0"/>
          <c:extLst>
            <c:ext xmlns:c16="http://schemas.microsoft.com/office/drawing/2014/chart" uri="{C3380CC4-5D6E-409C-BE32-E72D297353CC}">
              <c16:uniqueId val="{00000001-4726-410A-A774-90C77B4A8D2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8.81</c:v>
                </c:pt>
                <c:pt idx="1">
                  <c:v>8.99</c:v>
                </c:pt>
                <c:pt idx="2">
                  <c:v>16.03</c:v>
                </c:pt>
                <c:pt idx="3">
                  <c:v>13.67</c:v>
                </c:pt>
                <c:pt idx="4">
                  <c:v>9.31</c:v>
                </c:pt>
              </c:numCache>
            </c:numRef>
          </c:val>
          <c:extLst>
            <c:ext xmlns:c16="http://schemas.microsoft.com/office/drawing/2014/chart" uri="{C3380CC4-5D6E-409C-BE32-E72D297353CC}">
              <c16:uniqueId val="{00000000-376D-4E7A-B7EF-259DB15462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14.73</c:v>
                </c:pt>
                <c:pt idx="1">
                  <c:v>12.95</c:v>
                </c:pt>
                <c:pt idx="2">
                  <c:v>17.2</c:v>
                </c:pt>
                <c:pt idx="3">
                  <c:v>21.55</c:v>
                </c:pt>
                <c:pt idx="4">
                  <c:v>21.51</c:v>
                </c:pt>
              </c:numCache>
            </c:numRef>
          </c:val>
          <c:extLst>
            <c:ext xmlns:c16="http://schemas.microsoft.com/office/drawing/2014/chart" uri="{C3380CC4-5D6E-409C-BE32-E72D297353CC}">
              <c16:uniqueId val="{00000001-376D-4E7A-B7EF-259DB15462E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-6.83</c:v>
                </c:pt>
                <c:pt idx="1">
                  <c:v>-0.35</c:v>
                </c:pt>
                <c:pt idx="2">
                  <c:v>12.43</c:v>
                </c:pt>
                <c:pt idx="3">
                  <c:v>0.22</c:v>
                </c:pt>
                <c:pt idx="4">
                  <c:v>-3.73</c:v>
                </c:pt>
              </c:numCache>
            </c:numRef>
          </c:val>
          <c:smooth val="0"/>
          <c:extLst>
            <c:ext xmlns:c16="http://schemas.microsoft.com/office/drawing/2014/chart" uri="{C3380CC4-5D6E-409C-BE32-E72D297353CC}">
              <c16:uniqueId val="{00000002-376D-4E7A-B7EF-259DB15462E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8CD-4535-BE4E-F4BC195C616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8CD-4535-BE4E-F4BC195C616A}"/>
            </c:ext>
          </c:extLst>
        </c:ser>
        <c:ser>
          <c:idx val="2"/>
          <c:order val="2"/>
          <c:tx>
            <c:strRef>
              <c:f>データシート!$A$29</c:f>
              <c:strCache>
                <c:ptCount val="1"/>
                <c:pt idx="0">
                  <c:v>下水道事業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8CD-4535-BE4E-F4BC195C616A}"/>
            </c:ext>
          </c:extLst>
        </c:ser>
        <c:ser>
          <c:idx val="3"/>
          <c:order val="3"/>
          <c:tx>
            <c:strRef>
              <c:f>データシート!$A$30</c:f>
              <c:strCache>
                <c:ptCount val="1"/>
                <c:pt idx="0">
                  <c:v>介護保険特別会計　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8CD-4535-BE4E-F4BC195C616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F8CD-4535-BE4E-F4BC195C616A}"/>
            </c:ext>
          </c:extLst>
        </c:ser>
        <c:ser>
          <c:idx val="5"/>
          <c:order val="5"/>
          <c:tx>
            <c:strRef>
              <c:f>データシート!$A$32</c:f>
              <c:strCache>
                <c:ptCount val="1"/>
                <c:pt idx="0">
                  <c:v>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0.24</c:v>
                </c:pt>
                <c:pt idx="2">
                  <c:v>#N/A</c:v>
                </c:pt>
                <c:pt idx="3">
                  <c:v>0.1</c:v>
                </c:pt>
                <c:pt idx="4">
                  <c:v>#N/A</c:v>
                </c:pt>
                <c:pt idx="5">
                  <c:v>7.0000000000000007E-2</c:v>
                </c:pt>
                <c:pt idx="6">
                  <c:v>#N/A</c:v>
                </c:pt>
                <c:pt idx="7">
                  <c:v>0.03</c:v>
                </c:pt>
                <c:pt idx="8">
                  <c:v>#N/A</c:v>
                </c:pt>
                <c:pt idx="9">
                  <c:v>0.02</c:v>
                </c:pt>
              </c:numCache>
            </c:numRef>
          </c:val>
          <c:extLst>
            <c:ext xmlns:c16="http://schemas.microsoft.com/office/drawing/2014/chart" uri="{C3380CC4-5D6E-409C-BE32-E72D297353CC}">
              <c16:uniqueId val="{00000005-F8CD-4535-BE4E-F4BC195C616A}"/>
            </c:ext>
          </c:extLst>
        </c:ser>
        <c:ser>
          <c:idx val="6"/>
          <c:order val="6"/>
          <c:tx>
            <c:strRef>
              <c:f>データシート!$A$33</c:f>
              <c:strCache>
                <c:ptCount val="1"/>
                <c:pt idx="0">
                  <c:v>介護保険特別会計　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1.1399999999999999</c:v>
                </c:pt>
                <c:pt idx="2">
                  <c:v>#N/A</c:v>
                </c:pt>
                <c:pt idx="3">
                  <c:v>0.75</c:v>
                </c:pt>
                <c:pt idx="4">
                  <c:v>#N/A</c:v>
                </c:pt>
                <c:pt idx="5">
                  <c:v>0.96</c:v>
                </c:pt>
                <c:pt idx="6">
                  <c:v>#N/A</c:v>
                </c:pt>
                <c:pt idx="7">
                  <c:v>1.51</c:v>
                </c:pt>
                <c:pt idx="8">
                  <c:v>#N/A</c:v>
                </c:pt>
                <c:pt idx="9">
                  <c:v>1.83</c:v>
                </c:pt>
              </c:numCache>
            </c:numRef>
          </c:val>
          <c:extLst>
            <c:ext xmlns:c16="http://schemas.microsoft.com/office/drawing/2014/chart" uri="{C3380CC4-5D6E-409C-BE32-E72D297353CC}">
              <c16:uniqueId val="{00000006-F8CD-4535-BE4E-F4BC195C616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2.25</c:v>
                </c:pt>
                <c:pt idx="2">
                  <c:v>#N/A</c:v>
                </c:pt>
                <c:pt idx="3">
                  <c:v>2.46</c:v>
                </c:pt>
                <c:pt idx="4">
                  <c:v>#N/A</c:v>
                </c:pt>
                <c:pt idx="5">
                  <c:v>2.78</c:v>
                </c:pt>
                <c:pt idx="6">
                  <c:v>#N/A</c:v>
                </c:pt>
                <c:pt idx="7">
                  <c:v>2.93</c:v>
                </c:pt>
                <c:pt idx="8">
                  <c:v>#N/A</c:v>
                </c:pt>
                <c:pt idx="9">
                  <c:v>2.57</c:v>
                </c:pt>
              </c:numCache>
            </c:numRef>
          </c:val>
          <c:extLst>
            <c:ext xmlns:c16="http://schemas.microsoft.com/office/drawing/2014/chart" uri="{C3380CC4-5D6E-409C-BE32-E72D297353CC}">
              <c16:uniqueId val="{00000007-F8CD-4535-BE4E-F4BC195C616A}"/>
            </c:ext>
          </c:extLst>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9.61</c:v>
                </c:pt>
                <c:pt idx="2">
                  <c:v>#N/A</c:v>
                </c:pt>
                <c:pt idx="3">
                  <c:v>7.1</c:v>
                </c:pt>
                <c:pt idx="4">
                  <c:v>#N/A</c:v>
                </c:pt>
                <c:pt idx="5">
                  <c:v>6.94</c:v>
                </c:pt>
                <c:pt idx="6">
                  <c:v>#N/A</c:v>
                </c:pt>
                <c:pt idx="7">
                  <c:v>6.48</c:v>
                </c:pt>
                <c:pt idx="8">
                  <c:v>#N/A</c:v>
                </c:pt>
                <c:pt idx="9">
                  <c:v>7.27</c:v>
                </c:pt>
              </c:numCache>
            </c:numRef>
          </c:val>
          <c:extLst>
            <c:ext xmlns:c16="http://schemas.microsoft.com/office/drawing/2014/chart" uri="{C3380CC4-5D6E-409C-BE32-E72D297353CC}">
              <c16:uniqueId val="{00000008-F8CD-4535-BE4E-F4BC195C616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8.81</c:v>
                </c:pt>
                <c:pt idx="2">
                  <c:v>#N/A</c:v>
                </c:pt>
                <c:pt idx="3">
                  <c:v>8.98</c:v>
                </c:pt>
                <c:pt idx="4">
                  <c:v>#N/A</c:v>
                </c:pt>
                <c:pt idx="5">
                  <c:v>16.03</c:v>
                </c:pt>
                <c:pt idx="6">
                  <c:v>#N/A</c:v>
                </c:pt>
                <c:pt idx="7">
                  <c:v>13.67</c:v>
                </c:pt>
                <c:pt idx="8">
                  <c:v>#N/A</c:v>
                </c:pt>
                <c:pt idx="9">
                  <c:v>9.31</c:v>
                </c:pt>
              </c:numCache>
            </c:numRef>
          </c:val>
          <c:extLst>
            <c:ext xmlns:c16="http://schemas.microsoft.com/office/drawing/2014/chart" uri="{C3380CC4-5D6E-409C-BE32-E72D297353CC}">
              <c16:uniqueId val="{00000009-F8CD-4535-BE4E-F4BC195C616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661</c:v>
                </c:pt>
                <c:pt idx="5">
                  <c:v>682</c:v>
                </c:pt>
                <c:pt idx="8">
                  <c:v>614</c:v>
                </c:pt>
                <c:pt idx="11">
                  <c:v>588</c:v>
                </c:pt>
                <c:pt idx="14">
                  <c:v>612</c:v>
                </c:pt>
              </c:numCache>
            </c:numRef>
          </c:val>
          <c:extLst>
            <c:ext xmlns:c16="http://schemas.microsoft.com/office/drawing/2014/chart" uri="{C3380CC4-5D6E-409C-BE32-E72D297353CC}">
              <c16:uniqueId val="{00000000-D76B-402B-A99C-8C3E6524AD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76B-402B-A99C-8C3E6524AD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76B-402B-A99C-8C3E6524AD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84</c:v>
                </c:pt>
                <c:pt idx="3">
                  <c:v>94</c:v>
                </c:pt>
                <c:pt idx="6">
                  <c:v>73</c:v>
                </c:pt>
                <c:pt idx="9">
                  <c:v>49</c:v>
                </c:pt>
                <c:pt idx="12">
                  <c:v>53</c:v>
                </c:pt>
              </c:numCache>
            </c:numRef>
          </c:val>
          <c:extLst>
            <c:ext xmlns:c16="http://schemas.microsoft.com/office/drawing/2014/chart" uri="{C3380CC4-5D6E-409C-BE32-E72D297353CC}">
              <c16:uniqueId val="{00000003-D76B-402B-A99C-8C3E6524AD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203</c:v>
                </c:pt>
                <c:pt idx="3">
                  <c:v>184</c:v>
                </c:pt>
                <c:pt idx="6">
                  <c:v>227</c:v>
                </c:pt>
                <c:pt idx="9">
                  <c:v>194</c:v>
                </c:pt>
                <c:pt idx="12">
                  <c:v>263</c:v>
                </c:pt>
              </c:numCache>
            </c:numRef>
          </c:val>
          <c:extLst>
            <c:ext xmlns:c16="http://schemas.microsoft.com/office/drawing/2014/chart" uri="{C3380CC4-5D6E-409C-BE32-E72D297353CC}">
              <c16:uniqueId val="{00000004-D76B-402B-A99C-8C3E6524AD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6B-402B-A99C-8C3E6524AD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76B-402B-A99C-8C3E6524AD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605</c:v>
                </c:pt>
                <c:pt idx="3">
                  <c:v>615</c:v>
                </c:pt>
                <c:pt idx="6">
                  <c:v>542</c:v>
                </c:pt>
                <c:pt idx="9">
                  <c:v>498</c:v>
                </c:pt>
                <c:pt idx="12">
                  <c:v>580</c:v>
                </c:pt>
              </c:numCache>
            </c:numRef>
          </c:val>
          <c:extLst>
            <c:ext xmlns:c16="http://schemas.microsoft.com/office/drawing/2014/chart" uri="{C3380CC4-5D6E-409C-BE32-E72D297353CC}">
              <c16:uniqueId val="{00000007-D76B-402B-A99C-8C3E6524AD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231</c:v>
                </c:pt>
                <c:pt idx="2">
                  <c:v>#N/A</c:v>
                </c:pt>
                <c:pt idx="3">
                  <c:v>#N/A</c:v>
                </c:pt>
                <c:pt idx="4">
                  <c:v>211</c:v>
                </c:pt>
                <c:pt idx="5">
                  <c:v>#N/A</c:v>
                </c:pt>
                <c:pt idx="6">
                  <c:v>#N/A</c:v>
                </c:pt>
                <c:pt idx="7">
                  <c:v>228</c:v>
                </c:pt>
                <c:pt idx="8">
                  <c:v>#N/A</c:v>
                </c:pt>
                <c:pt idx="9">
                  <c:v>#N/A</c:v>
                </c:pt>
                <c:pt idx="10">
                  <c:v>153</c:v>
                </c:pt>
                <c:pt idx="11">
                  <c:v>#N/A</c:v>
                </c:pt>
                <c:pt idx="12">
                  <c:v>#N/A</c:v>
                </c:pt>
                <c:pt idx="13">
                  <c:v>284</c:v>
                </c:pt>
                <c:pt idx="14">
                  <c:v>#N/A</c:v>
                </c:pt>
              </c:numCache>
            </c:numRef>
          </c:val>
          <c:smooth val="0"/>
          <c:extLst>
            <c:ext xmlns:c16="http://schemas.microsoft.com/office/drawing/2014/chart" uri="{C3380CC4-5D6E-409C-BE32-E72D297353CC}">
              <c16:uniqueId val="{00000008-D76B-402B-A99C-8C3E6524AD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6092</c:v>
                </c:pt>
                <c:pt idx="5">
                  <c:v>6292</c:v>
                </c:pt>
                <c:pt idx="8">
                  <c:v>6601</c:v>
                </c:pt>
                <c:pt idx="11">
                  <c:v>6259</c:v>
                </c:pt>
                <c:pt idx="14">
                  <c:v>6028</c:v>
                </c:pt>
              </c:numCache>
            </c:numRef>
          </c:val>
          <c:extLst>
            <c:ext xmlns:c16="http://schemas.microsoft.com/office/drawing/2014/chart" uri="{C3380CC4-5D6E-409C-BE32-E72D297353CC}">
              <c16:uniqueId val="{00000000-A9DB-43F6-A9E1-D9D11671F4B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87</c:v>
                </c:pt>
                <c:pt idx="5">
                  <c:v>87</c:v>
                </c:pt>
                <c:pt idx="8">
                  <c:v>87</c:v>
                </c:pt>
                <c:pt idx="11">
                  <c:v>87</c:v>
                </c:pt>
                <c:pt idx="14">
                  <c:v>87</c:v>
                </c:pt>
              </c:numCache>
            </c:numRef>
          </c:val>
          <c:extLst>
            <c:ext xmlns:c16="http://schemas.microsoft.com/office/drawing/2014/chart" uri="{C3380CC4-5D6E-409C-BE32-E72D297353CC}">
              <c16:uniqueId val="{00000001-A9DB-43F6-A9E1-D9D11671F4B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1048</c:v>
                </c:pt>
                <c:pt idx="5">
                  <c:v>1008</c:v>
                </c:pt>
                <c:pt idx="8">
                  <c:v>1149</c:v>
                </c:pt>
                <c:pt idx="11">
                  <c:v>1567</c:v>
                </c:pt>
                <c:pt idx="14">
                  <c:v>1634</c:v>
                </c:pt>
              </c:numCache>
            </c:numRef>
          </c:val>
          <c:extLst>
            <c:ext xmlns:c16="http://schemas.microsoft.com/office/drawing/2014/chart" uri="{C3380CC4-5D6E-409C-BE32-E72D297353CC}">
              <c16:uniqueId val="{00000002-A9DB-43F6-A9E1-D9D11671F4B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DB-43F6-A9E1-D9D11671F4B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DB-43F6-A9E1-D9D11671F4B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DB-43F6-A9E1-D9D11671F4B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1293</c:v>
                </c:pt>
                <c:pt idx="3">
                  <c:v>1200</c:v>
                </c:pt>
                <c:pt idx="6">
                  <c:v>1134</c:v>
                </c:pt>
                <c:pt idx="9">
                  <c:v>1073</c:v>
                </c:pt>
                <c:pt idx="12">
                  <c:v>1078</c:v>
                </c:pt>
              </c:numCache>
            </c:numRef>
          </c:val>
          <c:extLst>
            <c:ext xmlns:c16="http://schemas.microsoft.com/office/drawing/2014/chart" uri="{C3380CC4-5D6E-409C-BE32-E72D297353CC}">
              <c16:uniqueId val="{00000006-A9DB-43F6-A9E1-D9D11671F4B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717</c:v>
                </c:pt>
                <c:pt idx="3">
                  <c:v>624</c:v>
                </c:pt>
                <c:pt idx="6">
                  <c:v>587</c:v>
                </c:pt>
                <c:pt idx="9">
                  <c:v>561</c:v>
                </c:pt>
                <c:pt idx="12">
                  <c:v>519</c:v>
                </c:pt>
              </c:numCache>
            </c:numRef>
          </c:val>
          <c:extLst>
            <c:ext xmlns:c16="http://schemas.microsoft.com/office/drawing/2014/chart" uri="{C3380CC4-5D6E-409C-BE32-E72D297353CC}">
              <c16:uniqueId val="{00000007-A9DB-43F6-A9E1-D9D11671F4B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2282</c:v>
                </c:pt>
                <c:pt idx="3">
                  <c:v>2133</c:v>
                </c:pt>
                <c:pt idx="6">
                  <c:v>2214</c:v>
                </c:pt>
                <c:pt idx="9">
                  <c:v>2023</c:v>
                </c:pt>
                <c:pt idx="12">
                  <c:v>2146</c:v>
                </c:pt>
              </c:numCache>
            </c:numRef>
          </c:val>
          <c:extLst>
            <c:ext xmlns:c16="http://schemas.microsoft.com/office/drawing/2014/chart" uri="{C3380CC4-5D6E-409C-BE32-E72D297353CC}">
              <c16:uniqueId val="{00000008-A9DB-43F6-A9E1-D9D11671F4B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9DB-43F6-A9E1-D9D11671F4B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5808</c:v>
                </c:pt>
                <c:pt idx="3">
                  <c:v>6065</c:v>
                </c:pt>
                <c:pt idx="6">
                  <c:v>6365</c:v>
                </c:pt>
                <c:pt idx="9">
                  <c:v>6319</c:v>
                </c:pt>
                <c:pt idx="12">
                  <c:v>6149</c:v>
                </c:pt>
              </c:numCache>
            </c:numRef>
          </c:val>
          <c:extLst>
            <c:ext xmlns:c16="http://schemas.microsoft.com/office/drawing/2014/chart" uri="{C3380CC4-5D6E-409C-BE32-E72D297353CC}">
              <c16:uniqueId val="{0000000A-A9DB-43F6-A9E1-D9D11671F4B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2873</c:v>
                </c:pt>
                <c:pt idx="2">
                  <c:v>#N/A</c:v>
                </c:pt>
                <c:pt idx="3">
                  <c:v>#N/A</c:v>
                </c:pt>
                <c:pt idx="4">
                  <c:v>2635</c:v>
                </c:pt>
                <c:pt idx="5">
                  <c:v>#N/A</c:v>
                </c:pt>
                <c:pt idx="6">
                  <c:v>#N/A</c:v>
                </c:pt>
                <c:pt idx="7">
                  <c:v>2463</c:v>
                </c:pt>
                <c:pt idx="8">
                  <c:v>#N/A</c:v>
                </c:pt>
                <c:pt idx="9">
                  <c:v>#N/A</c:v>
                </c:pt>
                <c:pt idx="10">
                  <c:v>2062</c:v>
                </c:pt>
                <c:pt idx="11">
                  <c:v>#N/A</c:v>
                </c:pt>
                <c:pt idx="12">
                  <c:v>#N/A</c:v>
                </c:pt>
                <c:pt idx="13">
                  <c:v>2143</c:v>
                </c:pt>
                <c:pt idx="14">
                  <c:v>#N/A</c:v>
                </c:pt>
              </c:numCache>
            </c:numRef>
          </c:val>
          <c:smooth val="0"/>
          <c:extLst>
            <c:ext xmlns:c16="http://schemas.microsoft.com/office/drawing/2014/chart" uri="{C3380CC4-5D6E-409C-BE32-E72D297353CC}">
              <c16:uniqueId val="{0000000B-A9DB-43F6-A9E1-D9D11671F4B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630</c:v>
                </c:pt>
                <c:pt idx="1">
                  <c:v>749</c:v>
                </c:pt>
                <c:pt idx="2">
                  <c:v>762</c:v>
                </c:pt>
              </c:numCache>
            </c:numRef>
          </c:val>
          <c:extLst>
            <c:ext xmlns:c16="http://schemas.microsoft.com/office/drawing/2014/chart" uri="{C3380CC4-5D6E-409C-BE32-E72D297353CC}">
              <c16:uniqueId val="{00000000-6209-47AC-B500-2CB7A29DC9A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130</c:v>
                </c:pt>
                <c:pt idx="1">
                  <c:v>230</c:v>
                </c:pt>
                <c:pt idx="2">
                  <c:v>235</c:v>
                </c:pt>
              </c:numCache>
            </c:numRef>
          </c:val>
          <c:extLst>
            <c:ext xmlns:c16="http://schemas.microsoft.com/office/drawing/2014/chart" uri="{C3380CC4-5D6E-409C-BE32-E72D297353CC}">
              <c16:uniqueId val="{00000001-6209-47AC-B500-2CB7A29DC9A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355</c:v>
                </c:pt>
                <c:pt idx="1">
                  <c:v>554</c:v>
                </c:pt>
                <c:pt idx="2">
                  <c:v>602</c:v>
                </c:pt>
              </c:numCache>
            </c:numRef>
          </c:val>
          <c:extLst>
            <c:ext xmlns:c16="http://schemas.microsoft.com/office/drawing/2014/chart" uri="{C3380CC4-5D6E-409C-BE32-E72D297353CC}">
              <c16:uniqueId val="{00000002-6209-47AC-B500-2CB7A29DC9A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{A7AF7A35-8315-4E4F-A922-18F92359EDC2}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1E9-43D8-905A-C1FF34A506F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{5ABD9614-C6AF-4A09-8131-59F61F0BE47B}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1E9-43D8-905A-C1FF34A506F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{8CBF9C42-5837-473F-9369-B6F3070DB1F1}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1E9-43D8-905A-C1FF34A506F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{B3686811-702C-402C-BACD-CA79AFCC1987}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1E9-43D8-905A-C1FF34A506F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{DB8172EB-7740-42E1-86D8-D85A9DF34CF0}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1E9-43D8-905A-C1FF34A506F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{9C46EE70-37AA-48B9-A9CB-3859AC40E8A5}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1E9-43D8-905A-C1FF34A506F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{53E5F56F-B718-4C9D-B262-A40D342AE878}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1E9-43D8-905A-C1FF34A506F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{437F6525-E6C4-47EE-B197-37F83EC7AEFB}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1E9-43D8-905A-C1FF34A506F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{DC790E67-372A-47D5-99AE-5C4C76B6E0AA}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1E9-43D8-905A-C1FF34A506F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76</c:v>
                </c:pt>
                <c:pt idx="8">
                  <c:v>75.400000000000006</c:v>
                </c:pt>
                <c:pt idx="16">
                  <c:v>73.400000000000006</c:v>
                </c:pt>
                <c:pt idx="24">
                  <c:v>74.2</c:v>
                </c:pt>
                <c:pt idx="32">
                  <c:v>76.900000000000006</c:v>
                </c:pt>
              </c:numCache>
            </c:numRef>
          </c:xVal>
          <c:yVal>
            <c:numRef>
              <c:f>公会計指標分析・財政指標組合せ分析表!$BP$51:$DC$51</c:f>
              <c:numCache>
                <c:formatCode>#,##0.0;"▲ "#,##0.0</c:formatCode>
                <c:ptCount val="40"/>
                <c:pt idx="0">
                  <c:v>108.7</c:v>
                </c:pt>
                <c:pt idx="8">
                  <c:v>93.6</c:v>
                </c:pt>
                <c:pt idx="16">
                  <c:v>80.3</c:v>
                </c:pt>
                <c:pt idx="24">
                  <c:v>70.7</c:v>
                </c:pt>
                <c:pt idx="32">
                  <c:v>72.400000000000006</c:v>
                </c:pt>
              </c:numCache>
            </c:numRef>
          </c:yVal>
          <c:smooth val="0"/>
          <c:extLst>
            <c:ext xmlns:c16="http://schemas.microsoft.com/office/drawing/2014/chart" uri="{C3380CC4-5D6E-409C-BE32-E72D297353CC}">
              <c16:uniqueId val="{00000009-A1E9-43D8-905A-C1FF34A506F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4816686533112505E-2"/>
                  <c:y val="-4.6264730090289016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{AE584B68-5F91-4533-A557-3CB0B618EFC1}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1E9-43D8-905A-C1FF34A506F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{0C57EEC1-79FC-469B-810F-F21897F7CDF4}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1E9-43D8-905A-C1FF34A506F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{81D75501-B85C-4608-83BB-3769DD1A7BC1}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1E9-43D8-905A-C1FF34A506F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{E2418CE7-3360-46A1-8621-C80F1BA00333}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1E9-43D8-905A-C1FF34A506F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{EAED08F4-FB2C-4F29-9C2D-C41CDBB2C6CF}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1E9-43D8-905A-C1FF34A506F9}"/>
                </c:ext>
              </c:extLst>
            </c:dLbl>
            <c:dLbl>
              <c:idx val="8"/>
              <c:layout>
                <c:manualLayout>
                  <c:x val="-2.9214814767355813E-2"/>
                  <c:y val="-4.3828734692659618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{03FC21B5-09A9-41E2-9B7A-4D5E8027BD95}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1E9-43D8-905A-C1FF34A506F9}"/>
                </c:ext>
              </c:extLst>
            </c:dLbl>
            <c:dLbl>
              <c:idx val="16"/>
              <c:layout>
                <c:manualLayout>
                  <c:x val="-3.2015750650234161E-2"/>
                  <c:y val="-6.1727572768146881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{11F5A296-E023-44E7-B660-2B914D983E46}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1E9-43D8-905A-C1FF34A506F9}"/>
                </c:ext>
              </c:extLst>
            </c:dLbl>
            <c:dLbl>
              <c:idx val="24"/>
              <c:layout>
                <c:manualLayout>
                  <c:x val="-3.2015750650234161E-2"/>
                  <c:y val="-0.10097702686717315"/>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{52AFF976-EAF3-4BF1-AA62-01BF8EB9A463}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1E9-43D8-905A-C1FF34A506F9}"/>
                </c:ext>
              </c:extLst>
            </c:dLbl>
            <c:dLbl>
              <c:idx val="32"/>
              <c:layout>
                <c:manualLayout>
                  <c:x val="-3.2015750650234161E-2"/>
                  <c:y val="-7.0897146111057241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{82FE6F46-1B84-4ABB-9B5A-6A92E343797A}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1E9-43D8-905A-C1FF34A506F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A1E9-43D8-905A-C1FF34A506F9}"/>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{E566FCC1-EDEC-4A55-A0C7-8641CD3458E6}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7BD-4FB7-8DA5-AAFE1AF810A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{22EC7198-91A7-4852-88F6-DB74E4FCEB6C}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BD-4FB7-8DA5-AAFE1AF810A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{B32E2388-6686-4596-B4C3-2A3D5B479F85}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BD-4FB7-8DA5-AAFE1AF810A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{77975C9D-109F-44B4-83C0-8B3577FCB268}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BD-4FB7-8DA5-AAFE1AF810A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{780374A2-A436-4737-A96B-FF55CDCB5E70}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BD-4FB7-8DA5-AAFE1AF810A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{C4C805D3-D5C2-4060-A498-637004F53219}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7BD-4FB7-8DA5-AAFE1AF810A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{7F58FB6C-971B-4343-9D01-EB9E144140EC}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7BD-4FB7-8DA5-AAFE1AF810A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{F6B7C4BE-5BE8-48F8-B06C-55BD7D50F5D0}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7BD-4FB7-8DA5-AAFE1AF810A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{1498A740-4993-4557-9B97-762D47AC4F33}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7BD-4FB7-8DA5-AAFE1AF810A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8.1</c:v>
                </c:pt>
                <c:pt idx="16">
                  <c:v>7.8</c:v>
                </c:pt>
                <c:pt idx="24">
                  <c:v>6.7</c:v>
                </c:pt>
                <c:pt idx="32">
                  <c:v>7.4</c:v>
                </c:pt>
              </c:numCache>
            </c:numRef>
          </c:xVal>
          <c:yVal>
            <c:numRef>
              <c:f>公会計指標分析・財政指標組合せ分析表!$BP$73:$DC$73</c:f>
              <c:numCache>
                <c:formatCode>#,##0.0;"▲ "#,##0.0</c:formatCode>
                <c:ptCount val="40"/>
                <c:pt idx="0">
                  <c:v>108.7</c:v>
                </c:pt>
                <c:pt idx="8">
                  <c:v>93.6</c:v>
                </c:pt>
                <c:pt idx="16">
                  <c:v>80.3</c:v>
                </c:pt>
                <c:pt idx="24">
                  <c:v>70.7</c:v>
                </c:pt>
                <c:pt idx="32">
                  <c:v>72.400000000000006</c:v>
                </c:pt>
              </c:numCache>
            </c:numRef>
          </c:yVal>
          <c:smooth val="0"/>
          <c:extLst>
            <c:ext xmlns:c16="http://schemas.microsoft.com/office/drawing/2014/chart" uri="{C3380CC4-5D6E-409C-BE32-E72D297353CC}">
              <c16:uniqueId val="{00000009-67BD-4FB7-8DA5-AAFE1AF810A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8.0363338212639579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{736CECC1-EF8D-454E-88B5-A077F2A154FB}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7BD-4FB7-8DA5-AAFE1AF810A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{3D31B64C-8B43-4AE6-8642-4DF28C4C46AC}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BD-4FB7-8DA5-AAFE1AF810A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{108FE2E2-E675-4A64-8404-1917F50D864D}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BD-4FB7-8DA5-AAFE1AF810A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{7EACEFBA-0522-4EA0-A0DF-1983A59A2E7F}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BD-4FB7-8DA5-AAFE1AF810A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{0314886B-3A19-4F0B-837C-82A9DCEEC5B6}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BD-4FB7-8DA5-AAFE1AF810A5}"/>
                </c:ext>
              </c:extLst>
            </c:dLbl>
            <c:dLbl>
              <c:idx val="8"/>
              <c:layout>
                <c:manualLayout>
                  <c:x val="-1.8235628084249993E-2"/>
                  <c:y val="-4.4469955962948324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{9D492EA0-007E-4CE0-B9D9-D5B73A1177BE}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7BD-4FB7-8DA5-AAFE1AF810A5}"/>
                </c:ext>
              </c:extLst>
            </c:dLbl>
            <c:dLbl>
              <c:idx val="16"/>
              <c:layout>
                <c:manualLayout>
                  <c:x val="-3.4310845302750435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{6DEE0CB0-C85B-4379-ACD4-279E0D53EBFA}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7BD-4FB7-8DA5-AAFE1AF810A5}"/>
                </c:ext>
              </c:extLst>
            </c:dLbl>
            <c:dLbl>
              <c:idx val="24"/>
              <c:layout>
                <c:manualLayout>
                  <c:x val="-2.7459588858563304E-2"/>
                  <c:y val="-5.29562842016649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{25723CCE-C376-4BD8-95DE-20078D7FD8DA}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7BD-4FB7-8DA5-AAFE1AF810A5}"/>
                </c:ext>
              </c:extLst>
            </c:dLbl>
            <c:dLbl>
              <c:idx val="32"/>
              <c:layout>
                <c:manualLayout>
                  <c:x val="-3.2940594013913013E-2"/>
                  <c:y val="-9.079773574618109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{7C3CB6D1-457B-44D6-B739-1C81360D9EDB}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7BD-4FB7-8DA5-AAFE1AF810A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67BD-4FB7-8DA5-AAFE1AF810A5}"/>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年度の元利償還金は、平成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年度以降に借入れた多額の地方債の償還により前年度より増加となった。令和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年度以降も増加となる見込みである。</a:t>
          </a:r>
        </a:p>
        <a:p>
          <a:r>
            <a:rPr kumimoji="1" lang="ja-JP" altLang="en-US" sz="1200">
              <a:latin typeface="ＭＳ ゴシック" pitchFamily="49" charset="-128"/>
              <a:ea typeface="ＭＳ ゴシック" pitchFamily="49" charset="-128"/>
            </a:rPr>
            <a:t>公営企業等の元利償還金に対する繰入金は、水道事業で新型コロナウイルス感染症対策で料金減免を行ったことにより供給単価基準が下がり減少していた高料金対策の繰入額が、戻ったことで昨年度より増加となった。</a:t>
          </a:r>
        </a:p>
        <a:p>
          <a:r>
            <a:rPr kumimoji="1" lang="ja-JP" altLang="en-US" sz="1200">
              <a:latin typeface="ＭＳ ゴシック" pitchFamily="49" charset="-128"/>
              <a:ea typeface="ＭＳ ゴシック" pitchFamily="49" charset="-128"/>
            </a:rPr>
            <a:t>本町の公債費は、一般会計が負担すべき元利償還金に対し、約</a:t>
          </a:r>
          <a:r>
            <a:rPr kumimoji="1" lang="en-US" altLang="ja-JP" sz="1200">
              <a:latin typeface="ＭＳ ゴシック" pitchFamily="49" charset="-128"/>
              <a:ea typeface="ＭＳ ゴシック" pitchFamily="49" charset="-128"/>
            </a:rPr>
            <a:t>81%</a:t>
          </a:r>
          <a:r>
            <a:rPr kumimoji="1" lang="ja-JP" altLang="en-US" sz="1200">
              <a:latin typeface="ＭＳ ゴシック" pitchFamily="49" charset="-128"/>
              <a:ea typeface="ＭＳ ゴシック" pitchFamily="49" charset="-128"/>
            </a:rPr>
            <a:t>が交付税算入されており、令和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年度末地方債残高の約</a:t>
          </a:r>
          <a:r>
            <a:rPr kumimoji="1" lang="en-US" altLang="ja-JP" sz="1200">
              <a:latin typeface="ＭＳ ゴシック" pitchFamily="49" charset="-128"/>
              <a:ea typeface="ＭＳ ゴシック" pitchFamily="49" charset="-128"/>
            </a:rPr>
            <a:t>88</a:t>
          </a:r>
          <a:r>
            <a:rPr kumimoji="1" lang="ja-JP" altLang="en-US" sz="1200">
              <a:latin typeface="ＭＳ ゴシック" pitchFamily="49" charset="-128"/>
              <a:ea typeface="ＭＳ ゴシック" pitchFamily="49" charset="-128"/>
            </a:rPr>
            <a:t>％が交付税算入率の高い臨時財政特例債、過疎対策事業債、辺地対策事業債である。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将来負担額のうち一般会計等に係る地方債の現在高は、令</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年度から令和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年度では小中一貫教育校の建設事業の財源として多額の借入を行ったため増加したが、令和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年度では減少した。</a:t>
          </a:r>
        </a:p>
        <a:p>
          <a:r>
            <a:rPr kumimoji="1" lang="ja-JP" altLang="en-US" sz="1200">
              <a:latin typeface="ＭＳ ゴシック" pitchFamily="49" charset="-128"/>
              <a:ea typeface="ＭＳ ゴシック" pitchFamily="49" charset="-128"/>
            </a:rPr>
            <a:t>公営企業等繰入見込額は、水道事業で新型コロナウイルス感染症対策で料金減免を行ったため供給単価基準が下がり高料金対策の繰入額が減少したが、令和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年度では戻ったことで昨年度より増となった。</a:t>
          </a:r>
        </a:p>
        <a:p>
          <a:r>
            <a:rPr kumimoji="1" lang="ja-JP" altLang="en-US" sz="1200">
              <a:latin typeface="ＭＳ ゴシック" pitchFamily="49" charset="-128"/>
              <a:ea typeface="ＭＳ ゴシック" pitchFamily="49" charset="-128"/>
            </a:rPr>
            <a:t>退職手当負担見込額は定年延長による退職者数減と職員の採用が前年度より増加したため増となった。</a:t>
          </a:r>
        </a:p>
        <a:p>
          <a:r>
            <a:rPr kumimoji="1" lang="ja-JP" altLang="en-US" sz="1200">
              <a:latin typeface="ＭＳ ゴシック" pitchFamily="49" charset="-128"/>
              <a:ea typeface="ＭＳ ゴシック" pitchFamily="49" charset="-128"/>
            </a:rPr>
            <a:t>充当可能財源等のうち、基準財政需要額算入見込額は臨時財政対策債償還費等の減により減少したが、充当可能基金は財政調整基金、減債基金等の積立てにより基金残高が増加したため増となった。</a:t>
          </a:r>
        </a:p>
        <a:p>
          <a:r>
            <a:rPr kumimoji="1" lang="ja-JP" altLang="en-US" sz="1200">
              <a:latin typeface="ＭＳ ゴシック" pitchFamily="49" charset="-128"/>
              <a:ea typeface="ＭＳ ゴシック" pitchFamily="49" charset="-128"/>
            </a:rPr>
            <a:t>今後は、老朽化した庁舎の整備が課題となっており、将来負担の増が見込まれることから、事業の見直しを更に進め、優先度の低い事業については計画的に廃止・縮小を行い、歳出の削減、地方債の発行を抑制し、基金等の財源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奈良県吉野町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年度までは、基金全体の残高は減少傾向にあったが、令和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年度では財政調整基金、減債基金の取崩し回避と普通交付税の増加等により、積極的に積み立てを行ったため増加した。令和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年度では公債費等の歳出の増加により財政調整基金、減債基金を取り崩したが、上回る積立てと、町御社整備基金にも積立てを行ったことで基金全体の残高は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今後は、災害の発生や大きな課題となっている老朽化した庁舎の整備などによる支出の増加や、過疎化・少子高齢化に伴う町の収入減少などに備え、基金の確保に努める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町には、長寿社会に備えて在宅福祉の向上や健康づくり等のため、各種民間団体等が行う先導的事業に対する助成等の経費に充てるための地域福祉基金や、世界遺産を有する吉野町に存在する歴史的な資産や景観、資源の継承、発展等を願う人々による寄付金を財源とした世界遺産・吉野ふるさとづくり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年度で創設した企業版ふるさと納税基金等、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つの特定目的基金がある。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庁舎整備基金：課題である老朽化した庁舎の整備のため、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世界遺産吉野ふるさとづくり基金：子育て支援、二王門などの文化財保存、観光対策、観光施設の維持管理等の事業に充当するため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百万円取り崩したが、寄附金の増加により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町営住宅改修基金：町営住宅改修工事のため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その他特定目的基金全体として今後多額の支出が予想される事業については、必要に応じて基金の積み立てを積極的に行っていく。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年度までは小中一貫教育推進事業の校舎建設等の大型事業の財源確保のため取崩しを行い減少傾向であったが、令和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年度は取崩し回避と、積極的に積立てたことで増加した。令和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年度は、災害復旧等で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今後は、災害の発生などによる支出の増加や過疎化・少子高齢化に伴う町の収入減少などに備え、基金の確保に努める。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を下回らないよう努めることとしている。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年度までは、地方債の償還に充当するため基金の残高は減少傾向であったが、令和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年度は取崩し回避と、積極的に積立てを行い増加した。令和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年度以降に多額の借入を行ったことで公債費が増加し、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百万円を積立てたため増加となった。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年度以降も、小中一貫教育推進事業等の財源として令和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年度に多額の新規借入を行ったため地方債の償還額が増加する見込みであるため、毎年度積立をてを行う予定である。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32EF906-A6FF-43A7-9105-01DAB6C07C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3FEF6F2-0F21-4E13-ADEA-15FC0F2B4F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CA1AF9D-9E38-47F0-AB6E-CD1103C4FBB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849E497-6FA0-40FD-8A37-3FDC33235DB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ECB31D6-4DB6-4632-86E3-5A9C0E2427B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84572EE-CF1A-4953-A3F6-435845EA77F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0F31E1C-EE34-4563-9661-2B24ED4522E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0A3641C-8078-4CD1-A048-89C0F3D2D88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9012AA7-6590-4BA5-9F34-D6F04B9ECC9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F552F28-F051-45DB-81F6-A012C082CDC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EB711C8-0965-4C0B-8160-DDC3D3A219A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5F925A8-3B0E-4426-8799-634940493C3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6,036
5,961
95.65
6,237,382
5,893,692
330,005
3,543,684
6,148,546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E8250BB-5E2F-4512-BAD1-AA2ED1AFF21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D48AF58-A15C-4FF8-ABCE-979BB842339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FA7F13D-963B-4B63-A369-EC2450A65EA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1D5E388-561A-4523-86B7-8841F13611A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33B39CF-035C-4CC8-9154-4F1EB9604AF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C166491-2B7A-4367-BBB7-7D5E58309AF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4CDB995-0974-466F-9D31-E12FA064292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D82965C-2B8B-4379-BB44-2720CE847DD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F9AF041-8355-4F7A-84E0-6F91C38983E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66BF3BD-30E8-4E1E-B243-7D0864541CC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8AB1BC7-45F5-4BCB-BDED-B00A4E07695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42B0F70-1A7D-42BC-BE96-808C7F1754D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30658AE-6206-4AD6-BFD4-990B98A74A2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1A521A8-980B-4554-9862-24E0D0A794B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EB65BAD-B3ED-4E6F-A46C-22124CAA7E8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51FDBF7-3D51-4282-A7D6-19174977226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40EAB3D-2ED1-4754-9722-1508E3C4D0C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7488BE7-B458-4E1E-8531-50E07E2E5E1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DF6A090-F00F-413C-89F9-BACF2099451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4FF5DF8-6FA3-4586-B804-71BB23FBB5D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F7BAC205-DDB0-4012-A07D-2170761305C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29375A-AA03-4D74-8D4B-46A1B5605F3A}"/>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9412E29-76BE-49C7-9351-7D40C094C80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1AF0EA5-BE5E-4318-B786-3323448F5D0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5E7866C-FBF2-4646-9C67-EA44D8BD088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217C877-6A63-402A-B3C6-838585FAA5E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C19FA46-AB11-4AC4-A34D-090B8683FF7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9067044-4953-42D9-B6B0-28D80B3A30E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A10512F-9F9A-44E2-A3D8-727CFC82223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3623755-7071-4A0F-B24D-9DEC461263F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1FAA990-6713-41E5-A84C-48FFFD1C783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9053263-21A9-4DF7-ADBC-A193F1CBD29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5856174-77A2-4B6A-AE63-6F5F5EC990B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227CDF3-6995-4DE5-A833-1032C2B91BF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4792F86-ABA0-4F3F-8D8F-377495A26AD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有形固定資産減価償却率は類似団体平均値と比較すると高い。</a:t>
          </a:r>
          <a:br>
            <a:rPr kumimoji="1" lang="en-US" altLang="ja-JP" sz="1100" b="0">
              <a:solidFill>
                <a:schemeClr val="dk1"/>
              </a:solidFill>
              <a:effectLst/>
              <a:latin typeface="+mn-lt"/>
              <a:ea typeface="+mn-ea"/>
              <a:cs typeface="+mn-cs"/>
            </a:rPr>
          </a:br>
          <a:r>
            <a:rPr kumimoji="1" lang="ja-JP" altLang="ja-JP" sz="1100" b="0">
              <a:solidFill>
                <a:schemeClr val="dk1"/>
              </a:solidFill>
              <a:effectLst/>
              <a:latin typeface="+mn-lt"/>
              <a:ea typeface="+mn-ea"/>
              <a:cs typeface="+mn-cs"/>
            </a:rPr>
            <a:t>令和</a:t>
          </a:r>
          <a:r>
            <a:rPr kumimoji="1" lang="en-US" altLang="ja-JP" sz="1100" b="0">
              <a:solidFill>
                <a:schemeClr val="dk1"/>
              </a:solidFill>
              <a:effectLst/>
              <a:latin typeface="+mn-lt"/>
              <a:ea typeface="+mn-ea"/>
              <a:cs typeface="+mn-cs"/>
            </a:rPr>
            <a:t>3</a:t>
          </a:r>
          <a:r>
            <a:rPr kumimoji="1" lang="ja-JP" altLang="ja-JP" sz="1100" b="0">
              <a:solidFill>
                <a:schemeClr val="dk1"/>
              </a:solidFill>
              <a:effectLst/>
              <a:latin typeface="+mn-lt"/>
              <a:ea typeface="+mn-ea"/>
              <a:cs typeface="+mn-cs"/>
            </a:rPr>
            <a:t>年度は小中一貫校が完成したため</a:t>
          </a:r>
          <a:r>
            <a:rPr kumimoji="1" lang="en-US" altLang="ja-JP" sz="1100" b="0">
              <a:solidFill>
                <a:schemeClr val="dk1"/>
              </a:solidFill>
              <a:effectLst/>
              <a:latin typeface="+mn-lt"/>
              <a:ea typeface="+mn-ea"/>
              <a:cs typeface="+mn-cs"/>
            </a:rPr>
            <a:t>2.0</a:t>
          </a:r>
          <a:r>
            <a:rPr kumimoji="1" lang="ja-JP" altLang="ja-JP" sz="1100" b="0">
              <a:solidFill>
                <a:schemeClr val="dk1"/>
              </a:solidFill>
              <a:effectLst/>
              <a:latin typeface="+mn-lt"/>
              <a:ea typeface="+mn-ea"/>
              <a:cs typeface="+mn-cs"/>
            </a:rPr>
            <a:t>％減少した</a:t>
          </a:r>
          <a:r>
            <a:rPr kumimoji="1" lang="ja-JP" altLang="en-US" sz="1100" b="0">
              <a:solidFill>
                <a:schemeClr val="dk1"/>
              </a:solidFill>
              <a:effectLst/>
              <a:latin typeface="+mn-lt"/>
              <a:ea typeface="+mn-ea"/>
              <a:cs typeface="+mn-cs"/>
            </a:rPr>
            <a:t>。令和</a:t>
          </a:r>
          <a:r>
            <a:rPr kumimoji="1" lang="en-US" altLang="ja-JP" sz="1100" b="0">
              <a:solidFill>
                <a:schemeClr val="dk1"/>
              </a:solidFill>
              <a:effectLst/>
              <a:latin typeface="+mn-lt"/>
              <a:ea typeface="+mn-ea"/>
              <a:cs typeface="+mn-cs"/>
            </a:rPr>
            <a:t>5</a:t>
          </a:r>
          <a:r>
            <a:rPr kumimoji="1" lang="ja-JP" altLang="en-US" sz="1100" b="0">
              <a:solidFill>
                <a:schemeClr val="dk1"/>
              </a:solidFill>
              <a:effectLst/>
              <a:latin typeface="+mn-lt"/>
              <a:ea typeface="+mn-ea"/>
              <a:cs typeface="+mn-cs"/>
            </a:rPr>
            <a:t>年度</a:t>
          </a:r>
          <a:r>
            <a:rPr kumimoji="1" lang="ja-JP" altLang="ja-JP" sz="1100" b="0">
              <a:solidFill>
                <a:schemeClr val="dk1"/>
              </a:solidFill>
              <a:effectLst/>
              <a:latin typeface="+mn-lt"/>
              <a:ea typeface="+mn-ea"/>
              <a:cs typeface="+mn-cs"/>
            </a:rPr>
            <a:t>は</a:t>
          </a:r>
          <a:r>
            <a:rPr kumimoji="1" lang="ja-JP" altLang="en-US" sz="1100" b="0">
              <a:solidFill>
                <a:schemeClr val="dk1"/>
              </a:solidFill>
              <a:effectLst/>
              <a:latin typeface="+mn-lt"/>
              <a:ea typeface="+mn-ea"/>
              <a:cs typeface="+mn-cs"/>
            </a:rPr>
            <a:t>吉野広域行政事務組合からの資産の移管の影響が大きく、有形固定資産減価償却率は</a:t>
          </a:r>
          <a:r>
            <a:rPr kumimoji="1" lang="ja-JP" altLang="ja-JP" sz="1100" b="0">
              <a:solidFill>
                <a:schemeClr val="dk1"/>
              </a:solidFill>
              <a:effectLst/>
              <a:latin typeface="+mn-lt"/>
              <a:ea typeface="+mn-ea"/>
              <a:cs typeface="+mn-cs"/>
            </a:rPr>
            <a:t>前年と比較して</a:t>
          </a:r>
          <a:r>
            <a:rPr kumimoji="1" lang="en-US" altLang="ja-JP" sz="1100" b="0">
              <a:solidFill>
                <a:schemeClr val="dk1"/>
              </a:solidFill>
              <a:effectLst/>
              <a:latin typeface="+mn-lt"/>
              <a:ea typeface="+mn-ea"/>
              <a:cs typeface="+mn-cs"/>
            </a:rPr>
            <a:t>2.7%</a:t>
          </a:r>
          <a:r>
            <a:rPr kumimoji="1" lang="ja-JP" altLang="ja-JP" sz="1100" b="0">
              <a:solidFill>
                <a:schemeClr val="dk1"/>
              </a:solidFill>
              <a:effectLst/>
              <a:latin typeface="+mn-lt"/>
              <a:ea typeface="+mn-ea"/>
              <a:cs typeface="+mn-cs"/>
            </a:rPr>
            <a:t>増加した。</a:t>
          </a:r>
          <a:endParaRPr lang="ja-JP" altLang="ja-JP" b="0">
            <a:effectLst/>
          </a:endParaRPr>
        </a:p>
        <a:p>
          <a:r>
            <a:rPr kumimoji="1" lang="ja-JP" altLang="ja-JP" sz="1100" b="0">
              <a:solidFill>
                <a:schemeClr val="dk1"/>
              </a:solidFill>
              <a:effectLst/>
              <a:latin typeface="+mn-lt"/>
              <a:ea typeface="+mn-ea"/>
              <a:cs typeface="+mn-cs"/>
            </a:rPr>
            <a:t>保有している固定資産のうち、学校・公民館・</a:t>
          </a:r>
          <a:r>
            <a:rPr kumimoji="1" lang="ja-JP" altLang="en-US" sz="1100" b="0">
              <a:solidFill>
                <a:schemeClr val="dk1"/>
              </a:solidFill>
              <a:effectLst/>
              <a:latin typeface="+mn-lt"/>
              <a:ea typeface="+mn-ea"/>
              <a:cs typeface="+mn-cs"/>
            </a:rPr>
            <a:t>消防</a:t>
          </a:r>
          <a:r>
            <a:rPr kumimoji="1" lang="ja-JP" altLang="ja-JP" sz="1100" b="0">
              <a:solidFill>
                <a:schemeClr val="dk1"/>
              </a:solidFill>
              <a:effectLst/>
              <a:latin typeface="+mn-lt"/>
              <a:ea typeface="+mn-ea"/>
              <a:cs typeface="+mn-cs"/>
            </a:rPr>
            <a:t>施設以外は、いずれも減価償却率が高く、今後、維持管理費用も増加していくことが予想される。</a:t>
          </a:r>
          <a:endParaRPr lang="ja-JP" altLang="ja-JP" b="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3432927-7EB1-4046-A005-66B18E5C887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2A98E94-3CAB-413B-BE81-28480A5D02B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71B1C72C-1FF3-455E-B1BD-D9EDBBDF74F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51B9C47A-8F56-4F94-B6E3-C8F08D05781C}"/>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4D0CCD87-E4E3-48AE-81EF-8FD069651867}"/>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1C647D22-975D-4492-ABA6-3E87AE3E2C23}"/>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E7CCFD59-9BC6-44DD-B0E7-7DF206B83F4A}"/>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F9A9B549-B6B7-47F7-A5F1-3A1C9732FE1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91185D29-4830-44A0-A835-AC49D7F94E35}"/>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B553FC67-DD8A-49BD-A853-F2B076C49921}"/>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AA93B98F-9A91-46B7-910A-161A68F52184}"/>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710E44E1-EEE4-42DF-BB4E-1FEE05C4297D}"/>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B69EAE81-7681-4C63-A309-4CE43972FD17}"/>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8CFAE255-BCF1-4B83-AB8E-CA0F2C1F7C86}"/>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D3C9600D-4427-4B78-8703-FA2E5D9EA99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1507CBB6-050B-421F-B73A-5D8EA94E1CD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72F859A2-5E77-4C64-A5FC-183C84A4817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E2717D29-A24A-4D81-BAC8-4DF5BB99416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7" name="直線コネクタ 66">
          <a:extLst>
            <a:ext uri="{FF2B5EF4-FFF2-40B4-BE49-F238E27FC236}">
              <a16:creationId xmlns:a16="http://schemas.microsoft.com/office/drawing/2014/main" id="{1AA9C5C2-9460-4060-9108-EC8ABDCF6F96}"/>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a:extLst>
            <a:ext uri="{FF2B5EF4-FFF2-40B4-BE49-F238E27FC236}">
              <a16:creationId xmlns:a16="http://schemas.microsoft.com/office/drawing/2014/main" id="{674DB736-8870-4A2D-9127-622F61CA2345}"/>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a:extLst>
            <a:ext uri="{FF2B5EF4-FFF2-40B4-BE49-F238E27FC236}">
              <a16:creationId xmlns:a16="http://schemas.microsoft.com/office/drawing/2014/main" id="{E887D16F-EF31-4F6E-8163-ADF36D00BAFF}"/>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a:extLst>
            <a:ext uri="{FF2B5EF4-FFF2-40B4-BE49-F238E27FC236}">
              <a16:creationId xmlns:a16="http://schemas.microsoft.com/office/drawing/2014/main" id="{7DE537CF-08F5-4B20-AB37-F075C90731F2}"/>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a:extLst>
            <a:ext uri="{FF2B5EF4-FFF2-40B4-BE49-F238E27FC236}">
              <a16:creationId xmlns:a16="http://schemas.microsoft.com/office/drawing/2014/main" id="{87D26F03-6E49-4A7C-AFF1-4BBDB824D35D}"/>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72" name="有形固定資産減価償却率平均値テキスト">
          <a:extLst>
            <a:ext uri="{FF2B5EF4-FFF2-40B4-BE49-F238E27FC236}">
              <a16:creationId xmlns:a16="http://schemas.microsoft.com/office/drawing/2014/main" id="{A0FF655D-8BFF-42F8-9DFA-CE0696014205}"/>
            </a:ext>
          </a:extLst>
        </xdr:cNvPr>
        <xdr:cNvSpPr txBox="1"/>
      </xdr:nvSpPr>
      <xdr:spPr>
        <a:xfrm>
          <a:off x="48133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3" name="フローチャート: 判断 72">
          <a:extLst>
            <a:ext uri="{FF2B5EF4-FFF2-40B4-BE49-F238E27FC236}">
              <a16:creationId xmlns:a16="http://schemas.microsoft.com/office/drawing/2014/main" id="{5BB55390-AE15-4231-9CAC-78209D9012B4}"/>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4" name="フローチャート: 判断 73">
          <a:extLst>
            <a:ext uri="{FF2B5EF4-FFF2-40B4-BE49-F238E27FC236}">
              <a16:creationId xmlns:a16="http://schemas.microsoft.com/office/drawing/2014/main" id="{CD4CB190-14CC-4584-A47E-836DAFF85908}"/>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5" name="フローチャート: 判断 74">
          <a:extLst>
            <a:ext uri="{FF2B5EF4-FFF2-40B4-BE49-F238E27FC236}">
              <a16:creationId xmlns:a16="http://schemas.microsoft.com/office/drawing/2014/main" id="{0BE619B7-203A-476B-B0F1-744F7792A550}"/>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6" name="フローチャート: 判断 75">
          <a:extLst>
            <a:ext uri="{FF2B5EF4-FFF2-40B4-BE49-F238E27FC236}">
              <a16:creationId xmlns:a16="http://schemas.microsoft.com/office/drawing/2014/main" id="{EE4FEAB1-96BD-46C3-B8F0-ECF10E66DFCD}"/>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77" name="フローチャート: 判断 76">
          <a:extLst>
            <a:ext uri="{FF2B5EF4-FFF2-40B4-BE49-F238E27FC236}">
              <a16:creationId xmlns:a16="http://schemas.microsoft.com/office/drawing/2014/main" id="{0A87075D-A708-4253-BAA6-9E34FF5FB2C2}"/>
            </a:ext>
          </a:extLst>
        </xdr:cNvPr>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049D849-7E23-4532-BB48-E91A28993C0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621C018-93DC-45CF-AF01-1384CF32D5C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7426249-13BF-4E6D-BEA4-7F0C91EEDA5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B3868F01-90BA-4DBE-9FAB-0164F9BEBAC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53F972F-7AEC-4334-9B64-4F3AFD117CF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56334</xdr:rowOff>
    </xdr:from>
    <xdr:to>
      <xdr:col>23</xdr:col>
      <xdr:colOff>136525</xdr:colOff>
      <xdr:row>34</xdr:row>
      <xdr:rowOff>157934</xdr:rowOff>
    </xdr:to>
    <xdr:sp macro="" textlink="">
      <xdr:nvSpPr>
        <xdr:cNvPr id="83" name="楕円 82">
          <a:extLst>
            <a:ext uri="{FF2B5EF4-FFF2-40B4-BE49-F238E27FC236}">
              <a16:creationId xmlns:a16="http://schemas.microsoft.com/office/drawing/2014/main" id="{D17972D6-6E30-43C4-A8CC-8E966ADC28BC}"/>
            </a:ext>
          </a:extLst>
        </xdr:cNvPr>
        <xdr:cNvSpPr/>
      </xdr:nvSpPr>
      <xdr:spPr>
        <a:xfrm>
          <a:off x="4711700" y="665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142711</xdr:rowOff>
    </xdr:from>
    <xdr:ext cx="405111" cy="259045"/>
    <xdr:sp macro="" textlink="">
      <xdr:nvSpPr>
        <xdr:cNvPr id="84" name="有形固定資産減価償却率該当値テキスト">
          <a:extLst>
            <a:ext uri="{FF2B5EF4-FFF2-40B4-BE49-F238E27FC236}">
              <a16:creationId xmlns:a16="http://schemas.microsoft.com/office/drawing/2014/main" id="{AD0CA66E-18A5-45F6-9456-B76538367CA5}"/>
            </a:ext>
          </a:extLst>
        </xdr:cNvPr>
        <xdr:cNvSpPr txBox="1"/>
      </xdr:nvSpPr>
      <xdr:spPr>
        <a:xfrm>
          <a:off x="4813300" y="6572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144508</xdr:rowOff>
    </xdr:from>
    <xdr:to>
      <xdr:col>19</xdr:col>
      <xdr:colOff>187325</xdr:colOff>
      <xdr:row>34</xdr:row>
      <xdr:rowOff>74658</xdr:rowOff>
    </xdr:to>
    <xdr:sp macro="" textlink="">
      <xdr:nvSpPr>
        <xdr:cNvPr id="85" name="楕円 84">
          <a:extLst>
            <a:ext uri="{FF2B5EF4-FFF2-40B4-BE49-F238E27FC236}">
              <a16:creationId xmlns:a16="http://schemas.microsoft.com/office/drawing/2014/main" id="{EEB6EFE5-EE1F-4DC6-9CC2-3466069FF076}"/>
            </a:ext>
          </a:extLst>
        </xdr:cNvPr>
        <xdr:cNvSpPr/>
      </xdr:nvSpPr>
      <xdr:spPr>
        <a:xfrm>
          <a:off x="4000500" y="657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23858</xdr:rowOff>
    </xdr:from>
    <xdr:to>
      <xdr:col>23</xdr:col>
      <xdr:colOff>85725</xdr:colOff>
      <xdr:row>34</xdr:row>
      <xdr:rowOff>107134</xdr:rowOff>
    </xdr:to>
    <xdr:cxnSp macro="">
      <xdr:nvCxnSpPr>
        <xdr:cNvPr id="86" name="直線コネクタ 85">
          <a:extLst>
            <a:ext uri="{FF2B5EF4-FFF2-40B4-BE49-F238E27FC236}">
              <a16:creationId xmlns:a16="http://schemas.microsoft.com/office/drawing/2014/main" id="{04A449BA-14A5-43B3-B0B5-C68A65F47281}"/>
            </a:ext>
          </a:extLst>
        </xdr:cNvPr>
        <xdr:cNvCxnSpPr/>
      </xdr:nvCxnSpPr>
      <xdr:spPr>
        <a:xfrm>
          <a:off x="4051300" y="6624683"/>
          <a:ext cx="7112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119834</xdr:rowOff>
    </xdr:from>
    <xdr:to>
      <xdr:col>15</xdr:col>
      <xdr:colOff>187325</xdr:colOff>
      <xdr:row>34</xdr:row>
      <xdr:rowOff>49984</xdr:rowOff>
    </xdr:to>
    <xdr:sp macro="" textlink="">
      <xdr:nvSpPr>
        <xdr:cNvPr id="87" name="楕円 86">
          <a:extLst>
            <a:ext uri="{FF2B5EF4-FFF2-40B4-BE49-F238E27FC236}">
              <a16:creationId xmlns:a16="http://schemas.microsoft.com/office/drawing/2014/main" id="{F3E957C3-65D4-4618-8A29-918A58752C89}"/>
            </a:ext>
          </a:extLst>
        </xdr:cNvPr>
        <xdr:cNvSpPr/>
      </xdr:nvSpPr>
      <xdr:spPr>
        <a:xfrm>
          <a:off x="3238500" y="654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170634</xdr:rowOff>
    </xdr:from>
    <xdr:to>
      <xdr:col>19</xdr:col>
      <xdr:colOff>136525</xdr:colOff>
      <xdr:row>34</xdr:row>
      <xdr:rowOff>23858</xdr:rowOff>
    </xdr:to>
    <xdr:cxnSp macro="">
      <xdr:nvCxnSpPr>
        <xdr:cNvPr id="88" name="直線コネクタ 87">
          <a:extLst>
            <a:ext uri="{FF2B5EF4-FFF2-40B4-BE49-F238E27FC236}">
              <a16:creationId xmlns:a16="http://schemas.microsoft.com/office/drawing/2014/main" id="{21056A36-333B-46D0-B3A2-86281C3C34B5}"/>
            </a:ext>
          </a:extLst>
        </xdr:cNvPr>
        <xdr:cNvCxnSpPr/>
      </xdr:nvCxnSpPr>
      <xdr:spPr>
        <a:xfrm>
          <a:off x="3289300" y="6600009"/>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10069</xdr:rowOff>
    </xdr:from>
    <xdr:to>
      <xdr:col>11</xdr:col>
      <xdr:colOff>187325</xdr:colOff>
      <xdr:row>34</xdr:row>
      <xdr:rowOff>111669</xdr:rowOff>
    </xdr:to>
    <xdr:sp macro="" textlink="">
      <xdr:nvSpPr>
        <xdr:cNvPr id="89" name="楕円 88">
          <a:extLst>
            <a:ext uri="{FF2B5EF4-FFF2-40B4-BE49-F238E27FC236}">
              <a16:creationId xmlns:a16="http://schemas.microsoft.com/office/drawing/2014/main" id="{C27C6D6B-2884-43B5-B3C7-E55ECA923426}"/>
            </a:ext>
          </a:extLst>
        </xdr:cNvPr>
        <xdr:cNvSpPr/>
      </xdr:nvSpPr>
      <xdr:spPr>
        <a:xfrm>
          <a:off x="2476500" y="661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170634</xdr:rowOff>
    </xdr:from>
    <xdr:to>
      <xdr:col>15</xdr:col>
      <xdr:colOff>136525</xdr:colOff>
      <xdr:row>34</xdr:row>
      <xdr:rowOff>60869</xdr:rowOff>
    </xdr:to>
    <xdr:cxnSp macro="">
      <xdr:nvCxnSpPr>
        <xdr:cNvPr id="90" name="直線コネクタ 89">
          <a:extLst>
            <a:ext uri="{FF2B5EF4-FFF2-40B4-BE49-F238E27FC236}">
              <a16:creationId xmlns:a16="http://schemas.microsoft.com/office/drawing/2014/main" id="{6F91C476-5112-4E96-85FD-0F8D133FE506}"/>
            </a:ext>
          </a:extLst>
        </xdr:cNvPr>
        <xdr:cNvCxnSpPr/>
      </xdr:nvCxnSpPr>
      <xdr:spPr>
        <a:xfrm flipV="1">
          <a:off x="2527300" y="6600009"/>
          <a:ext cx="762000" cy="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34</xdr:row>
      <xdr:rowOff>28575</xdr:rowOff>
    </xdr:from>
    <xdr:to>
      <xdr:col>7</xdr:col>
      <xdr:colOff>187325</xdr:colOff>
      <xdr:row>34</xdr:row>
      <xdr:rowOff>130175</xdr:rowOff>
    </xdr:to>
    <xdr:sp macro="" textlink="">
      <xdr:nvSpPr>
        <xdr:cNvPr id="91" name="楕円 90">
          <a:extLst>
            <a:ext uri="{FF2B5EF4-FFF2-40B4-BE49-F238E27FC236}">
              <a16:creationId xmlns:a16="http://schemas.microsoft.com/office/drawing/2014/main" id="{11B29555-3797-4669-95AB-89B43CB2C3E1}"/>
            </a:ext>
          </a:extLst>
        </xdr:cNvPr>
        <xdr:cNvSpPr/>
      </xdr:nvSpPr>
      <xdr:spPr>
        <a:xfrm>
          <a:off x="1714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60869</xdr:rowOff>
    </xdr:from>
    <xdr:to>
      <xdr:col>11</xdr:col>
      <xdr:colOff>136525</xdr:colOff>
      <xdr:row>34</xdr:row>
      <xdr:rowOff>79375</xdr:rowOff>
    </xdr:to>
    <xdr:cxnSp macro="">
      <xdr:nvCxnSpPr>
        <xdr:cNvPr id="92" name="直線コネクタ 91">
          <a:extLst>
            <a:ext uri="{FF2B5EF4-FFF2-40B4-BE49-F238E27FC236}">
              <a16:creationId xmlns:a16="http://schemas.microsoft.com/office/drawing/2014/main" id="{BC07097B-08D2-4AF6-8C06-38B156AAFC26}"/>
            </a:ext>
          </a:extLst>
        </xdr:cNvPr>
        <xdr:cNvCxnSpPr/>
      </xdr:nvCxnSpPr>
      <xdr:spPr>
        <a:xfrm flipV="1">
          <a:off x="1765300" y="6661694"/>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93" name="n_1aveValue有形固定資産減価償却率">
          <a:extLst>
            <a:ext uri="{FF2B5EF4-FFF2-40B4-BE49-F238E27FC236}">
              <a16:creationId xmlns:a16="http://schemas.microsoft.com/office/drawing/2014/main" id="{5D6A866E-C11A-4CF5-B0D9-7626CB6897D2}"/>
            </a:ext>
          </a:extLst>
        </xdr:cNvPr>
        <xdr:cNvSpPr txBox="1"/>
      </xdr:nvSpPr>
      <xdr:spPr>
        <a:xfrm>
          <a:off x="3836044" y="6006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94" name="n_2aveValue有形固定資産減価償却率">
          <a:extLst>
            <a:ext uri="{FF2B5EF4-FFF2-40B4-BE49-F238E27FC236}">
              <a16:creationId xmlns:a16="http://schemas.microsoft.com/office/drawing/2014/main" id="{9C580E5E-A80C-4F67-A9BD-E6E80B42BD01}"/>
            </a:ext>
          </a:extLst>
        </xdr:cNvPr>
        <xdr:cNvSpPr txBox="1"/>
      </xdr:nvSpPr>
      <xdr:spPr>
        <a:xfrm>
          <a:off x="3086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95" name="n_3aveValue有形固定資産減価償却率">
          <a:extLst>
            <a:ext uri="{FF2B5EF4-FFF2-40B4-BE49-F238E27FC236}">
              <a16:creationId xmlns:a16="http://schemas.microsoft.com/office/drawing/2014/main" id="{A1D92B0C-6430-43E3-9119-0E73162235F9}"/>
            </a:ext>
          </a:extLst>
        </xdr:cNvPr>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97898</xdr:rowOff>
    </xdr:from>
    <xdr:ext cx="405111" cy="259045"/>
    <xdr:sp macro="" textlink="">
      <xdr:nvSpPr>
        <xdr:cNvPr id="96" name="n_4aveValue有形固定資産減価償却率">
          <a:extLst>
            <a:ext uri="{FF2B5EF4-FFF2-40B4-BE49-F238E27FC236}">
              <a16:creationId xmlns:a16="http://schemas.microsoft.com/office/drawing/2014/main" id="{A4203FE5-8A6E-4A09-9864-791A9639DCD1}"/>
            </a:ext>
          </a:extLst>
        </xdr:cNvPr>
        <xdr:cNvSpPr txBox="1"/>
      </xdr:nvSpPr>
      <xdr:spPr>
        <a:xfrm>
          <a:off x="1562744" y="6012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65785</xdr:rowOff>
    </xdr:from>
    <xdr:ext cx="405111" cy="259045"/>
    <xdr:sp macro="" textlink="">
      <xdr:nvSpPr>
        <xdr:cNvPr id="97" name="n_1mainValue有形固定資産減価償却率">
          <a:extLst>
            <a:ext uri="{FF2B5EF4-FFF2-40B4-BE49-F238E27FC236}">
              <a16:creationId xmlns:a16="http://schemas.microsoft.com/office/drawing/2014/main" id="{9881C155-D6D6-4CC7-91EC-0280448CBEE3}"/>
            </a:ext>
          </a:extLst>
        </xdr:cNvPr>
        <xdr:cNvSpPr txBox="1"/>
      </xdr:nvSpPr>
      <xdr:spPr>
        <a:xfrm>
          <a:off x="3836044" y="666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41111</xdr:rowOff>
    </xdr:from>
    <xdr:ext cx="405111" cy="259045"/>
    <xdr:sp macro="" textlink="">
      <xdr:nvSpPr>
        <xdr:cNvPr id="98" name="n_2mainValue有形固定資産減価償却率">
          <a:extLst>
            <a:ext uri="{FF2B5EF4-FFF2-40B4-BE49-F238E27FC236}">
              <a16:creationId xmlns:a16="http://schemas.microsoft.com/office/drawing/2014/main" id="{5E4CCD8D-0778-4A4A-92C4-5D6B8913AA3A}"/>
            </a:ext>
          </a:extLst>
        </xdr:cNvPr>
        <xdr:cNvSpPr txBox="1"/>
      </xdr:nvSpPr>
      <xdr:spPr>
        <a:xfrm>
          <a:off x="3086744" y="6641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102796</xdr:rowOff>
    </xdr:from>
    <xdr:ext cx="405111" cy="259045"/>
    <xdr:sp macro="" textlink="">
      <xdr:nvSpPr>
        <xdr:cNvPr id="99" name="n_3mainValue有形固定資産減価償却率">
          <a:extLst>
            <a:ext uri="{FF2B5EF4-FFF2-40B4-BE49-F238E27FC236}">
              <a16:creationId xmlns:a16="http://schemas.microsoft.com/office/drawing/2014/main" id="{A42FED2F-770E-4802-B6B3-D8171AC2BC53}"/>
            </a:ext>
          </a:extLst>
        </xdr:cNvPr>
        <xdr:cNvSpPr txBox="1"/>
      </xdr:nvSpPr>
      <xdr:spPr>
        <a:xfrm>
          <a:off x="2324744" y="6703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121302</xdr:rowOff>
    </xdr:from>
    <xdr:ext cx="405111" cy="259045"/>
    <xdr:sp macro="" textlink="">
      <xdr:nvSpPr>
        <xdr:cNvPr id="100" name="n_4mainValue有形固定資産減価償却率">
          <a:extLst>
            <a:ext uri="{FF2B5EF4-FFF2-40B4-BE49-F238E27FC236}">
              <a16:creationId xmlns:a16="http://schemas.microsoft.com/office/drawing/2014/main" id="{6AACE48D-3BE8-4EA7-88B6-7575F8849878}"/>
            </a:ext>
          </a:extLst>
        </xdr:cNvPr>
        <xdr:cNvSpPr txBox="1"/>
      </xdr:nvSpPr>
      <xdr:spPr>
        <a:xfrm>
          <a:off x="1562744" y="672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22E07726-88E8-45A8-8F31-667F28DF044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2172F204-AFD9-445A-885B-7984D9220F7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C2CE6B46-2EA2-4A99-83E5-B2441AC8B61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1EF6DDB-C709-46D1-B16B-CEC58B42AB0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99281E89-62CE-4A50-AC0F-C0D7F7B747A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7B72F88C-EA65-4BC4-A741-CE8E891C86D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2A942ECE-7B50-4312-9405-3E7FC7E302D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5807D470-381E-4427-87BD-F4C77723127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13E0B75D-96DA-426B-9928-363693E80B5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A6BA4EF7-7FF4-48C7-9E0F-3681CF1C636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D804F6FB-102C-4B23-B26C-ABBE923C4EE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FB4CBE62-FB95-4373-B343-48CD6EDBCB2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C0C5B453-113A-4F0A-88AE-0E78F54C393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令和元年から減少が続いていたが、令和</a:t>
          </a:r>
          <a:r>
            <a:rPr kumimoji="1" lang="en-US" altLang="ja-JP" sz="1100" b="0">
              <a:solidFill>
                <a:schemeClr val="dk1"/>
              </a:solidFill>
              <a:effectLst/>
              <a:latin typeface="+mn-lt"/>
              <a:ea typeface="+mn-ea"/>
              <a:cs typeface="+mn-cs"/>
            </a:rPr>
            <a:t>4</a:t>
          </a:r>
          <a:r>
            <a:rPr kumimoji="1" lang="ja-JP" altLang="ja-JP" sz="1100" b="0">
              <a:solidFill>
                <a:schemeClr val="dk1"/>
              </a:solidFill>
              <a:effectLst/>
              <a:latin typeface="+mn-lt"/>
              <a:ea typeface="+mn-ea"/>
              <a:cs typeface="+mn-cs"/>
            </a:rPr>
            <a:t>年度は前年より</a:t>
          </a:r>
          <a:r>
            <a:rPr kumimoji="1" lang="en-US" altLang="ja-JP" sz="1100" b="0">
              <a:solidFill>
                <a:schemeClr val="dk1"/>
              </a:solidFill>
              <a:effectLst/>
              <a:latin typeface="+mn-lt"/>
              <a:ea typeface="+mn-ea"/>
              <a:cs typeface="+mn-cs"/>
            </a:rPr>
            <a:t>26.0%</a:t>
          </a:r>
          <a:r>
            <a:rPr kumimoji="1" lang="ja-JP" altLang="ja-JP" sz="1100" b="0">
              <a:solidFill>
                <a:schemeClr val="dk1"/>
              </a:solidFill>
              <a:effectLst/>
              <a:latin typeface="+mn-lt"/>
              <a:ea typeface="+mn-ea"/>
              <a:cs typeface="+mn-cs"/>
            </a:rPr>
            <a:t>増加した。</a:t>
          </a:r>
          <a:r>
            <a:rPr kumimoji="1" lang="ja-JP" altLang="en-US" sz="1100" b="0">
              <a:solidFill>
                <a:schemeClr val="dk1"/>
              </a:solidFill>
              <a:effectLst/>
              <a:latin typeface="+mn-lt"/>
              <a:ea typeface="+mn-ea"/>
              <a:cs typeface="+mn-cs"/>
            </a:rPr>
            <a:t>令和</a:t>
          </a:r>
          <a:r>
            <a:rPr kumimoji="1" lang="en-US" altLang="ja-JP" sz="1100" b="0">
              <a:solidFill>
                <a:schemeClr val="dk1"/>
              </a:solidFill>
              <a:effectLst/>
              <a:latin typeface="+mn-lt"/>
              <a:ea typeface="+mn-ea"/>
              <a:cs typeface="+mn-cs"/>
            </a:rPr>
            <a:t>5</a:t>
          </a:r>
          <a:r>
            <a:rPr kumimoji="1" lang="ja-JP" altLang="en-US" sz="1100" b="0">
              <a:solidFill>
                <a:schemeClr val="dk1"/>
              </a:solidFill>
              <a:effectLst/>
              <a:latin typeface="+mn-lt"/>
              <a:ea typeface="+mn-ea"/>
              <a:cs typeface="+mn-cs"/>
            </a:rPr>
            <a:t>年度は再び減少に転じ、前年より</a:t>
          </a:r>
          <a:r>
            <a:rPr kumimoji="1" lang="en-US" altLang="ja-JP" sz="1100" b="0">
              <a:solidFill>
                <a:schemeClr val="dk1"/>
              </a:solidFill>
              <a:effectLst/>
              <a:latin typeface="+mn-lt"/>
              <a:ea typeface="+mn-ea"/>
              <a:cs typeface="+mn-cs"/>
            </a:rPr>
            <a:t>26.3%</a:t>
          </a:r>
          <a:r>
            <a:rPr kumimoji="1" lang="ja-JP" altLang="en-US" sz="1100" b="0">
              <a:solidFill>
                <a:schemeClr val="dk1"/>
              </a:solidFill>
              <a:effectLst/>
              <a:latin typeface="+mn-lt"/>
              <a:ea typeface="+mn-ea"/>
              <a:cs typeface="+mn-cs"/>
            </a:rPr>
            <a:t>減少した。地方債の償還は進んでいるものの、基準財政需要額算入見込額減少に伴う充当可能財源の減少により、債務償還比率は</a:t>
          </a:r>
          <a:r>
            <a:rPr kumimoji="1" lang="ja-JP" altLang="ja-JP" sz="1100" b="0">
              <a:solidFill>
                <a:schemeClr val="dk1"/>
              </a:solidFill>
              <a:effectLst/>
              <a:latin typeface="+mn-lt"/>
              <a:ea typeface="+mn-ea"/>
              <a:cs typeface="+mn-cs"/>
            </a:rPr>
            <a:t>類似団体より高い水準である。</a:t>
          </a:r>
          <a:endParaRPr lang="ja-JP" altLang="ja-JP" b="0">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AA6EF091-26CC-4041-85AC-58CD07219E5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2009DD3B-166E-4837-B995-D4679A73E98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C971F466-7E4E-494C-9D01-99EC9EBB0C8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5B967BE4-CC54-4F76-B08D-BD75AC0ED63A}"/>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12711767-8CB8-4C84-A384-CB53D29C203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4C030EDE-A5D5-45B6-A831-DA8E42B0E0F8}"/>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F4D40F06-54EA-4107-8E3F-6DBF045321D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FF164805-EA57-44FA-BECB-E8E36EDFE94C}"/>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0F8108D-C54D-4A97-ADFD-192539FAB132}"/>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736EA3D-9EAA-432C-AD51-CED9A499F485}"/>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8F452146-3DB6-47BD-9531-B9160DCCA1A4}"/>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3E604592-A19C-45EA-8B71-C83BBD3A23D8}"/>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EA107400-A5A2-4893-A8FB-9AC94AA41A0A}"/>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5FF06B1E-B8F2-4FFF-A15D-8B12CB78C17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217A729B-8A94-4F64-B8F0-0B256D99A75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BDFFE148-B741-4FC5-8C60-8BE134009E3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514D18C4-EDDB-4185-A433-2630DD5161A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1" name="直線コネクタ 130">
          <a:extLst>
            <a:ext uri="{FF2B5EF4-FFF2-40B4-BE49-F238E27FC236}">
              <a16:creationId xmlns:a16="http://schemas.microsoft.com/office/drawing/2014/main" id="{6B94CC02-4993-4064-98FD-03121C437A17}"/>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2" name="債務償還比率最小値テキスト">
          <a:extLst>
            <a:ext uri="{FF2B5EF4-FFF2-40B4-BE49-F238E27FC236}">
              <a16:creationId xmlns:a16="http://schemas.microsoft.com/office/drawing/2014/main" id="{65928EF9-C43B-421A-ADA6-8B4B1F3A33D2}"/>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3" name="直線コネクタ 132">
          <a:extLst>
            <a:ext uri="{FF2B5EF4-FFF2-40B4-BE49-F238E27FC236}">
              <a16:creationId xmlns:a16="http://schemas.microsoft.com/office/drawing/2014/main" id="{B2A8F3BC-BCA2-4B2E-91D3-60BE0E352DA9}"/>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F28FA73D-D925-4806-857A-DFF3A7D53AD1}"/>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38A38FF7-9265-4C0D-940D-FA1A90DADCA4}"/>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36" name="債務償還比率平均値テキスト">
          <a:extLst>
            <a:ext uri="{FF2B5EF4-FFF2-40B4-BE49-F238E27FC236}">
              <a16:creationId xmlns:a16="http://schemas.microsoft.com/office/drawing/2014/main" id="{D9A8CE6D-E0C3-4126-80C3-81BC2FF8362B}"/>
            </a:ext>
          </a:extLst>
        </xdr:cNvPr>
        <xdr:cNvSpPr txBox="1"/>
      </xdr:nvSpPr>
      <xdr:spPr>
        <a:xfrm>
          <a:off x="14846300" y="5413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7" name="フローチャート: 判断 136">
          <a:extLst>
            <a:ext uri="{FF2B5EF4-FFF2-40B4-BE49-F238E27FC236}">
              <a16:creationId xmlns:a16="http://schemas.microsoft.com/office/drawing/2014/main" id="{71FB5EAC-09E0-49CA-A8A2-F029ED3172FF}"/>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38" name="フローチャート: 判断 137">
          <a:extLst>
            <a:ext uri="{FF2B5EF4-FFF2-40B4-BE49-F238E27FC236}">
              <a16:creationId xmlns:a16="http://schemas.microsoft.com/office/drawing/2014/main" id="{1ED5D440-5CDC-458C-BB82-3288F2E6BC11}"/>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39" name="フローチャート: 判断 138">
          <a:extLst>
            <a:ext uri="{FF2B5EF4-FFF2-40B4-BE49-F238E27FC236}">
              <a16:creationId xmlns:a16="http://schemas.microsoft.com/office/drawing/2014/main" id="{D9DFA759-AE8A-42DD-A575-2936B6016C54}"/>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0" name="フローチャート: 判断 139">
          <a:extLst>
            <a:ext uri="{FF2B5EF4-FFF2-40B4-BE49-F238E27FC236}">
              <a16:creationId xmlns:a16="http://schemas.microsoft.com/office/drawing/2014/main" id="{BF3A655C-F924-467D-9550-4DE6526C1247}"/>
            </a:ext>
          </a:extLst>
        </xdr:cNvPr>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1" name="フローチャート: 判断 140">
          <a:extLst>
            <a:ext uri="{FF2B5EF4-FFF2-40B4-BE49-F238E27FC236}">
              <a16:creationId xmlns:a16="http://schemas.microsoft.com/office/drawing/2014/main" id="{C43FF314-B1E9-4FC1-8CC8-DCD3CC8AD0E4}"/>
            </a:ext>
          </a:extLst>
        </xdr:cNvPr>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ED945CE-5AB7-45ED-B9E0-4DC7F0632B0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2CF10D57-8D0E-4ACC-B9E2-2991D5ED0CD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D68FF40-C31A-409F-A1F1-C7145ECB3E2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858AA7D7-C2D6-4F48-9189-BFFE7AACBE9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72950C3-FA3E-4E6B-952B-15444D255CF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150120</xdr:rowOff>
    </xdr:from>
    <xdr:to>
      <xdr:col>76</xdr:col>
      <xdr:colOff>73025</xdr:colOff>
      <xdr:row>30</xdr:row>
      <xdr:rowOff>80270</xdr:rowOff>
    </xdr:to>
    <xdr:sp macro="" textlink="">
      <xdr:nvSpPr>
        <xdr:cNvPr id="147" name="楕円 146">
          <a:extLst>
            <a:ext uri="{FF2B5EF4-FFF2-40B4-BE49-F238E27FC236}">
              <a16:creationId xmlns:a16="http://schemas.microsoft.com/office/drawing/2014/main" id="{83EA3056-BD87-4BC1-BE3A-488D505604F7}"/>
            </a:ext>
          </a:extLst>
        </xdr:cNvPr>
        <xdr:cNvSpPr/>
      </xdr:nvSpPr>
      <xdr:spPr>
        <a:xfrm>
          <a:off x="14744700" y="589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128547</xdr:rowOff>
    </xdr:from>
    <xdr:ext cx="469744" cy="259045"/>
    <xdr:sp macro="" textlink="">
      <xdr:nvSpPr>
        <xdr:cNvPr id="148" name="債務償還比率該当値テキスト">
          <a:extLst>
            <a:ext uri="{FF2B5EF4-FFF2-40B4-BE49-F238E27FC236}">
              <a16:creationId xmlns:a16="http://schemas.microsoft.com/office/drawing/2014/main" id="{C8B9075E-3AA6-481A-9758-28CCF8389B25}"/>
            </a:ext>
          </a:extLst>
        </xdr:cNvPr>
        <xdr:cNvSpPr txBox="1"/>
      </xdr:nvSpPr>
      <xdr:spPr>
        <a:xfrm>
          <a:off x="14846300" y="587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5709</xdr:rowOff>
    </xdr:from>
    <xdr:to>
      <xdr:col>72</xdr:col>
      <xdr:colOff>123825</xdr:colOff>
      <xdr:row>30</xdr:row>
      <xdr:rowOff>107309</xdr:rowOff>
    </xdr:to>
    <xdr:sp macro="" textlink="">
      <xdr:nvSpPr>
        <xdr:cNvPr id="149" name="楕円 148">
          <a:extLst>
            <a:ext uri="{FF2B5EF4-FFF2-40B4-BE49-F238E27FC236}">
              <a16:creationId xmlns:a16="http://schemas.microsoft.com/office/drawing/2014/main" id="{0B3B8FA5-3303-4A89-AEAD-EFD54AB06180}"/>
            </a:ext>
          </a:extLst>
        </xdr:cNvPr>
        <xdr:cNvSpPr/>
      </xdr:nvSpPr>
      <xdr:spPr>
        <a:xfrm>
          <a:off x="14033500" y="592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29470</xdr:rowOff>
    </xdr:from>
    <xdr:to>
      <xdr:col>76</xdr:col>
      <xdr:colOff>22225</xdr:colOff>
      <xdr:row>30</xdr:row>
      <xdr:rowOff>56509</xdr:rowOff>
    </xdr:to>
    <xdr:cxnSp macro="">
      <xdr:nvCxnSpPr>
        <xdr:cNvPr id="150" name="直線コネクタ 149">
          <a:extLst>
            <a:ext uri="{FF2B5EF4-FFF2-40B4-BE49-F238E27FC236}">
              <a16:creationId xmlns:a16="http://schemas.microsoft.com/office/drawing/2014/main" id="{28A4235E-3B12-4B8B-962F-CDCAEEC2690F}"/>
            </a:ext>
          </a:extLst>
        </xdr:cNvPr>
        <xdr:cNvCxnSpPr/>
      </xdr:nvCxnSpPr>
      <xdr:spPr>
        <a:xfrm flipV="1">
          <a:off x="14084300" y="5944495"/>
          <a:ext cx="711200" cy="2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150428</xdr:rowOff>
    </xdr:from>
    <xdr:to>
      <xdr:col>68</xdr:col>
      <xdr:colOff>123825</xdr:colOff>
      <xdr:row>30</xdr:row>
      <xdr:rowOff>80578</xdr:rowOff>
    </xdr:to>
    <xdr:sp macro="" textlink="">
      <xdr:nvSpPr>
        <xdr:cNvPr id="151" name="楕円 150">
          <a:extLst>
            <a:ext uri="{FF2B5EF4-FFF2-40B4-BE49-F238E27FC236}">
              <a16:creationId xmlns:a16="http://schemas.microsoft.com/office/drawing/2014/main" id="{B17D9F8C-4ED2-46F6-AFF0-8ECAC7A9253E}"/>
            </a:ext>
          </a:extLst>
        </xdr:cNvPr>
        <xdr:cNvSpPr/>
      </xdr:nvSpPr>
      <xdr:spPr>
        <a:xfrm>
          <a:off x="13271500" y="589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29778</xdr:rowOff>
    </xdr:from>
    <xdr:to>
      <xdr:col>72</xdr:col>
      <xdr:colOff>73025</xdr:colOff>
      <xdr:row>30</xdr:row>
      <xdr:rowOff>56509</xdr:rowOff>
    </xdr:to>
    <xdr:cxnSp macro="">
      <xdr:nvCxnSpPr>
        <xdr:cNvPr id="152" name="直線コネクタ 151">
          <a:extLst>
            <a:ext uri="{FF2B5EF4-FFF2-40B4-BE49-F238E27FC236}">
              <a16:creationId xmlns:a16="http://schemas.microsoft.com/office/drawing/2014/main" id="{7BFADF00-7DA6-4DDB-8082-EEF9B3FED9EE}"/>
            </a:ext>
          </a:extLst>
        </xdr:cNvPr>
        <xdr:cNvCxnSpPr/>
      </xdr:nvCxnSpPr>
      <xdr:spPr>
        <a:xfrm>
          <a:off x="13322300" y="5944803"/>
          <a:ext cx="762000" cy="2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145119</xdr:rowOff>
    </xdr:from>
    <xdr:to>
      <xdr:col>64</xdr:col>
      <xdr:colOff>123825</xdr:colOff>
      <xdr:row>31</xdr:row>
      <xdr:rowOff>75269</xdr:rowOff>
    </xdr:to>
    <xdr:sp macro="" textlink="">
      <xdr:nvSpPr>
        <xdr:cNvPr id="153" name="楕円 152">
          <a:extLst>
            <a:ext uri="{FF2B5EF4-FFF2-40B4-BE49-F238E27FC236}">
              <a16:creationId xmlns:a16="http://schemas.microsoft.com/office/drawing/2014/main" id="{23705291-E526-4BE2-9E98-E25EED9C54EF}"/>
            </a:ext>
          </a:extLst>
        </xdr:cNvPr>
        <xdr:cNvSpPr/>
      </xdr:nvSpPr>
      <xdr:spPr>
        <a:xfrm>
          <a:off x="12509500" y="606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29778</xdr:rowOff>
    </xdr:from>
    <xdr:to>
      <xdr:col>68</xdr:col>
      <xdr:colOff>73025</xdr:colOff>
      <xdr:row>31</xdr:row>
      <xdr:rowOff>24469</xdr:rowOff>
    </xdr:to>
    <xdr:cxnSp macro="">
      <xdr:nvCxnSpPr>
        <xdr:cNvPr id="154" name="直線コネクタ 153">
          <a:extLst>
            <a:ext uri="{FF2B5EF4-FFF2-40B4-BE49-F238E27FC236}">
              <a16:creationId xmlns:a16="http://schemas.microsoft.com/office/drawing/2014/main" id="{4239BA43-E01F-44EE-BCFD-0E78927C8AA2}"/>
            </a:ext>
          </a:extLst>
        </xdr:cNvPr>
        <xdr:cNvCxnSpPr/>
      </xdr:nvCxnSpPr>
      <xdr:spPr>
        <a:xfrm flipV="1">
          <a:off x="12560300" y="5944803"/>
          <a:ext cx="762000" cy="16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145361</xdr:rowOff>
    </xdr:from>
    <xdr:to>
      <xdr:col>60</xdr:col>
      <xdr:colOff>123825</xdr:colOff>
      <xdr:row>32</xdr:row>
      <xdr:rowOff>75511</xdr:rowOff>
    </xdr:to>
    <xdr:sp macro="" textlink="">
      <xdr:nvSpPr>
        <xdr:cNvPr id="155" name="楕円 154">
          <a:extLst>
            <a:ext uri="{FF2B5EF4-FFF2-40B4-BE49-F238E27FC236}">
              <a16:creationId xmlns:a16="http://schemas.microsoft.com/office/drawing/2014/main" id="{7F22BA9E-35A8-4DE5-B6C0-966D9E0CE9DE}"/>
            </a:ext>
          </a:extLst>
        </xdr:cNvPr>
        <xdr:cNvSpPr/>
      </xdr:nvSpPr>
      <xdr:spPr>
        <a:xfrm>
          <a:off x="11747500" y="623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24469</xdr:rowOff>
    </xdr:from>
    <xdr:to>
      <xdr:col>64</xdr:col>
      <xdr:colOff>73025</xdr:colOff>
      <xdr:row>32</xdr:row>
      <xdr:rowOff>24711</xdr:rowOff>
    </xdr:to>
    <xdr:cxnSp macro="">
      <xdr:nvCxnSpPr>
        <xdr:cNvPr id="156" name="直線コネクタ 155">
          <a:extLst>
            <a:ext uri="{FF2B5EF4-FFF2-40B4-BE49-F238E27FC236}">
              <a16:creationId xmlns:a16="http://schemas.microsoft.com/office/drawing/2014/main" id="{AEB541BD-058F-43FD-A950-CF49755CE988}"/>
            </a:ext>
          </a:extLst>
        </xdr:cNvPr>
        <xdr:cNvCxnSpPr/>
      </xdr:nvCxnSpPr>
      <xdr:spPr>
        <a:xfrm flipV="1">
          <a:off x="11798300" y="6110944"/>
          <a:ext cx="762000" cy="17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7" name="n_1aveValue債務償還比率">
          <a:extLst>
            <a:ext uri="{FF2B5EF4-FFF2-40B4-BE49-F238E27FC236}">
              <a16:creationId xmlns:a16="http://schemas.microsoft.com/office/drawing/2014/main" id="{2CF400A9-CEAF-4812-A699-11C36F72C716}"/>
            </a:ext>
          </a:extLst>
        </xdr:cNvPr>
        <xdr:cNvSpPr txBox="1"/>
      </xdr:nvSpPr>
      <xdr:spPr>
        <a:xfrm>
          <a:off x="13836727" y="53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58" name="n_2aveValue債務償還比率">
          <a:extLst>
            <a:ext uri="{FF2B5EF4-FFF2-40B4-BE49-F238E27FC236}">
              <a16:creationId xmlns:a16="http://schemas.microsoft.com/office/drawing/2014/main" id="{325A735E-2E9F-4201-81BB-4FB94D786224}"/>
            </a:ext>
          </a:extLst>
        </xdr:cNvPr>
        <xdr:cNvSpPr txBox="1"/>
      </xdr:nvSpPr>
      <xdr:spPr>
        <a:xfrm>
          <a:off x="130874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59" name="n_3aveValue債務償還比率">
          <a:extLst>
            <a:ext uri="{FF2B5EF4-FFF2-40B4-BE49-F238E27FC236}">
              <a16:creationId xmlns:a16="http://schemas.microsoft.com/office/drawing/2014/main" id="{3262140A-B24B-4D31-A667-88878AFB497F}"/>
            </a:ext>
          </a:extLst>
        </xdr:cNvPr>
        <xdr:cNvSpPr txBox="1"/>
      </xdr:nvSpPr>
      <xdr:spPr>
        <a:xfrm>
          <a:off x="12325427" y="548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60" name="n_4aveValue債務償還比率">
          <a:extLst>
            <a:ext uri="{FF2B5EF4-FFF2-40B4-BE49-F238E27FC236}">
              <a16:creationId xmlns:a16="http://schemas.microsoft.com/office/drawing/2014/main" id="{13CF2F4B-4CD5-4DD6-8DDA-C27244CAACA2}"/>
            </a:ext>
          </a:extLst>
        </xdr:cNvPr>
        <xdr:cNvSpPr txBox="1"/>
      </xdr:nvSpPr>
      <xdr:spPr>
        <a:xfrm>
          <a:off x="11563427" y="55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98436</xdr:rowOff>
    </xdr:from>
    <xdr:ext cx="469744" cy="259045"/>
    <xdr:sp macro="" textlink="">
      <xdr:nvSpPr>
        <xdr:cNvPr id="161" name="n_1mainValue債務償還比率">
          <a:extLst>
            <a:ext uri="{FF2B5EF4-FFF2-40B4-BE49-F238E27FC236}">
              <a16:creationId xmlns:a16="http://schemas.microsoft.com/office/drawing/2014/main" id="{C6492615-C3DB-4D0B-BB7C-B8A42E46B865}"/>
            </a:ext>
          </a:extLst>
        </xdr:cNvPr>
        <xdr:cNvSpPr txBox="1"/>
      </xdr:nvSpPr>
      <xdr:spPr>
        <a:xfrm>
          <a:off x="13836727" y="601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71705</xdr:rowOff>
    </xdr:from>
    <xdr:ext cx="469744" cy="259045"/>
    <xdr:sp macro="" textlink="">
      <xdr:nvSpPr>
        <xdr:cNvPr id="162" name="n_2mainValue債務償還比率">
          <a:extLst>
            <a:ext uri="{FF2B5EF4-FFF2-40B4-BE49-F238E27FC236}">
              <a16:creationId xmlns:a16="http://schemas.microsoft.com/office/drawing/2014/main" id="{36E06273-08E4-4615-8C89-F9CA998FEE63}"/>
            </a:ext>
          </a:extLst>
        </xdr:cNvPr>
        <xdr:cNvSpPr txBox="1"/>
      </xdr:nvSpPr>
      <xdr:spPr>
        <a:xfrm>
          <a:off x="13087427" y="598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66396</xdr:rowOff>
    </xdr:from>
    <xdr:ext cx="469744" cy="259045"/>
    <xdr:sp macro="" textlink="">
      <xdr:nvSpPr>
        <xdr:cNvPr id="163" name="n_3mainValue債務償還比率">
          <a:extLst>
            <a:ext uri="{FF2B5EF4-FFF2-40B4-BE49-F238E27FC236}">
              <a16:creationId xmlns:a16="http://schemas.microsoft.com/office/drawing/2014/main" id="{F07C4D69-D650-4726-B057-D839380F6C08}"/>
            </a:ext>
          </a:extLst>
        </xdr:cNvPr>
        <xdr:cNvSpPr txBox="1"/>
      </xdr:nvSpPr>
      <xdr:spPr>
        <a:xfrm>
          <a:off x="12325427" y="615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66638</xdr:rowOff>
    </xdr:from>
    <xdr:ext cx="469744" cy="259045"/>
    <xdr:sp macro="" textlink="">
      <xdr:nvSpPr>
        <xdr:cNvPr id="164" name="n_4mainValue債務償還比率">
          <a:extLst>
            <a:ext uri="{FF2B5EF4-FFF2-40B4-BE49-F238E27FC236}">
              <a16:creationId xmlns:a16="http://schemas.microsoft.com/office/drawing/2014/main" id="{419BCE44-6E83-4E20-B749-7B430DD54A01}"/>
            </a:ext>
          </a:extLst>
        </xdr:cNvPr>
        <xdr:cNvSpPr txBox="1"/>
      </xdr:nvSpPr>
      <xdr:spPr>
        <a:xfrm>
          <a:off x="11563427" y="632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621C2E66-932E-43AE-84CD-52F374719DD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C7D56CAD-8321-4987-BEB5-05498C1CA2F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F3310E92-842D-4D55-B5C8-3222C5547D0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5C026D18-84BF-4EEC-BDCE-0F20A769241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8B1D7A01-D284-49C5-B601-BC6729F6AEA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9CF78D86-20BB-4D60-AC7B-C8194D39AC6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343657A-3994-4CA5-9FBC-6AFEB6ED4C7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820E623-2462-4766-8C27-C51F5095B0E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C49CA7A-6CDD-4DC0-B7C8-B366DD35283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E0C7C76-C413-4C4E-BE1F-07279B815C7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E5DD512-F58B-4A18-801D-BEE8CEAE6DD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5FCFDBB-B9B0-4433-B206-9C7617869DA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BDC0CB6-71B2-4282-B31E-891F3FB95F5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8C2CF18-230A-47CE-BC58-04D44E31079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B54EF5A-44AC-431E-A8F5-01DA33A251B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4ADEBA7-2EB6-421C-A2BF-F45DFE69ED8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6,036
5,961
95.65
6,237,382
5,893,692
330,005
3,543,684
6,148,546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E13B93F-9F80-4783-96FA-3591D878A7D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B36E27F-4E5F-4874-9D12-1BCD7B34828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C778512-4224-4C90-A23B-E2E978008C8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EB56B62-76D7-4D22-A02E-E9C2AE9EF8B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353C5F4-F336-4A28-A363-052C5BA29B0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7B19488-BA94-4B94-B4F4-A7DAD8BA861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3F08A7F-D739-4E11-BE73-84F00B246A4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E55422D-2E35-4912-AB1F-583C169D130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2BC045D-29BE-42E9-A153-F23DF791300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3686235-8DE9-4ABA-8997-8B45CCF1D2D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6A2386F-FD67-49D3-84BB-97C8E201909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98406B2-F24C-4C0D-BFDF-3499052D08E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1AA8B48-75C1-4A31-881F-1C20071B2DD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7EF4BEE-EB4E-4094-B78F-704D5402146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1E11913-6029-4B01-A7A2-A813E24E612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0427FA6-F5E2-4270-B302-CDBDFBFB7CF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F35FB15-08F1-4841-83E2-D263751493D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986E652-DC5C-4886-A8FB-544B6F2F955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9922B0E-F7FD-4944-8E33-D4584EC7BF7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EED6FE8-216C-4F6E-A8AF-04DAD6E9D7E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E1164EA-8997-46B1-8DC5-8D157293D86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6A38C60-26C4-4D64-840B-FDF6C60A87D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4DDBEB6-7452-4DF7-B911-5513897EB81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679E713-EEC9-437F-8F36-424687B3E8F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3E46F2A-CA39-4DB8-98D0-C9395EA5584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5B5166F-9DCE-4550-A6DF-3C037109875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65C3DFE-9E19-4222-ADAF-F3E041F5F27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63DCDD1-E7B1-48A4-9A48-A715E3C0026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391B3F6-2F3B-42C8-9F1F-D50A449690B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C9F4652-0D53-438D-B346-762846B6596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E455643-D664-4FAF-80C9-09C32A22E88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ED1F986-ED8B-42EA-AA7B-EFC911F5F8E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28A908B-DEA9-453E-A79F-B688FAF6B33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316BDB1-C565-445F-894D-53217E10667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50AE204-3067-499D-B5DA-16C0F0C3258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B5E39E4-FE97-44AE-87DC-6FD4AF6DEEA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B2C6FB5-5A79-4299-A755-EB699228194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350D3B2-9267-48CE-892F-5378C46637B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7E75D2E-F376-4497-8D26-01C82D39601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CF0BBFB-540D-4F47-9890-AC37C517EFD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3D84652-8866-4C7E-A3ED-A5C28F789B2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4722FE7-E41B-492D-9E7E-011C6389828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371421B-0B4C-4F96-BC34-153EBAB3433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8229E29-2BF5-4ABF-B0F5-2A183306ACA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2026679-D8F7-4E16-9910-3A57631CB30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8BD78EA4-8F38-49A8-802E-2E4BEE3F51A4}"/>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4083901B-2A4B-4365-8DE3-FA083CDF3147}"/>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015095A7-7FD3-4CED-9751-9A4C472DD5DA}"/>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0BF1FC85-04C7-455A-8329-647E1D185900}"/>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B842A305-0DCA-4BEC-AD7B-09F96C14C044}"/>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EFA0EEA4-5A79-48FE-8FD8-6F415AB17E9B}"/>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D60A0C8E-F1B7-462F-8F0F-DBB4859384D3}"/>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8B93E2B6-077C-440D-BA57-EF8DF13C3756}"/>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1B7E9FBB-631B-4DCB-9736-6F7C620E9CA4}"/>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CF9588D7-6174-4B9D-982D-AE099AEF5C11}"/>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F9274F96-2C95-4CE9-B26F-79288623EAB2}"/>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91C89B2-A897-49E9-BDA3-A8CC69BD70A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D8AECEB-F296-4E7C-90C9-BA55D0AB293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586E2A0-D159-4AD9-ADD4-37C1B0D202F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F6237E3-B762-4026-A300-C33344EE029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6F1CB7A-B809-4019-B8C7-E9F2BD3F396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118745</xdr:rowOff>
    </xdr:from>
    <xdr:to>
      <xdr:col>24</xdr:col>
      <xdr:colOff>114300</xdr:colOff>
      <xdr:row>41</xdr:row>
      <xdr:rowOff>48895</xdr:rowOff>
    </xdr:to>
    <xdr:sp macro="" textlink="">
      <xdr:nvSpPr>
        <xdr:cNvPr id="73" name="楕円 72">
          <a:extLst>
            <a:ext uri="{FF2B5EF4-FFF2-40B4-BE49-F238E27FC236}">
              <a16:creationId xmlns:a16="http://schemas.microsoft.com/office/drawing/2014/main" id="{2A28915E-D2B3-49BC-A40D-482D4C9B167A}"/>
            </a:ext>
          </a:extLst>
        </xdr:cNvPr>
        <xdr:cNvSpPr/>
      </xdr:nvSpPr>
      <xdr:spPr>
        <a:xfrm>
          <a:off x="4584700" y="69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33672</xdr:rowOff>
    </xdr:from>
    <xdr:ext cx="405111" cy="259045"/>
    <xdr:sp macro="" textlink="">
      <xdr:nvSpPr>
        <xdr:cNvPr id="74" name="【道路】&#10;有形固定資産減価償却率該当値テキスト">
          <a:extLst>
            <a:ext uri="{FF2B5EF4-FFF2-40B4-BE49-F238E27FC236}">
              <a16:creationId xmlns:a16="http://schemas.microsoft.com/office/drawing/2014/main" id="{1C7B4BCA-601F-4DCF-94CF-56BF7188854F}"/>
            </a:ext>
          </a:extLst>
        </xdr:cNvPr>
        <xdr:cNvSpPr txBox="1"/>
      </xdr:nvSpPr>
      <xdr:spPr>
        <a:xfrm>
          <a:off x="4673600" y="689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109220</xdr:rowOff>
    </xdr:from>
    <xdr:to>
      <xdr:col>20</xdr:col>
      <xdr:colOff>38100</xdr:colOff>
      <xdr:row>41</xdr:row>
      <xdr:rowOff>39370</xdr:rowOff>
    </xdr:to>
    <xdr:sp macro="" textlink="">
      <xdr:nvSpPr>
        <xdr:cNvPr id="75" name="楕円 74">
          <a:extLst>
            <a:ext uri="{FF2B5EF4-FFF2-40B4-BE49-F238E27FC236}">
              <a16:creationId xmlns:a16="http://schemas.microsoft.com/office/drawing/2014/main" id="{5A5CCFBA-FF7D-42F0-ACA2-B95229F5FE48}"/>
            </a:ext>
          </a:extLst>
        </xdr:cNvPr>
        <xdr:cNvSpPr/>
      </xdr:nvSpPr>
      <xdr:spPr>
        <a:xfrm>
          <a:off x="3746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160020</xdr:rowOff>
    </xdr:from>
    <xdr:to>
      <xdr:col>24</xdr:col>
      <xdr:colOff>63500</xdr:colOff>
      <xdr:row>40</xdr:row>
      <xdr:rowOff>169545</xdr:rowOff>
    </xdr:to>
    <xdr:cxnSp macro="">
      <xdr:nvCxnSpPr>
        <xdr:cNvPr id="76" name="直線コネクタ 75">
          <a:extLst>
            <a:ext uri="{FF2B5EF4-FFF2-40B4-BE49-F238E27FC236}">
              <a16:creationId xmlns:a16="http://schemas.microsoft.com/office/drawing/2014/main" id="{49DC73DA-29FD-40E9-8CA8-17C8AF3E4570}"/>
            </a:ext>
          </a:extLst>
        </xdr:cNvPr>
        <xdr:cNvCxnSpPr/>
      </xdr:nvCxnSpPr>
      <xdr:spPr>
        <a:xfrm>
          <a:off x="3797300" y="701802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95885</xdr:rowOff>
    </xdr:from>
    <xdr:to>
      <xdr:col>15</xdr:col>
      <xdr:colOff>101600</xdr:colOff>
      <xdr:row>41</xdr:row>
      <xdr:rowOff>26035</xdr:rowOff>
    </xdr:to>
    <xdr:sp macro="" textlink="">
      <xdr:nvSpPr>
        <xdr:cNvPr id="77" name="楕円 76">
          <a:extLst>
            <a:ext uri="{FF2B5EF4-FFF2-40B4-BE49-F238E27FC236}">
              <a16:creationId xmlns:a16="http://schemas.microsoft.com/office/drawing/2014/main" id="{CB229495-8495-48B4-B9D6-03DD7900D0BF}"/>
            </a:ext>
          </a:extLst>
        </xdr:cNvPr>
        <xdr:cNvSpPr/>
      </xdr:nvSpPr>
      <xdr:spPr>
        <a:xfrm>
          <a:off x="2857500" y="69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146685</xdr:rowOff>
    </xdr:from>
    <xdr:to>
      <xdr:col>19</xdr:col>
      <xdr:colOff>177800</xdr:colOff>
      <xdr:row>40</xdr:row>
      <xdr:rowOff>160020</xdr:rowOff>
    </xdr:to>
    <xdr:cxnSp macro="">
      <xdr:nvCxnSpPr>
        <xdr:cNvPr id="78" name="直線コネクタ 77">
          <a:extLst>
            <a:ext uri="{FF2B5EF4-FFF2-40B4-BE49-F238E27FC236}">
              <a16:creationId xmlns:a16="http://schemas.microsoft.com/office/drawing/2014/main" id="{607A4C81-FA24-4A04-B815-BF77873EA386}"/>
            </a:ext>
          </a:extLst>
        </xdr:cNvPr>
        <xdr:cNvCxnSpPr/>
      </xdr:nvCxnSpPr>
      <xdr:spPr>
        <a:xfrm>
          <a:off x="2908300" y="700468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80645</xdr:rowOff>
    </xdr:from>
    <xdr:to>
      <xdr:col>10</xdr:col>
      <xdr:colOff>165100</xdr:colOff>
      <xdr:row>41</xdr:row>
      <xdr:rowOff>10795</xdr:rowOff>
    </xdr:to>
    <xdr:sp macro="" textlink="">
      <xdr:nvSpPr>
        <xdr:cNvPr id="79" name="楕円 78">
          <a:extLst>
            <a:ext uri="{FF2B5EF4-FFF2-40B4-BE49-F238E27FC236}">
              <a16:creationId xmlns:a16="http://schemas.microsoft.com/office/drawing/2014/main" id="{A3335708-EEAA-4352-9991-D50D97D686FA}"/>
            </a:ext>
          </a:extLst>
        </xdr:cNvPr>
        <xdr:cNvSpPr/>
      </xdr:nvSpPr>
      <xdr:spPr>
        <a:xfrm>
          <a:off x="19685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131445</xdr:rowOff>
    </xdr:from>
    <xdr:to>
      <xdr:col>15</xdr:col>
      <xdr:colOff>50800</xdr:colOff>
      <xdr:row>40</xdr:row>
      <xdr:rowOff>146685</xdr:rowOff>
    </xdr:to>
    <xdr:cxnSp macro="">
      <xdr:nvCxnSpPr>
        <xdr:cNvPr id="80" name="直線コネクタ 79">
          <a:extLst>
            <a:ext uri="{FF2B5EF4-FFF2-40B4-BE49-F238E27FC236}">
              <a16:creationId xmlns:a16="http://schemas.microsoft.com/office/drawing/2014/main" id="{9BB80848-778C-4382-BD2A-59D4EF92B386}"/>
            </a:ext>
          </a:extLst>
        </xdr:cNvPr>
        <xdr:cNvCxnSpPr/>
      </xdr:nvCxnSpPr>
      <xdr:spPr>
        <a:xfrm>
          <a:off x="2019300" y="69894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59690</xdr:rowOff>
    </xdr:from>
    <xdr:to>
      <xdr:col>6</xdr:col>
      <xdr:colOff>38100</xdr:colOff>
      <xdr:row>40</xdr:row>
      <xdr:rowOff>161290</xdr:rowOff>
    </xdr:to>
    <xdr:sp macro="" textlink="">
      <xdr:nvSpPr>
        <xdr:cNvPr id="81" name="楕円 80">
          <a:extLst>
            <a:ext uri="{FF2B5EF4-FFF2-40B4-BE49-F238E27FC236}">
              <a16:creationId xmlns:a16="http://schemas.microsoft.com/office/drawing/2014/main" id="{F2AA6FA9-FCF4-4235-958F-1E270960A1F3}"/>
            </a:ext>
          </a:extLst>
        </xdr:cNvPr>
        <xdr:cNvSpPr/>
      </xdr:nvSpPr>
      <xdr:spPr>
        <a:xfrm>
          <a:off x="1079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110490</xdr:rowOff>
    </xdr:from>
    <xdr:to>
      <xdr:col>10</xdr:col>
      <xdr:colOff>114300</xdr:colOff>
      <xdr:row>40</xdr:row>
      <xdr:rowOff>131445</xdr:rowOff>
    </xdr:to>
    <xdr:cxnSp macro="">
      <xdr:nvCxnSpPr>
        <xdr:cNvPr id="82" name="直線コネクタ 81">
          <a:extLst>
            <a:ext uri="{FF2B5EF4-FFF2-40B4-BE49-F238E27FC236}">
              <a16:creationId xmlns:a16="http://schemas.microsoft.com/office/drawing/2014/main" id="{F429D741-432F-4643-BFE3-BB6A977D7507}"/>
            </a:ext>
          </a:extLst>
        </xdr:cNvPr>
        <xdr:cNvCxnSpPr/>
      </xdr:nvCxnSpPr>
      <xdr:spPr>
        <a:xfrm>
          <a:off x="1130300" y="69684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E9401FFD-91C2-4B20-B80A-6348D50E69B4}"/>
            </a:ext>
          </a:extLst>
        </xdr:cNvPr>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4" name="n_2aveValue【道路】&#10;有形固定資産減価償却率">
          <a:extLst>
            <a:ext uri="{FF2B5EF4-FFF2-40B4-BE49-F238E27FC236}">
              <a16:creationId xmlns:a16="http://schemas.microsoft.com/office/drawing/2014/main" id="{453A8808-8C37-47DD-B677-34DE975CF322}"/>
            </a:ext>
          </a:extLst>
        </xdr:cNvPr>
        <xdr:cNvSpPr txBox="1"/>
      </xdr:nvSpPr>
      <xdr:spPr>
        <a:xfrm>
          <a:off x="2705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126382</xdr:rowOff>
    </xdr:from>
    <xdr:ext cx="405111" cy="259045"/>
    <xdr:sp macro="" textlink="">
      <xdr:nvSpPr>
        <xdr:cNvPr id="85" name="n_3aveValue【道路】&#10;有形固定資産減価償却率">
          <a:extLst>
            <a:ext uri="{FF2B5EF4-FFF2-40B4-BE49-F238E27FC236}">
              <a16:creationId xmlns:a16="http://schemas.microsoft.com/office/drawing/2014/main" id="{59A31EFF-56EE-4311-BCAF-8E9A4411674E}"/>
            </a:ext>
          </a:extLst>
        </xdr:cNvPr>
        <xdr:cNvSpPr txBox="1"/>
      </xdr:nvSpPr>
      <xdr:spPr>
        <a:xfrm>
          <a:off x="1816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33E50692-47DB-4FA3-8691-1D3B00443FA2}"/>
            </a:ext>
          </a:extLst>
        </xdr:cNvPr>
        <xdr:cNvSpPr txBox="1"/>
      </xdr:nvSpPr>
      <xdr:spPr>
        <a:xfrm>
          <a:off x="927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30497</xdr:rowOff>
    </xdr:from>
    <xdr:ext cx="405111" cy="259045"/>
    <xdr:sp macro="" textlink="">
      <xdr:nvSpPr>
        <xdr:cNvPr id="87" name="n_1mainValue【道路】&#10;有形固定資産減価償却率">
          <a:extLst>
            <a:ext uri="{FF2B5EF4-FFF2-40B4-BE49-F238E27FC236}">
              <a16:creationId xmlns:a16="http://schemas.microsoft.com/office/drawing/2014/main" id="{5C50F6F1-1D7D-48F1-A1D0-21DB70C189DE}"/>
            </a:ext>
          </a:extLst>
        </xdr:cNvPr>
        <xdr:cNvSpPr txBox="1"/>
      </xdr:nvSpPr>
      <xdr:spPr>
        <a:xfrm>
          <a:off x="3582044"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17162</xdr:rowOff>
    </xdr:from>
    <xdr:ext cx="405111" cy="259045"/>
    <xdr:sp macro="" textlink="">
      <xdr:nvSpPr>
        <xdr:cNvPr id="88" name="n_2mainValue【道路】&#10;有形固定資産減価償却率">
          <a:extLst>
            <a:ext uri="{FF2B5EF4-FFF2-40B4-BE49-F238E27FC236}">
              <a16:creationId xmlns:a16="http://schemas.microsoft.com/office/drawing/2014/main" id="{DD6F49B8-A080-40F2-A90D-6FC318A7A657}"/>
            </a:ext>
          </a:extLst>
        </xdr:cNvPr>
        <xdr:cNvSpPr txBox="1"/>
      </xdr:nvSpPr>
      <xdr:spPr>
        <a:xfrm>
          <a:off x="2705744" y="704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1922</xdr:rowOff>
    </xdr:from>
    <xdr:ext cx="405111" cy="259045"/>
    <xdr:sp macro="" textlink="">
      <xdr:nvSpPr>
        <xdr:cNvPr id="89" name="n_3mainValue【道路】&#10;有形固定資産減価償却率">
          <a:extLst>
            <a:ext uri="{FF2B5EF4-FFF2-40B4-BE49-F238E27FC236}">
              <a16:creationId xmlns:a16="http://schemas.microsoft.com/office/drawing/2014/main" id="{298A94BA-8FA7-4596-B8BD-38BF7B29BAAA}"/>
            </a:ext>
          </a:extLst>
        </xdr:cNvPr>
        <xdr:cNvSpPr txBox="1"/>
      </xdr:nvSpPr>
      <xdr:spPr>
        <a:xfrm>
          <a:off x="1816744"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152417</xdr:rowOff>
    </xdr:from>
    <xdr:ext cx="405111" cy="259045"/>
    <xdr:sp macro="" textlink="">
      <xdr:nvSpPr>
        <xdr:cNvPr id="90" name="n_4mainValue【道路】&#10;有形固定資産減価償却率">
          <a:extLst>
            <a:ext uri="{FF2B5EF4-FFF2-40B4-BE49-F238E27FC236}">
              <a16:creationId xmlns:a16="http://schemas.microsoft.com/office/drawing/2014/main" id="{2BDB48C2-AAA7-467F-A622-F89791F97210}"/>
            </a:ext>
          </a:extLst>
        </xdr:cNvPr>
        <xdr:cNvSpPr txBox="1"/>
      </xdr:nvSpPr>
      <xdr:spPr>
        <a:xfrm>
          <a:off x="9277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C70813D-3CCC-4B73-8090-8DFBE1ABF87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7E87E83-B46C-41DB-A1B5-21A3F4FDF5E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D5ADCC5-96AE-40F4-A8C4-27EEE26D35C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26DEAE9-EDBA-4C8F-BC15-DDD313CB056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8FEA03A-EDC7-4776-9D09-B4127077C66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FDC3CBE-9A5D-495C-B723-3A6DDB423DE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77F560B-FBB7-411F-BA60-62B863BF316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8DC702A-53C3-436C-B1F5-9A8239353B7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C97C3EF-4632-4836-8FCF-E72A16134C6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F145F54-23A3-4CDF-81C9-828B0F85210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6CDBE3DB-62C7-45A6-B0EA-728D095115D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6974CC6A-2EE7-4DA6-A617-D9575E5972B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6E08544A-0AD8-459D-9F87-6BCE6A114B8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4DED7CA6-61B7-4BBB-94D7-76ACB0ACA4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A82F23C9-4B03-45FF-B215-B46125DC10A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373B1A23-8342-4BDF-A062-9F9AD6318093}"/>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FC8DD0BC-E916-47C0-837B-27BA07C8542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95FA7322-45FD-450D-A3E5-EC1D599087DB}"/>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4736AA9-18EC-4A42-951E-D7D72614323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97883D92-9E1F-4D64-855E-A44D1179139F}"/>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4554068-4FF2-43C1-AE73-9433E75A7DB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2EACD325-9DC2-45D5-90E1-D709CDDF205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F9476AB0-EE1F-41D0-ABE0-C1F2C59F79D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EE38637B-895B-4ED5-B0DC-FA64532DDDEE}"/>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3674EC13-4DB2-44B2-B0A4-F2BB2045CE44}"/>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758299FC-1E57-4F3D-ACB3-AF3FFE0B26D5}"/>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F0DC3B6D-689D-4674-9150-17EC456D8359}"/>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B6CFCC29-0FB1-4329-BEBD-F4182C1C7DBE}"/>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54691</xdr:rowOff>
    </xdr:from>
    <xdr:ext cx="534377" cy="259045"/>
    <xdr:sp macro="" textlink="">
      <xdr:nvSpPr>
        <xdr:cNvPr id="119" name="【道路】&#10;一人当たり延長平均値テキスト">
          <a:extLst>
            <a:ext uri="{FF2B5EF4-FFF2-40B4-BE49-F238E27FC236}">
              <a16:creationId xmlns:a16="http://schemas.microsoft.com/office/drawing/2014/main" id="{E29CE812-F70B-4F96-AA76-FC637285FC22}"/>
            </a:ext>
          </a:extLst>
        </xdr:cNvPr>
        <xdr:cNvSpPr txBox="1"/>
      </xdr:nvSpPr>
      <xdr:spPr>
        <a:xfrm>
          <a:off x="10515600" y="6741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DD9DAC2C-F6CA-4139-94D0-8C6F2C900635}"/>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7D298942-6B3A-449C-89A0-A7B38C0C3E71}"/>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DC605857-34AC-44CA-BA11-F887A7806C73}"/>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3D13923C-DB3D-4CFD-B590-E62E3175DFA1}"/>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6E8E3AD1-1F40-4301-BC4D-1796932F66D0}"/>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705012B-9978-4816-B01A-0497A05C1BC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39BAAA6-7A9B-4F87-928B-609CEA575B9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A8F152E-B6A7-41D6-9007-93BB317993C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65B604D-DAF7-4FBB-94C0-DACDA041E49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479E61F-CBC7-4E80-AF5D-5478050283E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70371</xdr:rowOff>
    </xdr:from>
    <xdr:to>
      <xdr:col>55</xdr:col>
      <xdr:colOff>50800</xdr:colOff>
      <xdr:row>40</xdr:row>
      <xdr:rowOff>521</xdr:rowOff>
    </xdr:to>
    <xdr:sp macro="" textlink="">
      <xdr:nvSpPr>
        <xdr:cNvPr id="130" name="楕円 129">
          <a:extLst>
            <a:ext uri="{FF2B5EF4-FFF2-40B4-BE49-F238E27FC236}">
              <a16:creationId xmlns:a16="http://schemas.microsoft.com/office/drawing/2014/main" id="{2B80716D-439C-491F-83C2-8DF0EC237E24}"/>
            </a:ext>
          </a:extLst>
        </xdr:cNvPr>
        <xdr:cNvSpPr/>
      </xdr:nvSpPr>
      <xdr:spPr>
        <a:xfrm>
          <a:off x="10426700" y="67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93248</xdr:rowOff>
    </xdr:from>
    <xdr:ext cx="534377" cy="259045"/>
    <xdr:sp macro="" textlink="">
      <xdr:nvSpPr>
        <xdr:cNvPr id="131" name="【道路】&#10;一人当たり延長該当値テキスト">
          <a:extLst>
            <a:ext uri="{FF2B5EF4-FFF2-40B4-BE49-F238E27FC236}">
              <a16:creationId xmlns:a16="http://schemas.microsoft.com/office/drawing/2014/main" id="{42DF10C0-0C26-4175-B97C-2548B94D8515}"/>
            </a:ext>
          </a:extLst>
        </xdr:cNvPr>
        <xdr:cNvSpPr txBox="1"/>
      </xdr:nvSpPr>
      <xdr:spPr>
        <a:xfrm>
          <a:off x="10515600" y="660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85776</xdr:rowOff>
    </xdr:from>
    <xdr:to>
      <xdr:col>50</xdr:col>
      <xdr:colOff>165100</xdr:colOff>
      <xdr:row>40</xdr:row>
      <xdr:rowOff>15926</xdr:rowOff>
    </xdr:to>
    <xdr:sp macro="" textlink="">
      <xdr:nvSpPr>
        <xdr:cNvPr id="132" name="楕円 131">
          <a:extLst>
            <a:ext uri="{FF2B5EF4-FFF2-40B4-BE49-F238E27FC236}">
              <a16:creationId xmlns:a16="http://schemas.microsoft.com/office/drawing/2014/main" id="{AA2A9620-C6AC-4518-8E06-12AD871D422F}"/>
            </a:ext>
          </a:extLst>
        </xdr:cNvPr>
        <xdr:cNvSpPr/>
      </xdr:nvSpPr>
      <xdr:spPr>
        <a:xfrm>
          <a:off x="9588500" y="67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121171</xdr:rowOff>
    </xdr:from>
    <xdr:to>
      <xdr:col>55</xdr:col>
      <xdr:colOff>0</xdr:colOff>
      <xdr:row>39</xdr:row>
      <xdr:rowOff>136576</xdr:rowOff>
    </xdr:to>
    <xdr:cxnSp macro="">
      <xdr:nvCxnSpPr>
        <xdr:cNvPr id="133" name="直線コネクタ 132">
          <a:extLst>
            <a:ext uri="{FF2B5EF4-FFF2-40B4-BE49-F238E27FC236}">
              <a16:creationId xmlns:a16="http://schemas.microsoft.com/office/drawing/2014/main" id="{8A1015B2-2B3B-4DF9-A8D4-FBF60D99B176}"/>
            </a:ext>
          </a:extLst>
        </xdr:cNvPr>
        <xdr:cNvCxnSpPr/>
      </xdr:nvCxnSpPr>
      <xdr:spPr>
        <a:xfrm flipV="1">
          <a:off x="9639300" y="6807721"/>
          <a:ext cx="838200" cy="1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49657</xdr:rowOff>
    </xdr:from>
    <xdr:to>
      <xdr:col>46</xdr:col>
      <xdr:colOff>38100</xdr:colOff>
      <xdr:row>39</xdr:row>
      <xdr:rowOff>151257</xdr:rowOff>
    </xdr:to>
    <xdr:sp macro="" textlink="">
      <xdr:nvSpPr>
        <xdr:cNvPr id="134" name="楕円 133">
          <a:extLst>
            <a:ext uri="{FF2B5EF4-FFF2-40B4-BE49-F238E27FC236}">
              <a16:creationId xmlns:a16="http://schemas.microsoft.com/office/drawing/2014/main" id="{3857FD74-EF2C-47CF-B751-27BC9A03DDC6}"/>
            </a:ext>
          </a:extLst>
        </xdr:cNvPr>
        <xdr:cNvSpPr/>
      </xdr:nvSpPr>
      <xdr:spPr>
        <a:xfrm>
          <a:off x="8699500" y="673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100457</xdr:rowOff>
    </xdr:from>
    <xdr:to>
      <xdr:col>50</xdr:col>
      <xdr:colOff>114300</xdr:colOff>
      <xdr:row>39</xdr:row>
      <xdr:rowOff>136576</xdr:rowOff>
    </xdr:to>
    <xdr:cxnSp macro="">
      <xdr:nvCxnSpPr>
        <xdr:cNvPr id="135" name="直線コネクタ 134">
          <a:extLst>
            <a:ext uri="{FF2B5EF4-FFF2-40B4-BE49-F238E27FC236}">
              <a16:creationId xmlns:a16="http://schemas.microsoft.com/office/drawing/2014/main" id="{90B605F4-AC0A-41D8-913B-8C6F7B9D3984}"/>
            </a:ext>
          </a:extLst>
        </xdr:cNvPr>
        <xdr:cNvCxnSpPr/>
      </xdr:nvCxnSpPr>
      <xdr:spPr>
        <a:xfrm>
          <a:off x="8750300" y="6787007"/>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108674</xdr:rowOff>
    </xdr:from>
    <xdr:to>
      <xdr:col>41</xdr:col>
      <xdr:colOff>101600</xdr:colOff>
      <xdr:row>40</xdr:row>
      <xdr:rowOff>38824</xdr:rowOff>
    </xdr:to>
    <xdr:sp macro="" textlink="">
      <xdr:nvSpPr>
        <xdr:cNvPr id="136" name="楕円 135">
          <a:extLst>
            <a:ext uri="{FF2B5EF4-FFF2-40B4-BE49-F238E27FC236}">
              <a16:creationId xmlns:a16="http://schemas.microsoft.com/office/drawing/2014/main" id="{5B71105D-28E4-4BF3-A198-237A2F44022C}"/>
            </a:ext>
          </a:extLst>
        </xdr:cNvPr>
        <xdr:cNvSpPr/>
      </xdr:nvSpPr>
      <xdr:spPr>
        <a:xfrm>
          <a:off x="7810500" y="679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100457</xdr:rowOff>
    </xdr:from>
    <xdr:to>
      <xdr:col>45</xdr:col>
      <xdr:colOff>177800</xdr:colOff>
      <xdr:row>39</xdr:row>
      <xdr:rowOff>159474</xdr:rowOff>
    </xdr:to>
    <xdr:cxnSp macro="">
      <xdr:nvCxnSpPr>
        <xdr:cNvPr id="137" name="直線コネクタ 136">
          <a:extLst>
            <a:ext uri="{FF2B5EF4-FFF2-40B4-BE49-F238E27FC236}">
              <a16:creationId xmlns:a16="http://schemas.microsoft.com/office/drawing/2014/main" id="{44714F6A-07A0-45BA-B6C5-D58FDAC34310}"/>
            </a:ext>
          </a:extLst>
        </xdr:cNvPr>
        <xdr:cNvCxnSpPr/>
      </xdr:nvCxnSpPr>
      <xdr:spPr>
        <a:xfrm flipV="1">
          <a:off x="7861300" y="6787007"/>
          <a:ext cx="889000" cy="5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121780</xdr:rowOff>
    </xdr:from>
    <xdr:to>
      <xdr:col>36</xdr:col>
      <xdr:colOff>165100</xdr:colOff>
      <xdr:row>40</xdr:row>
      <xdr:rowOff>51930</xdr:rowOff>
    </xdr:to>
    <xdr:sp macro="" textlink="">
      <xdr:nvSpPr>
        <xdr:cNvPr id="138" name="楕円 137">
          <a:extLst>
            <a:ext uri="{FF2B5EF4-FFF2-40B4-BE49-F238E27FC236}">
              <a16:creationId xmlns:a16="http://schemas.microsoft.com/office/drawing/2014/main" id="{6EF065B8-27D0-46F0-905F-F8D13802EE0B}"/>
            </a:ext>
          </a:extLst>
        </xdr:cNvPr>
        <xdr:cNvSpPr/>
      </xdr:nvSpPr>
      <xdr:spPr>
        <a:xfrm>
          <a:off x="6921500" y="68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159474</xdr:rowOff>
    </xdr:from>
    <xdr:to>
      <xdr:col>41</xdr:col>
      <xdr:colOff>50800</xdr:colOff>
      <xdr:row>40</xdr:row>
      <xdr:rowOff>1130</xdr:rowOff>
    </xdr:to>
    <xdr:cxnSp macro="">
      <xdr:nvCxnSpPr>
        <xdr:cNvPr id="139" name="直線コネクタ 138">
          <a:extLst>
            <a:ext uri="{FF2B5EF4-FFF2-40B4-BE49-F238E27FC236}">
              <a16:creationId xmlns:a16="http://schemas.microsoft.com/office/drawing/2014/main" id="{0ED828FF-44E6-4540-B680-6CE16F0DFDB6}"/>
            </a:ext>
          </a:extLst>
        </xdr:cNvPr>
        <xdr:cNvCxnSpPr/>
      </xdr:nvCxnSpPr>
      <xdr:spPr>
        <a:xfrm flipV="1">
          <a:off x="6972300" y="6846024"/>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FC2047AA-6755-439A-8788-287C7D901C9D}"/>
            </a:ext>
          </a:extLst>
        </xdr:cNvPr>
        <xdr:cNvSpPr txBox="1"/>
      </xdr:nvSpPr>
      <xdr:spPr>
        <a:xfrm>
          <a:off x="9359411" y="6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14228</xdr:rowOff>
    </xdr:from>
    <xdr:ext cx="534377" cy="259045"/>
    <xdr:sp macro="" textlink="">
      <xdr:nvSpPr>
        <xdr:cNvPr id="141" name="n_2aveValue【道路】&#10;一人当たり延長">
          <a:extLst>
            <a:ext uri="{FF2B5EF4-FFF2-40B4-BE49-F238E27FC236}">
              <a16:creationId xmlns:a16="http://schemas.microsoft.com/office/drawing/2014/main" id="{5A3FBCE1-E892-49FB-9ECF-A11018C6F483}"/>
            </a:ext>
          </a:extLst>
        </xdr:cNvPr>
        <xdr:cNvSpPr txBox="1"/>
      </xdr:nvSpPr>
      <xdr:spPr>
        <a:xfrm>
          <a:off x="8483111" y="687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a:extLst>
            <a:ext uri="{FF2B5EF4-FFF2-40B4-BE49-F238E27FC236}">
              <a16:creationId xmlns:a16="http://schemas.microsoft.com/office/drawing/2014/main" id="{7C682B35-5A92-407E-A105-032DC685A554}"/>
            </a:ext>
          </a:extLst>
        </xdr:cNvPr>
        <xdr:cNvSpPr txBox="1"/>
      </xdr:nvSpPr>
      <xdr:spPr>
        <a:xfrm>
          <a:off x="7594111" y="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43" name="n_4aveValue【道路】&#10;一人当たり延長">
          <a:extLst>
            <a:ext uri="{FF2B5EF4-FFF2-40B4-BE49-F238E27FC236}">
              <a16:creationId xmlns:a16="http://schemas.microsoft.com/office/drawing/2014/main" id="{D1302CAC-765B-4ABA-AFAA-07E02049EA2C}"/>
            </a:ext>
          </a:extLst>
        </xdr:cNvPr>
        <xdr:cNvSpPr txBox="1"/>
      </xdr:nvSpPr>
      <xdr:spPr>
        <a:xfrm>
          <a:off x="6705111" y="65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7053</xdr:rowOff>
    </xdr:from>
    <xdr:ext cx="534377" cy="259045"/>
    <xdr:sp macro="" textlink="">
      <xdr:nvSpPr>
        <xdr:cNvPr id="144" name="n_1mainValue【道路】&#10;一人当たり延長">
          <a:extLst>
            <a:ext uri="{FF2B5EF4-FFF2-40B4-BE49-F238E27FC236}">
              <a16:creationId xmlns:a16="http://schemas.microsoft.com/office/drawing/2014/main" id="{3B442EB5-F57D-419F-ADBD-58C9222E0CE6}"/>
            </a:ext>
          </a:extLst>
        </xdr:cNvPr>
        <xdr:cNvSpPr txBox="1"/>
      </xdr:nvSpPr>
      <xdr:spPr>
        <a:xfrm>
          <a:off x="9359411" y="686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167784</xdr:rowOff>
    </xdr:from>
    <xdr:ext cx="534377" cy="259045"/>
    <xdr:sp macro="" textlink="">
      <xdr:nvSpPr>
        <xdr:cNvPr id="145" name="n_2mainValue【道路】&#10;一人当たり延長">
          <a:extLst>
            <a:ext uri="{FF2B5EF4-FFF2-40B4-BE49-F238E27FC236}">
              <a16:creationId xmlns:a16="http://schemas.microsoft.com/office/drawing/2014/main" id="{8F6027CA-5810-4A6B-8C27-9BE64C7BD230}"/>
            </a:ext>
          </a:extLst>
        </xdr:cNvPr>
        <xdr:cNvSpPr txBox="1"/>
      </xdr:nvSpPr>
      <xdr:spPr>
        <a:xfrm>
          <a:off x="8483111" y="651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29951</xdr:rowOff>
    </xdr:from>
    <xdr:ext cx="534377" cy="259045"/>
    <xdr:sp macro="" textlink="">
      <xdr:nvSpPr>
        <xdr:cNvPr id="146" name="n_3mainValue【道路】&#10;一人当たり延長">
          <a:extLst>
            <a:ext uri="{FF2B5EF4-FFF2-40B4-BE49-F238E27FC236}">
              <a16:creationId xmlns:a16="http://schemas.microsoft.com/office/drawing/2014/main" id="{B016131F-34BA-4644-A169-8A68B0C1FBDD}"/>
            </a:ext>
          </a:extLst>
        </xdr:cNvPr>
        <xdr:cNvSpPr txBox="1"/>
      </xdr:nvSpPr>
      <xdr:spPr>
        <a:xfrm>
          <a:off x="7594111" y="688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43057</xdr:rowOff>
    </xdr:from>
    <xdr:ext cx="534377" cy="259045"/>
    <xdr:sp macro="" textlink="">
      <xdr:nvSpPr>
        <xdr:cNvPr id="147" name="n_4mainValue【道路】&#10;一人当たり延長">
          <a:extLst>
            <a:ext uri="{FF2B5EF4-FFF2-40B4-BE49-F238E27FC236}">
              <a16:creationId xmlns:a16="http://schemas.microsoft.com/office/drawing/2014/main" id="{027BAEE8-A537-4BE8-9B09-D0F5666E5210}"/>
            </a:ext>
          </a:extLst>
        </xdr:cNvPr>
        <xdr:cNvSpPr txBox="1"/>
      </xdr:nvSpPr>
      <xdr:spPr>
        <a:xfrm>
          <a:off x="6705111" y="690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37FB259-6409-47B7-95DD-331D8D842CA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253F9C7-7EE4-4E0F-95EE-C0548799DD7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416C22C-8814-40C8-AE22-5BCD8CC1254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7C48ADB-2193-43FF-A4BD-332D93FDC17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F39D5068-892A-4AAD-9161-31D5E24EEE5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9BAE2A3-148F-468F-87D5-CC9B488E507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9EA6EEA-02DA-4CFA-89D1-FB48C8F8F82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792500C-C097-4CE9-82C4-27C3276B87D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08D47CE-493D-4294-8E0A-C77E75CA085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1B8F0D0-4CE5-49D8-ABF2-3005220E03D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D8133F80-F1E3-43C0-8756-36D6DB8744C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118827AD-46D3-4A44-BDDD-135CAD2703F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A37D186-1F55-4C31-8791-C683AF6BDA2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B1A5420D-7C98-4A8D-931E-1E028D574D7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F3D5350-D952-4C3D-8B18-6E6361A6781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BFD093AE-3E3E-43F5-BB9D-B0027EE29F5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187996AE-FAA1-4545-858C-7BFF712B063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1C02E268-E012-46C0-9B08-09EA471F59D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4E291862-C8FC-48F3-AAD7-1553045D280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66550FED-CB60-452B-94BA-E1B16C6318F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48C8D478-B352-42B1-9DDC-C52E622AA1F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6F7602BE-D5E3-4026-8B21-66462107142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107BF4D0-DEEB-41A6-8560-93C3BB21EF6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CB97EA8B-029C-4288-8731-7C92DDE85AE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93BC040-0521-4A0E-8B78-4A87C9ECF94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68F7AE7B-EA69-4B69-88C7-5FA652A1571D}"/>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CCABBC30-27BE-4480-B034-74D7C1441366}"/>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DD3E119A-E2F4-42A5-A02A-345488BB9D0C}"/>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95E4C05D-F4EE-4A8A-BCDE-8B7EE4835D73}"/>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2AB80138-B8FE-426B-9A03-04C44EA459A8}"/>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3DC31A8B-E50B-4DE1-9312-AD2491BA99AF}"/>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0A799E4A-FFE9-4359-9525-C5967918C872}"/>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AA696029-3E84-4763-BF63-EF5721726E3A}"/>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78BD8B15-29A0-4658-B63E-8AA4CDA5E18D}"/>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0CED8771-9407-496C-9FAA-FBD70BDA46F2}"/>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AB5BC6B4-66AF-4B76-A10A-5087A4139DB9}"/>
            </a:ext>
          </a:extLst>
        </xdr:cNvPr>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89995C8-838D-4CA5-9104-E0F84F6A8EC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E0B6932-C21C-44F2-A8FC-7F6D108DEB6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993B20D-ECDF-4639-87E7-667F423DAF6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5F44449-FD27-43C4-83F8-0F0148280DE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C117E2F-0AB1-4CB1-90EF-AFF03930DCF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61867</xdr:rowOff>
    </xdr:from>
    <xdr:to>
      <xdr:col>24</xdr:col>
      <xdr:colOff>114300</xdr:colOff>
      <xdr:row>62</xdr:row>
      <xdr:rowOff>163467</xdr:rowOff>
    </xdr:to>
    <xdr:sp macro="" textlink="">
      <xdr:nvSpPr>
        <xdr:cNvPr id="189" name="楕円 188">
          <a:extLst>
            <a:ext uri="{FF2B5EF4-FFF2-40B4-BE49-F238E27FC236}">
              <a16:creationId xmlns:a16="http://schemas.microsoft.com/office/drawing/2014/main" id="{B420962C-E429-487E-902A-5784D1122049}"/>
            </a:ext>
          </a:extLst>
        </xdr:cNvPr>
        <xdr:cNvSpPr/>
      </xdr:nvSpPr>
      <xdr:spPr>
        <a:xfrm>
          <a:off x="45847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40294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DBA48019-B7FA-4C93-A6EE-2BD26EA43877}"/>
            </a:ext>
          </a:extLst>
        </xdr:cNvPr>
        <xdr:cNvSpPr txBox="1"/>
      </xdr:nvSpPr>
      <xdr:spPr>
        <a:xfrm>
          <a:off x="4673600"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42273</xdr:rowOff>
    </xdr:from>
    <xdr:to>
      <xdr:col>20</xdr:col>
      <xdr:colOff>38100</xdr:colOff>
      <xdr:row>62</xdr:row>
      <xdr:rowOff>143873</xdr:rowOff>
    </xdr:to>
    <xdr:sp macro="" textlink="">
      <xdr:nvSpPr>
        <xdr:cNvPr id="191" name="楕円 190">
          <a:extLst>
            <a:ext uri="{FF2B5EF4-FFF2-40B4-BE49-F238E27FC236}">
              <a16:creationId xmlns:a16="http://schemas.microsoft.com/office/drawing/2014/main" id="{23ED8135-441D-44D1-A6CD-850C85600FD8}"/>
            </a:ext>
          </a:extLst>
        </xdr:cNvPr>
        <xdr:cNvSpPr/>
      </xdr:nvSpPr>
      <xdr:spPr>
        <a:xfrm>
          <a:off x="3746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93073</xdr:rowOff>
    </xdr:from>
    <xdr:to>
      <xdr:col>24</xdr:col>
      <xdr:colOff>63500</xdr:colOff>
      <xdr:row>62</xdr:row>
      <xdr:rowOff>112667</xdr:rowOff>
    </xdr:to>
    <xdr:cxnSp macro="">
      <xdr:nvCxnSpPr>
        <xdr:cNvPr id="192" name="直線コネクタ 191">
          <a:extLst>
            <a:ext uri="{FF2B5EF4-FFF2-40B4-BE49-F238E27FC236}">
              <a16:creationId xmlns:a16="http://schemas.microsoft.com/office/drawing/2014/main" id="{84B6CCB5-030C-477D-A42D-0E16585F314B}"/>
            </a:ext>
          </a:extLst>
        </xdr:cNvPr>
        <xdr:cNvCxnSpPr/>
      </xdr:nvCxnSpPr>
      <xdr:spPr>
        <a:xfrm>
          <a:off x="3797300" y="1072297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35741</xdr:rowOff>
    </xdr:from>
    <xdr:to>
      <xdr:col>15</xdr:col>
      <xdr:colOff>101600</xdr:colOff>
      <xdr:row>62</xdr:row>
      <xdr:rowOff>137341</xdr:rowOff>
    </xdr:to>
    <xdr:sp macro="" textlink="">
      <xdr:nvSpPr>
        <xdr:cNvPr id="193" name="楕円 192">
          <a:extLst>
            <a:ext uri="{FF2B5EF4-FFF2-40B4-BE49-F238E27FC236}">
              <a16:creationId xmlns:a16="http://schemas.microsoft.com/office/drawing/2014/main" id="{07D45AD1-D544-4414-8035-85FD5C5B591D}"/>
            </a:ext>
          </a:extLst>
        </xdr:cNvPr>
        <xdr:cNvSpPr/>
      </xdr:nvSpPr>
      <xdr:spPr>
        <a:xfrm>
          <a:off x="2857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86541</xdr:rowOff>
    </xdr:from>
    <xdr:to>
      <xdr:col>19</xdr:col>
      <xdr:colOff>177800</xdr:colOff>
      <xdr:row>62</xdr:row>
      <xdr:rowOff>93073</xdr:rowOff>
    </xdr:to>
    <xdr:cxnSp macro="">
      <xdr:nvCxnSpPr>
        <xdr:cNvPr id="194" name="直線コネクタ 193">
          <a:extLst>
            <a:ext uri="{FF2B5EF4-FFF2-40B4-BE49-F238E27FC236}">
              <a16:creationId xmlns:a16="http://schemas.microsoft.com/office/drawing/2014/main" id="{FE81BAD6-E715-465C-B82D-A2735A3B7B6D}"/>
            </a:ext>
          </a:extLst>
        </xdr:cNvPr>
        <xdr:cNvCxnSpPr/>
      </xdr:nvCxnSpPr>
      <xdr:spPr>
        <a:xfrm>
          <a:off x="2908300" y="1071644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22678</xdr:rowOff>
    </xdr:from>
    <xdr:to>
      <xdr:col>10</xdr:col>
      <xdr:colOff>165100</xdr:colOff>
      <xdr:row>62</xdr:row>
      <xdr:rowOff>124278</xdr:rowOff>
    </xdr:to>
    <xdr:sp macro="" textlink="">
      <xdr:nvSpPr>
        <xdr:cNvPr id="195" name="楕円 194">
          <a:extLst>
            <a:ext uri="{FF2B5EF4-FFF2-40B4-BE49-F238E27FC236}">
              <a16:creationId xmlns:a16="http://schemas.microsoft.com/office/drawing/2014/main" id="{A0DC29DB-0F9F-48CF-997F-5085E00AA7A2}"/>
            </a:ext>
          </a:extLst>
        </xdr:cNvPr>
        <xdr:cNvSpPr/>
      </xdr:nvSpPr>
      <xdr:spPr>
        <a:xfrm>
          <a:off x="19685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73478</xdr:rowOff>
    </xdr:from>
    <xdr:to>
      <xdr:col>15</xdr:col>
      <xdr:colOff>50800</xdr:colOff>
      <xdr:row>62</xdr:row>
      <xdr:rowOff>86541</xdr:rowOff>
    </xdr:to>
    <xdr:cxnSp macro="">
      <xdr:nvCxnSpPr>
        <xdr:cNvPr id="196" name="直線コネクタ 195">
          <a:extLst>
            <a:ext uri="{FF2B5EF4-FFF2-40B4-BE49-F238E27FC236}">
              <a16:creationId xmlns:a16="http://schemas.microsoft.com/office/drawing/2014/main" id="{A83CD29B-6257-4CF3-B34B-9EE8FE961336}"/>
            </a:ext>
          </a:extLst>
        </xdr:cNvPr>
        <xdr:cNvCxnSpPr/>
      </xdr:nvCxnSpPr>
      <xdr:spPr>
        <a:xfrm>
          <a:off x="2019300" y="1070337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6350</xdr:rowOff>
    </xdr:from>
    <xdr:to>
      <xdr:col>6</xdr:col>
      <xdr:colOff>38100</xdr:colOff>
      <xdr:row>62</xdr:row>
      <xdr:rowOff>107950</xdr:rowOff>
    </xdr:to>
    <xdr:sp macro="" textlink="">
      <xdr:nvSpPr>
        <xdr:cNvPr id="197" name="楕円 196">
          <a:extLst>
            <a:ext uri="{FF2B5EF4-FFF2-40B4-BE49-F238E27FC236}">
              <a16:creationId xmlns:a16="http://schemas.microsoft.com/office/drawing/2014/main" id="{33E6BEFC-288B-48B3-8B03-1D75CD8F21B5}"/>
            </a:ext>
          </a:extLst>
        </xdr:cNvPr>
        <xdr:cNvSpPr/>
      </xdr:nvSpPr>
      <xdr:spPr>
        <a:xfrm>
          <a:off x="1079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57150</xdr:rowOff>
    </xdr:from>
    <xdr:to>
      <xdr:col>10</xdr:col>
      <xdr:colOff>114300</xdr:colOff>
      <xdr:row>62</xdr:row>
      <xdr:rowOff>73478</xdr:rowOff>
    </xdr:to>
    <xdr:cxnSp macro="">
      <xdr:nvCxnSpPr>
        <xdr:cNvPr id="198" name="直線コネクタ 197">
          <a:extLst>
            <a:ext uri="{FF2B5EF4-FFF2-40B4-BE49-F238E27FC236}">
              <a16:creationId xmlns:a16="http://schemas.microsoft.com/office/drawing/2014/main" id="{300CF2C3-9497-4633-9537-229C0D3EF984}"/>
            </a:ext>
          </a:extLst>
        </xdr:cNvPr>
        <xdr:cNvCxnSpPr/>
      </xdr:nvCxnSpPr>
      <xdr:spPr>
        <a:xfrm>
          <a:off x="1130300" y="1068705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23240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6ADE8F5-BD5C-48C8-B36C-36ABE1E4A662}"/>
            </a:ext>
          </a:extLst>
        </xdr:cNvPr>
        <xdr:cNvSpPr txBox="1"/>
      </xdr:nvSpPr>
      <xdr:spPr>
        <a:xfrm>
          <a:off x="3582044" y="1031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DA81E281-BBBC-47B7-BFF0-1379EDF25B82}"/>
            </a:ext>
          </a:extLst>
        </xdr:cNvPr>
        <xdr:cNvSpPr txBox="1"/>
      </xdr:nvSpPr>
      <xdr:spPr>
        <a:xfrm>
          <a:off x="27057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A4F896B1-C0E4-4DF2-B5BF-CC271AD19FA2}"/>
            </a:ext>
          </a:extLst>
        </xdr:cNvPr>
        <xdr:cNvSpPr txBox="1"/>
      </xdr:nvSpPr>
      <xdr:spPr>
        <a:xfrm>
          <a:off x="1816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D291ECD7-D757-44A3-9E66-F6D48EA4E5BF}"/>
            </a:ext>
          </a:extLst>
        </xdr:cNvPr>
        <xdr:cNvSpPr txBox="1"/>
      </xdr:nvSpPr>
      <xdr:spPr>
        <a:xfrm>
          <a:off x="927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135000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162503AD-4755-4D43-8A2C-57AD85E66352}"/>
            </a:ext>
          </a:extLst>
        </xdr:cNvPr>
        <xdr:cNvSpPr txBox="1"/>
      </xdr:nvSpPr>
      <xdr:spPr>
        <a:xfrm>
          <a:off x="35820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128468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EB08614A-570E-49B5-AE1E-C71AC7E32FE9}"/>
            </a:ext>
          </a:extLst>
        </xdr:cNvPr>
        <xdr:cNvSpPr txBox="1"/>
      </xdr:nvSpPr>
      <xdr:spPr>
        <a:xfrm>
          <a:off x="2705744" y="1075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115405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B7B7B62-5355-4CA5-8A56-1EE87453AB8A}"/>
            </a:ext>
          </a:extLst>
        </xdr:cNvPr>
        <xdr:cNvSpPr txBox="1"/>
      </xdr:nvSpPr>
      <xdr:spPr>
        <a:xfrm>
          <a:off x="1816744"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99077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ABF5BF79-56BD-47EC-8596-76885F8CD768}"/>
            </a:ext>
          </a:extLst>
        </xdr:cNvPr>
        <xdr:cNvSpPr txBox="1"/>
      </xdr:nvSpPr>
      <xdr:spPr>
        <a:xfrm>
          <a:off x="927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DE16469-BAE7-486D-8CFD-0811A88F80C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6E0BE3D-1407-4293-B9CD-2F30019E8D6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1F1DA69-09B6-45E8-979C-C8033627498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068BA5C-D456-4432-8349-96891D1CB3C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DC61B61-247C-4690-BA43-AA83515F1E4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871AD20-C8D5-49F1-9571-9D1EE2B5268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50C01F2-00D4-4E44-AD38-33055CE3D73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50BCF44-6342-437E-B463-DE4BF65FF48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F13A75F-AA35-444B-A61F-AACA2EFB5B4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3D87A07-4685-488E-B63B-40F9617519B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8CA6181B-CF90-43D2-848C-EBEF704216B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1AD1C9E1-8993-4704-AC0E-4389A56EE8B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9EF49AA6-D241-48F6-BF66-388424CB209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1F7985A5-0A42-479E-8DD6-ED5E0B685363}"/>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9634BD5-C624-48EF-A2BA-37E582A1027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A7DF7945-39A4-4F0B-88EB-13260C3A058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FB3D730-D60F-42E5-ACC5-E045E2D0CC4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F49D3D4E-0238-4501-BDCD-A928E47CBA71}"/>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FD8A97C-630D-4FE0-8127-655CAD505A4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3715763D-8DA1-4A74-B9C3-F4C953CAB01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48834D3-61A4-4AE3-BF1F-9C44E84299F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8F906EE-87B3-4FEE-B93C-ACC752E6E39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B3F2949-E154-4387-AB0A-65A5C75F2AB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819889F6-1685-404F-B864-FFEBC5086EBC}"/>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A8083975-CC68-458C-A1B1-1736424FBEBE}"/>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C7DB9A86-1562-4772-84A9-D61F10F53272}"/>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2B9F39E0-2885-4EA9-ABF6-22A05AA652E0}"/>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5B6D76EB-3AB8-457C-BD61-70483534A5B2}"/>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22C35DCA-1BE6-453D-9530-3F706C656772}"/>
            </a:ext>
          </a:extLst>
        </xdr:cNvPr>
        <xdr:cNvSpPr txBox="1"/>
      </xdr:nvSpPr>
      <xdr:spPr>
        <a:xfrm>
          <a:off x="10515600" y="10767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1E349294-5F78-41D0-ADA7-7A1ABC95ABBC}"/>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1C5E4678-2D3F-4CCC-9CA0-2BB81E19297E}"/>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79069A1E-5D9E-451B-9DAD-05AFED34B378}"/>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76AEDFE7-F421-4106-B5FA-D053F023A727}"/>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DAA7959A-DAD5-4AC8-BBB4-5D0B17978285}"/>
            </a:ext>
          </a:extLst>
        </xdr:cNvPr>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9720A2F-6371-4033-B97E-5D17481F783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5C719C6-9539-4455-9BCC-68DA3D4912D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918927E-4880-4BD1-8F06-0105F35B819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F15C5D6-484B-4559-AC48-CB3CFAF5CEF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28E212D-A48C-44AC-AF3E-F54B94E2D69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71427</xdr:rowOff>
    </xdr:from>
    <xdr:to>
      <xdr:col>55</xdr:col>
      <xdr:colOff>50800</xdr:colOff>
      <xdr:row>63</xdr:row>
      <xdr:rowOff>1577</xdr:rowOff>
    </xdr:to>
    <xdr:sp macro="" textlink="">
      <xdr:nvSpPr>
        <xdr:cNvPr id="246" name="楕円 245">
          <a:extLst>
            <a:ext uri="{FF2B5EF4-FFF2-40B4-BE49-F238E27FC236}">
              <a16:creationId xmlns:a16="http://schemas.microsoft.com/office/drawing/2014/main" id="{168971A0-0BD8-4FC3-A864-4AB09B94F5B7}"/>
            </a:ext>
          </a:extLst>
        </xdr:cNvPr>
        <xdr:cNvSpPr/>
      </xdr:nvSpPr>
      <xdr:spPr>
        <a:xfrm>
          <a:off x="10426700" y="1070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94304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C85453F-A7F7-41B4-AD82-58D82663DB30}"/>
            </a:ext>
          </a:extLst>
        </xdr:cNvPr>
        <xdr:cNvSpPr txBox="1"/>
      </xdr:nvSpPr>
      <xdr:spPr>
        <a:xfrm>
          <a:off x="10515600" y="1055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82097</xdr:rowOff>
    </xdr:from>
    <xdr:to>
      <xdr:col>50</xdr:col>
      <xdr:colOff>165100</xdr:colOff>
      <xdr:row>63</xdr:row>
      <xdr:rowOff>12247</xdr:rowOff>
    </xdr:to>
    <xdr:sp macro="" textlink="">
      <xdr:nvSpPr>
        <xdr:cNvPr id="248" name="楕円 247">
          <a:extLst>
            <a:ext uri="{FF2B5EF4-FFF2-40B4-BE49-F238E27FC236}">
              <a16:creationId xmlns:a16="http://schemas.microsoft.com/office/drawing/2014/main" id="{8013BB2A-7ABA-4E7E-8B78-A2F585082B8F}"/>
            </a:ext>
          </a:extLst>
        </xdr:cNvPr>
        <xdr:cNvSpPr/>
      </xdr:nvSpPr>
      <xdr:spPr>
        <a:xfrm>
          <a:off x="9588500" y="1071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122227</xdr:rowOff>
    </xdr:from>
    <xdr:to>
      <xdr:col>55</xdr:col>
      <xdr:colOff>0</xdr:colOff>
      <xdr:row>62</xdr:row>
      <xdr:rowOff>132897</xdr:rowOff>
    </xdr:to>
    <xdr:cxnSp macro="">
      <xdr:nvCxnSpPr>
        <xdr:cNvPr id="249" name="直線コネクタ 248">
          <a:extLst>
            <a:ext uri="{FF2B5EF4-FFF2-40B4-BE49-F238E27FC236}">
              <a16:creationId xmlns:a16="http://schemas.microsoft.com/office/drawing/2014/main" id="{309D198F-AB3A-49B7-B696-87B0FCD2FD31}"/>
            </a:ext>
          </a:extLst>
        </xdr:cNvPr>
        <xdr:cNvCxnSpPr/>
      </xdr:nvCxnSpPr>
      <xdr:spPr>
        <a:xfrm flipV="1">
          <a:off x="9639300" y="10752127"/>
          <a:ext cx="838200" cy="1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94905</xdr:rowOff>
    </xdr:from>
    <xdr:to>
      <xdr:col>46</xdr:col>
      <xdr:colOff>38100</xdr:colOff>
      <xdr:row>63</xdr:row>
      <xdr:rowOff>25055</xdr:rowOff>
    </xdr:to>
    <xdr:sp macro="" textlink="">
      <xdr:nvSpPr>
        <xdr:cNvPr id="250" name="楕円 249">
          <a:extLst>
            <a:ext uri="{FF2B5EF4-FFF2-40B4-BE49-F238E27FC236}">
              <a16:creationId xmlns:a16="http://schemas.microsoft.com/office/drawing/2014/main" id="{47364781-7747-401B-B17F-117502E29DA2}"/>
            </a:ext>
          </a:extLst>
        </xdr:cNvPr>
        <xdr:cNvSpPr/>
      </xdr:nvSpPr>
      <xdr:spPr>
        <a:xfrm>
          <a:off x="8699500" y="107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132897</xdr:rowOff>
    </xdr:from>
    <xdr:to>
      <xdr:col>50</xdr:col>
      <xdr:colOff>114300</xdr:colOff>
      <xdr:row>62</xdr:row>
      <xdr:rowOff>145705</xdr:rowOff>
    </xdr:to>
    <xdr:cxnSp macro="">
      <xdr:nvCxnSpPr>
        <xdr:cNvPr id="251" name="直線コネクタ 250">
          <a:extLst>
            <a:ext uri="{FF2B5EF4-FFF2-40B4-BE49-F238E27FC236}">
              <a16:creationId xmlns:a16="http://schemas.microsoft.com/office/drawing/2014/main" id="{F7A1D364-C2F0-4897-ACD7-746AFB70AD5E}"/>
            </a:ext>
          </a:extLst>
        </xdr:cNvPr>
        <xdr:cNvCxnSpPr/>
      </xdr:nvCxnSpPr>
      <xdr:spPr>
        <a:xfrm flipV="1">
          <a:off x="8750300" y="10762797"/>
          <a:ext cx="889000" cy="1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103749</xdr:rowOff>
    </xdr:from>
    <xdr:to>
      <xdr:col>41</xdr:col>
      <xdr:colOff>101600</xdr:colOff>
      <xdr:row>63</xdr:row>
      <xdr:rowOff>33899</xdr:rowOff>
    </xdr:to>
    <xdr:sp macro="" textlink="">
      <xdr:nvSpPr>
        <xdr:cNvPr id="252" name="楕円 251">
          <a:extLst>
            <a:ext uri="{FF2B5EF4-FFF2-40B4-BE49-F238E27FC236}">
              <a16:creationId xmlns:a16="http://schemas.microsoft.com/office/drawing/2014/main" id="{4444DD4A-16AE-4D9F-8EEA-BDDBBE6984EE}"/>
            </a:ext>
          </a:extLst>
        </xdr:cNvPr>
        <xdr:cNvSpPr/>
      </xdr:nvSpPr>
      <xdr:spPr>
        <a:xfrm>
          <a:off x="7810500" y="10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145705</xdr:rowOff>
    </xdr:from>
    <xdr:to>
      <xdr:col>45</xdr:col>
      <xdr:colOff>177800</xdr:colOff>
      <xdr:row>62</xdr:row>
      <xdr:rowOff>154549</xdr:rowOff>
    </xdr:to>
    <xdr:cxnSp macro="">
      <xdr:nvCxnSpPr>
        <xdr:cNvPr id="253" name="直線コネクタ 252">
          <a:extLst>
            <a:ext uri="{FF2B5EF4-FFF2-40B4-BE49-F238E27FC236}">
              <a16:creationId xmlns:a16="http://schemas.microsoft.com/office/drawing/2014/main" id="{BC0034B2-9179-4BDF-87A0-06EBD35662D1}"/>
            </a:ext>
          </a:extLst>
        </xdr:cNvPr>
        <xdr:cNvCxnSpPr/>
      </xdr:nvCxnSpPr>
      <xdr:spPr>
        <a:xfrm flipV="1">
          <a:off x="7861300" y="10775605"/>
          <a:ext cx="889000" cy="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113825</xdr:rowOff>
    </xdr:from>
    <xdr:to>
      <xdr:col>36</xdr:col>
      <xdr:colOff>165100</xdr:colOff>
      <xdr:row>63</xdr:row>
      <xdr:rowOff>43975</xdr:rowOff>
    </xdr:to>
    <xdr:sp macro="" textlink="">
      <xdr:nvSpPr>
        <xdr:cNvPr id="254" name="楕円 253">
          <a:extLst>
            <a:ext uri="{FF2B5EF4-FFF2-40B4-BE49-F238E27FC236}">
              <a16:creationId xmlns:a16="http://schemas.microsoft.com/office/drawing/2014/main" id="{FFF81D64-A1C3-4CD0-A8F8-7D7DF54BCD13}"/>
            </a:ext>
          </a:extLst>
        </xdr:cNvPr>
        <xdr:cNvSpPr/>
      </xdr:nvSpPr>
      <xdr:spPr>
        <a:xfrm>
          <a:off x="6921500" y="1074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154549</xdr:rowOff>
    </xdr:from>
    <xdr:to>
      <xdr:col>41</xdr:col>
      <xdr:colOff>50800</xdr:colOff>
      <xdr:row>62</xdr:row>
      <xdr:rowOff>164625</xdr:rowOff>
    </xdr:to>
    <xdr:cxnSp macro="">
      <xdr:nvCxnSpPr>
        <xdr:cNvPr id="255" name="直線コネクタ 254">
          <a:extLst>
            <a:ext uri="{FF2B5EF4-FFF2-40B4-BE49-F238E27FC236}">
              <a16:creationId xmlns:a16="http://schemas.microsoft.com/office/drawing/2014/main" id="{CD55C46C-D87E-4473-8A78-1C2B2DEF7379}"/>
            </a:ext>
          </a:extLst>
        </xdr:cNvPr>
        <xdr:cNvCxnSpPr/>
      </xdr:nvCxnSpPr>
      <xdr:spPr>
        <a:xfrm flipV="1">
          <a:off x="6972300" y="10784449"/>
          <a:ext cx="889000" cy="1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93342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02DF120-07B8-4F8F-B482-D8063C71ABC4}"/>
            </a:ext>
          </a:extLst>
        </xdr:cNvPr>
        <xdr:cNvSpPr txBox="1"/>
      </xdr:nvSpPr>
      <xdr:spPr>
        <a:xfrm>
          <a:off x="9327095" y="1089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95591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96800413-9B66-40A2-82CE-F9C35C3C0E21}"/>
            </a:ext>
          </a:extLst>
        </xdr:cNvPr>
        <xdr:cNvSpPr txBox="1"/>
      </xdr:nvSpPr>
      <xdr:spPr>
        <a:xfrm>
          <a:off x="8450795" y="1089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100131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DD17CD4-5298-4CFB-BBD6-F86E72B542FB}"/>
            </a:ext>
          </a:extLst>
        </xdr:cNvPr>
        <xdr:cNvSpPr txBox="1"/>
      </xdr:nvSpPr>
      <xdr:spPr>
        <a:xfrm>
          <a:off x="7561795" y="1090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123979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97282EEA-C29D-47AA-81B4-39A2B5469E33}"/>
            </a:ext>
          </a:extLst>
        </xdr:cNvPr>
        <xdr:cNvSpPr txBox="1"/>
      </xdr:nvSpPr>
      <xdr:spPr>
        <a:xfrm>
          <a:off x="66727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28774</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3EF1B93E-7598-447F-835A-F3B50DFE2076}"/>
            </a:ext>
          </a:extLst>
        </xdr:cNvPr>
        <xdr:cNvSpPr txBox="1"/>
      </xdr:nvSpPr>
      <xdr:spPr>
        <a:xfrm>
          <a:off x="9327095" y="10487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41582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16FBE19-B5DB-42ED-83A7-47D36FD49A2F}"/>
            </a:ext>
          </a:extLst>
        </xdr:cNvPr>
        <xdr:cNvSpPr txBox="1"/>
      </xdr:nvSpPr>
      <xdr:spPr>
        <a:xfrm>
          <a:off x="8450795" y="1050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50426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14CBCD89-4BD1-438C-AD79-DD5D4DE4F5CD}"/>
            </a:ext>
          </a:extLst>
        </xdr:cNvPr>
        <xdr:cNvSpPr txBox="1"/>
      </xdr:nvSpPr>
      <xdr:spPr>
        <a:xfrm>
          <a:off x="7561795" y="1050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60502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D81A2392-B0E9-4C09-A7D2-09EA0DE9DF45}"/>
            </a:ext>
          </a:extLst>
        </xdr:cNvPr>
        <xdr:cNvSpPr txBox="1"/>
      </xdr:nvSpPr>
      <xdr:spPr>
        <a:xfrm>
          <a:off x="6672795" y="10518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BB712A8-D315-4C6B-8F35-9D8574C8B5A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5CDBD306-9A5E-4791-872C-A774DC9E404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5D93BF31-E175-4DF3-A10D-6466DAF2D8F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815FA07-0BFA-48C8-A14B-0A9FD75E81D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C783645-9596-498F-9FF1-23C1FFEC512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9B9F22B-B8F6-47BA-B63C-470EA3B8692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AA97AD9-F481-4FF3-9398-FB912C180B8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4B08F342-4B2A-4911-8712-9D191D180C0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815B973-5700-4C99-B337-015CFAB89BE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B952123-3177-4E59-A1B3-BDFD0CA85C4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1FB65AD9-FB45-47D1-93FB-AF2E066160C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B79A88C8-D952-488E-A50E-93CF0495C4F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A4765504-5D76-48A1-A083-57682CE003C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BDBFB02-94FC-4142-A67C-63836B619CA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739C7C9E-DBF3-4D57-A2BE-8756928224E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7CA924DF-583B-4371-AE49-E6C5C24D3E4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F7573518-8A6E-49AA-B74A-0BBCE80475B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C128537-5458-40BA-ACF0-9A129C098E3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B193BA33-669E-4A23-B000-A0D28C6FEF5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FCEAE96A-0EDC-4175-8E0F-B6BD7AB4702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95FAB4F4-0E36-4AED-AA51-6F5A7FFA792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7BE56ED-F0E1-42A6-A62D-D62B5ECA7E5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7063E816-6EAA-4041-8BB3-078E9D2304B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1443F651-D4EC-4052-9527-7B3C700D07D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9F18839D-4B9F-40A3-B4CF-DBB5F5D3392C}"/>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3BD757F6-51CC-4A27-B5A4-547F5F7F95B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6C8DBC6B-C5C8-4CCA-9BAB-4991BE798A79}"/>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410C33CA-7367-4985-A1D9-352C85A746D6}"/>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03DB42D3-5CED-4F7B-A8FA-4471EBAB5FE5}"/>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B2D2E9FE-683F-41FE-82EC-F4C33D5E4ED2}"/>
            </a:ext>
          </a:extLst>
        </xdr:cNvPr>
        <xdr:cNvSpPr txBox="1"/>
      </xdr:nvSpPr>
      <xdr:spPr>
        <a:xfrm>
          <a:off x="4673600" y="1402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BE57E37A-28BD-4AA0-8160-A49D417698A4}"/>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1C129400-D096-4C9F-AD38-0E1190EC24D5}"/>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ACCDB4FF-D962-45ED-ACE3-A10C6D84C3B3}"/>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8870CBD2-652E-4596-9D72-AFCC56EB611F}"/>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1E3C7829-57D9-4CD4-9522-3EC9D4058DBC}"/>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896B0CC-90C3-4177-AD91-BCE28F51DA2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7CB1069-A2EB-4E79-A76D-79AEDA292CB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6066127-27DA-4B56-B83D-D8C9A77BA3B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E368B52-28C2-49DE-AA86-DFFB89EB777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0F95138-0E9D-4C7A-8DD2-7682B26FB5A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2539</xdr:rowOff>
    </xdr:from>
    <xdr:to>
      <xdr:col>24</xdr:col>
      <xdr:colOff>114300</xdr:colOff>
      <xdr:row>84</xdr:row>
      <xdr:rowOff>104139</xdr:rowOff>
    </xdr:to>
    <xdr:sp macro="" textlink="">
      <xdr:nvSpPr>
        <xdr:cNvPr id="304" name="楕円 303">
          <a:extLst>
            <a:ext uri="{FF2B5EF4-FFF2-40B4-BE49-F238E27FC236}">
              <a16:creationId xmlns:a16="http://schemas.microsoft.com/office/drawing/2014/main" id="{D4509003-B097-40E4-B206-2EF8D93C17A3}"/>
            </a:ext>
          </a:extLst>
        </xdr:cNvPr>
        <xdr:cNvSpPr/>
      </xdr:nvSpPr>
      <xdr:spPr>
        <a:xfrm>
          <a:off x="45847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152416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19EE5902-4355-4E5E-977E-CE7326063330}"/>
            </a:ext>
          </a:extLst>
        </xdr:cNvPr>
        <xdr:cNvSpPr txBox="1"/>
      </xdr:nvSpPr>
      <xdr:spPr>
        <a:xfrm>
          <a:off x="4673600"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636</xdr:rowOff>
    </xdr:from>
    <xdr:to>
      <xdr:col>20</xdr:col>
      <xdr:colOff>38100</xdr:colOff>
      <xdr:row>84</xdr:row>
      <xdr:rowOff>102236</xdr:rowOff>
    </xdr:to>
    <xdr:sp macro="" textlink="">
      <xdr:nvSpPr>
        <xdr:cNvPr id="306" name="楕円 305">
          <a:extLst>
            <a:ext uri="{FF2B5EF4-FFF2-40B4-BE49-F238E27FC236}">
              <a16:creationId xmlns:a16="http://schemas.microsoft.com/office/drawing/2014/main" id="{AC238CAB-48A7-4F59-A78C-3D083FAE9571}"/>
            </a:ext>
          </a:extLst>
        </xdr:cNvPr>
        <xdr:cNvSpPr/>
      </xdr:nvSpPr>
      <xdr:spPr>
        <a:xfrm>
          <a:off x="3746500" y="14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51436</xdr:rowOff>
    </xdr:from>
    <xdr:to>
      <xdr:col>24</xdr:col>
      <xdr:colOff>63500</xdr:colOff>
      <xdr:row>84</xdr:row>
      <xdr:rowOff>53339</xdr:rowOff>
    </xdr:to>
    <xdr:cxnSp macro="">
      <xdr:nvCxnSpPr>
        <xdr:cNvPr id="307" name="直線コネクタ 306">
          <a:extLst>
            <a:ext uri="{FF2B5EF4-FFF2-40B4-BE49-F238E27FC236}">
              <a16:creationId xmlns:a16="http://schemas.microsoft.com/office/drawing/2014/main" id="{CB3DEA02-347E-4011-ACAB-1B0AE0CE085C}"/>
            </a:ext>
          </a:extLst>
        </xdr:cNvPr>
        <xdr:cNvCxnSpPr/>
      </xdr:nvCxnSpPr>
      <xdr:spPr>
        <a:xfrm>
          <a:off x="3797300" y="14453236"/>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4445</xdr:rowOff>
    </xdr:from>
    <xdr:to>
      <xdr:col>15</xdr:col>
      <xdr:colOff>101600</xdr:colOff>
      <xdr:row>84</xdr:row>
      <xdr:rowOff>106045</xdr:rowOff>
    </xdr:to>
    <xdr:sp macro="" textlink="">
      <xdr:nvSpPr>
        <xdr:cNvPr id="308" name="楕円 307">
          <a:extLst>
            <a:ext uri="{FF2B5EF4-FFF2-40B4-BE49-F238E27FC236}">
              <a16:creationId xmlns:a16="http://schemas.microsoft.com/office/drawing/2014/main" id="{B898973F-BF0B-4352-A7C7-352387087CAA}"/>
            </a:ext>
          </a:extLst>
        </xdr:cNvPr>
        <xdr:cNvSpPr/>
      </xdr:nvSpPr>
      <xdr:spPr>
        <a:xfrm>
          <a:off x="2857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51436</xdr:rowOff>
    </xdr:from>
    <xdr:to>
      <xdr:col>19</xdr:col>
      <xdr:colOff>177800</xdr:colOff>
      <xdr:row>84</xdr:row>
      <xdr:rowOff>55245</xdr:rowOff>
    </xdr:to>
    <xdr:cxnSp macro="">
      <xdr:nvCxnSpPr>
        <xdr:cNvPr id="309" name="直線コネクタ 308">
          <a:extLst>
            <a:ext uri="{FF2B5EF4-FFF2-40B4-BE49-F238E27FC236}">
              <a16:creationId xmlns:a16="http://schemas.microsoft.com/office/drawing/2014/main" id="{1652EBC5-DC82-49DD-8197-32229FFFC5C4}"/>
            </a:ext>
          </a:extLst>
        </xdr:cNvPr>
        <xdr:cNvCxnSpPr/>
      </xdr:nvCxnSpPr>
      <xdr:spPr>
        <a:xfrm flipV="1">
          <a:off x="2908300" y="144532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153036</xdr:rowOff>
    </xdr:from>
    <xdr:to>
      <xdr:col>10</xdr:col>
      <xdr:colOff>165100</xdr:colOff>
      <xdr:row>84</xdr:row>
      <xdr:rowOff>83186</xdr:rowOff>
    </xdr:to>
    <xdr:sp macro="" textlink="">
      <xdr:nvSpPr>
        <xdr:cNvPr id="310" name="楕円 309">
          <a:extLst>
            <a:ext uri="{FF2B5EF4-FFF2-40B4-BE49-F238E27FC236}">
              <a16:creationId xmlns:a16="http://schemas.microsoft.com/office/drawing/2014/main" id="{E22BD98E-A890-4F86-AEB8-5679990AB89E}"/>
            </a:ext>
          </a:extLst>
        </xdr:cNvPr>
        <xdr:cNvSpPr/>
      </xdr:nvSpPr>
      <xdr:spPr>
        <a:xfrm>
          <a:off x="1968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32386</xdr:rowOff>
    </xdr:from>
    <xdr:to>
      <xdr:col>15</xdr:col>
      <xdr:colOff>50800</xdr:colOff>
      <xdr:row>84</xdr:row>
      <xdr:rowOff>55245</xdr:rowOff>
    </xdr:to>
    <xdr:cxnSp macro="">
      <xdr:nvCxnSpPr>
        <xdr:cNvPr id="311" name="直線コネクタ 310">
          <a:extLst>
            <a:ext uri="{FF2B5EF4-FFF2-40B4-BE49-F238E27FC236}">
              <a16:creationId xmlns:a16="http://schemas.microsoft.com/office/drawing/2014/main" id="{8A4A4A9F-8561-41B7-B9DC-C4435C3AD16D}"/>
            </a:ext>
          </a:extLst>
        </xdr:cNvPr>
        <xdr:cNvCxnSpPr/>
      </xdr:nvCxnSpPr>
      <xdr:spPr>
        <a:xfrm>
          <a:off x="2019300" y="144341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130175</xdr:rowOff>
    </xdr:from>
    <xdr:to>
      <xdr:col>6</xdr:col>
      <xdr:colOff>38100</xdr:colOff>
      <xdr:row>84</xdr:row>
      <xdr:rowOff>60325</xdr:rowOff>
    </xdr:to>
    <xdr:sp macro="" textlink="">
      <xdr:nvSpPr>
        <xdr:cNvPr id="312" name="楕円 311">
          <a:extLst>
            <a:ext uri="{FF2B5EF4-FFF2-40B4-BE49-F238E27FC236}">
              <a16:creationId xmlns:a16="http://schemas.microsoft.com/office/drawing/2014/main" id="{42C8820B-5512-48EB-A554-DDBD57241B65}"/>
            </a:ext>
          </a:extLst>
        </xdr:cNvPr>
        <xdr:cNvSpPr/>
      </xdr:nvSpPr>
      <xdr:spPr>
        <a:xfrm>
          <a:off x="1079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9525</xdr:rowOff>
    </xdr:from>
    <xdr:to>
      <xdr:col>10</xdr:col>
      <xdr:colOff>114300</xdr:colOff>
      <xdr:row>84</xdr:row>
      <xdr:rowOff>32386</xdr:rowOff>
    </xdr:to>
    <xdr:cxnSp macro="">
      <xdr:nvCxnSpPr>
        <xdr:cNvPr id="313" name="直線コネクタ 312">
          <a:extLst>
            <a:ext uri="{FF2B5EF4-FFF2-40B4-BE49-F238E27FC236}">
              <a16:creationId xmlns:a16="http://schemas.microsoft.com/office/drawing/2014/main" id="{A9D34A15-1A7A-4ED2-891D-9C30D3236D63}"/>
            </a:ext>
          </a:extLst>
        </xdr:cNvPr>
        <xdr:cNvCxnSpPr/>
      </xdr:nvCxnSpPr>
      <xdr:spPr>
        <a:xfrm>
          <a:off x="1130300" y="1441132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99EDA2E7-7F0F-4E96-A5C6-A21C314CD2C6}"/>
            </a:ext>
          </a:extLst>
        </xdr:cNvPr>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C8008AD4-75C0-4753-8AC4-6116B0DA6B0D}"/>
            </a:ext>
          </a:extLst>
        </xdr:cNvPr>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2B66E18D-6C0F-4F02-B86B-77C7F4B8D38F}"/>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436F7F98-EBBE-4906-81F0-1F63EC755445}"/>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93363</xdr:rowOff>
    </xdr:from>
    <xdr:ext cx="405111" cy="259045"/>
    <xdr:sp macro="" textlink="">
      <xdr:nvSpPr>
        <xdr:cNvPr id="318" name="n_1mainValue【公営住宅】&#10;有形固定資産減価償却率">
          <a:extLst>
            <a:ext uri="{FF2B5EF4-FFF2-40B4-BE49-F238E27FC236}">
              <a16:creationId xmlns:a16="http://schemas.microsoft.com/office/drawing/2014/main" id="{C56DEB35-D5F6-45EF-8BE1-CEBFC3DECC04}"/>
            </a:ext>
          </a:extLst>
        </xdr:cNvPr>
        <xdr:cNvSpPr txBox="1"/>
      </xdr:nvSpPr>
      <xdr:spPr>
        <a:xfrm>
          <a:off x="3582044" y="1449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97172</xdr:rowOff>
    </xdr:from>
    <xdr:ext cx="405111" cy="259045"/>
    <xdr:sp macro="" textlink="">
      <xdr:nvSpPr>
        <xdr:cNvPr id="319" name="n_2mainValue【公営住宅】&#10;有形固定資産減価償却率">
          <a:extLst>
            <a:ext uri="{FF2B5EF4-FFF2-40B4-BE49-F238E27FC236}">
              <a16:creationId xmlns:a16="http://schemas.microsoft.com/office/drawing/2014/main" id="{49BA1ACB-7F60-44EE-B241-8C74B66D042C}"/>
            </a:ext>
          </a:extLst>
        </xdr:cNvPr>
        <xdr:cNvSpPr txBox="1"/>
      </xdr:nvSpPr>
      <xdr:spPr>
        <a:xfrm>
          <a:off x="2705744" y="1449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74313</xdr:rowOff>
    </xdr:from>
    <xdr:ext cx="405111" cy="259045"/>
    <xdr:sp macro="" textlink="">
      <xdr:nvSpPr>
        <xdr:cNvPr id="320" name="n_3mainValue【公営住宅】&#10;有形固定資産減価償却率">
          <a:extLst>
            <a:ext uri="{FF2B5EF4-FFF2-40B4-BE49-F238E27FC236}">
              <a16:creationId xmlns:a16="http://schemas.microsoft.com/office/drawing/2014/main" id="{39E4A9DD-3F82-407B-AC69-CE531D686F14}"/>
            </a:ext>
          </a:extLst>
        </xdr:cNvPr>
        <xdr:cNvSpPr txBox="1"/>
      </xdr:nvSpPr>
      <xdr:spPr>
        <a:xfrm>
          <a:off x="1816744"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51452</xdr:rowOff>
    </xdr:from>
    <xdr:ext cx="405111" cy="259045"/>
    <xdr:sp macro="" textlink="">
      <xdr:nvSpPr>
        <xdr:cNvPr id="321" name="n_4mainValue【公営住宅】&#10;有形固定資産減価償却率">
          <a:extLst>
            <a:ext uri="{FF2B5EF4-FFF2-40B4-BE49-F238E27FC236}">
              <a16:creationId xmlns:a16="http://schemas.microsoft.com/office/drawing/2014/main" id="{AEB353E5-A67C-4ABB-9BFC-D5C5F125B006}"/>
            </a:ext>
          </a:extLst>
        </xdr:cNvPr>
        <xdr:cNvSpPr txBox="1"/>
      </xdr:nvSpPr>
      <xdr:spPr>
        <a:xfrm>
          <a:off x="927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9B914E05-AB64-4DFA-BABD-A6CCB9875E5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46C261F-8DAC-45D4-B22F-8DFD075422C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68D559D-BF68-40A3-B39F-F02B3140FDB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8D96660-C586-4C73-AD71-A81A1295C36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4161E48-38D7-4CA1-A182-8A9E7980A2A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09CFD89-39ED-4BE6-8495-EAF6D6943BE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8C22BC7-FB79-4C76-987A-116607DDDE3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D8EBD547-E44B-432B-8D98-C074BD024B0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2754D87-0647-4569-BA46-C83BF0A8D9C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9D2BA33-8DB5-4827-B4A3-B8C854D0D41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688E5A14-5EA1-4CBB-9894-B514490423B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B97F233D-2064-41C3-B26D-5CFDE2091D8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7B0E0CD1-4829-44D5-BCED-8B8A118AE00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6B434B40-1BD4-49F7-AF50-152F72DB30E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E31DC369-2D8B-4EEB-82E8-A06160299A0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524A14DF-69F8-4F0A-9313-552862F9AD7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6F2D589-1D22-432D-A2E8-8E42F7F8D80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50E7E163-B7A7-44A0-8481-588E90B81EE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85E0731C-FE8A-4486-A600-8D30CC6E691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FF5F3C63-AB43-4151-9ABB-8A98D90ED80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B06D5C20-ADDA-4049-8FA5-B6CD129E090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BF4C9D45-E13C-4B9C-800E-0966C1AE801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79A28107-46B3-439B-A25E-30089D463E0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7248B876-DFDD-4957-A190-DB45A6255375}"/>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CFC1AE2E-2073-47A7-B2BC-24FE9C64F20D}"/>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1D2246B9-BCEC-4E81-9004-63A8B2CF1102}"/>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11F6BABF-6108-4E16-97DA-06F7DA150AFA}"/>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DE4DB990-FD66-44BF-903B-4999268D0AEA}"/>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50" name="【公営住宅】&#10;一人当たり面積平均値テキスト">
          <a:extLst>
            <a:ext uri="{FF2B5EF4-FFF2-40B4-BE49-F238E27FC236}">
              <a16:creationId xmlns:a16="http://schemas.microsoft.com/office/drawing/2014/main" id="{DF865CD3-E30D-4DCB-93A8-F1361FEBA8A5}"/>
            </a:ext>
          </a:extLst>
        </xdr:cNvPr>
        <xdr:cNvSpPr txBox="1"/>
      </xdr:nvSpPr>
      <xdr:spPr>
        <a:xfrm>
          <a:off x="10515600" y="14425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80433F6E-0758-4F74-9180-807D41AAFA9B}"/>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5DBA381A-9194-44B2-AC7D-77F0401ABF3C}"/>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64DE8521-3F01-4500-8339-D2B13A1F67C2}"/>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7DB72F7D-6F30-4F3E-8FB9-479A6B9D6312}"/>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67902F7D-7543-4BA6-AAD8-1D08643ABE78}"/>
            </a:ext>
          </a:extLst>
        </xdr:cNvPr>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D6127A0-F4E6-4AC8-9DA3-6683AD92C4F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E99E9DD-9229-464C-B9AD-AEF95128F63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67D6415-6708-465C-8710-F108BFEF98F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64DF810-87A9-4367-B44A-662D8BD9BC9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C663E62-BA93-426C-8797-E50792D3426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157035</xdr:rowOff>
    </xdr:from>
    <xdr:to>
      <xdr:col>55</xdr:col>
      <xdr:colOff>50800</xdr:colOff>
      <xdr:row>84</xdr:row>
      <xdr:rowOff>87185</xdr:rowOff>
    </xdr:to>
    <xdr:sp macro="" textlink="">
      <xdr:nvSpPr>
        <xdr:cNvPr id="361" name="楕円 360">
          <a:extLst>
            <a:ext uri="{FF2B5EF4-FFF2-40B4-BE49-F238E27FC236}">
              <a16:creationId xmlns:a16="http://schemas.microsoft.com/office/drawing/2014/main" id="{5B54AA24-ECA3-4B7A-A574-ED1D0ECF92A0}"/>
            </a:ext>
          </a:extLst>
        </xdr:cNvPr>
        <xdr:cNvSpPr/>
      </xdr:nvSpPr>
      <xdr:spPr>
        <a:xfrm>
          <a:off x="10426700" y="1438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8462</xdr:rowOff>
    </xdr:from>
    <xdr:ext cx="469744" cy="259045"/>
    <xdr:sp macro="" textlink="">
      <xdr:nvSpPr>
        <xdr:cNvPr id="362" name="【公営住宅】&#10;一人当たり面積該当値テキスト">
          <a:extLst>
            <a:ext uri="{FF2B5EF4-FFF2-40B4-BE49-F238E27FC236}">
              <a16:creationId xmlns:a16="http://schemas.microsoft.com/office/drawing/2014/main" id="{81026F00-EB12-4820-82C3-0BB101AE3212}"/>
            </a:ext>
          </a:extLst>
        </xdr:cNvPr>
        <xdr:cNvSpPr txBox="1"/>
      </xdr:nvSpPr>
      <xdr:spPr>
        <a:xfrm>
          <a:off x="10515600" y="1423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166370</xdr:rowOff>
    </xdr:from>
    <xdr:to>
      <xdr:col>50</xdr:col>
      <xdr:colOff>165100</xdr:colOff>
      <xdr:row>84</xdr:row>
      <xdr:rowOff>96520</xdr:rowOff>
    </xdr:to>
    <xdr:sp macro="" textlink="">
      <xdr:nvSpPr>
        <xdr:cNvPr id="363" name="楕円 362">
          <a:extLst>
            <a:ext uri="{FF2B5EF4-FFF2-40B4-BE49-F238E27FC236}">
              <a16:creationId xmlns:a16="http://schemas.microsoft.com/office/drawing/2014/main" id="{634E6026-FAE9-4549-AF66-A77A42D271B7}"/>
            </a:ext>
          </a:extLst>
        </xdr:cNvPr>
        <xdr:cNvSpPr/>
      </xdr:nvSpPr>
      <xdr:spPr>
        <a:xfrm>
          <a:off x="9588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36385</xdr:rowOff>
    </xdr:from>
    <xdr:to>
      <xdr:col>55</xdr:col>
      <xdr:colOff>0</xdr:colOff>
      <xdr:row>84</xdr:row>
      <xdr:rowOff>45720</xdr:rowOff>
    </xdr:to>
    <xdr:cxnSp macro="">
      <xdr:nvCxnSpPr>
        <xdr:cNvPr id="364" name="直線コネクタ 363">
          <a:extLst>
            <a:ext uri="{FF2B5EF4-FFF2-40B4-BE49-F238E27FC236}">
              <a16:creationId xmlns:a16="http://schemas.microsoft.com/office/drawing/2014/main" id="{238F170B-A9B8-412E-8F92-78A2C3E9C9B2}"/>
            </a:ext>
          </a:extLst>
        </xdr:cNvPr>
        <xdr:cNvCxnSpPr/>
      </xdr:nvCxnSpPr>
      <xdr:spPr>
        <a:xfrm flipV="1">
          <a:off x="9639300" y="14438185"/>
          <a:ext cx="8382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19114</xdr:rowOff>
    </xdr:from>
    <xdr:to>
      <xdr:col>46</xdr:col>
      <xdr:colOff>38100</xdr:colOff>
      <xdr:row>84</xdr:row>
      <xdr:rowOff>120714</xdr:rowOff>
    </xdr:to>
    <xdr:sp macro="" textlink="">
      <xdr:nvSpPr>
        <xdr:cNvPr id="365" name="楕円 364">
          <a:extLst>
            <a:ext uri="{FF2B5EF4-FFF2-40B4-BE49-F238E27FC236}">
              <a16:creationId xmlns:a16="http://schemas.microsoft.com/office/drawing/2014/main" id="{BEE3F284-6814-4433-872B-EE9257B3FC9C}"/>
            </a:ext>
          </a:extLst>
        </xdr:cNvPr>
        <xdr:cNvSpPr/>
      </xdr:nvSpPr>
      <xdr:spPr>
        <a:xfrm>
          <a:off x="8699500" y="1442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45720</xdr:rowOff>
    </xdr:from>
    <xdr:to>
      <xdr:col>50</xdr:col>
      <xdr:colOff>114300</xdr:colOff>
      <xdr:row>84</xdr:row>
      <xdr:rowOff>69914</xdr:rowOff>
    </xdr:to>
    <xdr:cxnSp macro="">
      <xdr:nvCxnSpPr>
        <xdr:cNvPr id="366" name="直線コネクタ 365">
          <a:extLst>
            <a:ext uri="{FF2B5EF4-FFF2-40B4-BE49-F238E27FC236}">
              <a16:creationId xmlns:a16="http://schemas.microsoft.com/office/drawing/2014/main" id="{3B5E9FA8-A2F7-4376-8508-6F1800FAB81D}"/>
            </a:ext>
          </a:extLst>
        </xdr:cNvPr>
        <xdr:cNvCxnSpPr/>
      </xdr:nvCxnSpPr>
      <xdr:spPr>
        <a:xfrm flipV="1">
          <a:off x="8750300" y="14447520"/>
          <a:ext cx="8890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117030</xdr:rowOff>
    </xdr:from>
    <xdr:to>
      <xdr:col>41</xdr:col>
      <xdr:colOff>101600</xdr:colOff>
      <xdr:row>84</xdr:row>
      <xdr:rowOff>47180</xdr:rowOff>
    </xdr:to>
    <xdr:sp macro="" textlink="">
      <xdr:nvSpPr>
        <xdr:cNvPr id="367" name="楕円 366">
          <a:extLst>
            <a:ext uri="{FF2B5EF4-FFF2-40B4-BE49-F238E27FC236}">
              <a16:creationId xmlns:a16="http://schemas.microsoft.com/office/drawing/2014/main" id="{3D2EFB14-041B-4DB7-A22E-B47470E2630A}"/>
            </a:ext>
          </a:extLst>
        </xdr:cNvPr>
        <xdr:cNvSpPr/>
      </xdr:nvSpPr>
      <xdr:spPr>
        <a:xfrm>
          <a:off x="7810500" y="1434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167830</xdr:rowOff>
    </xdr:from>
    <xdr:to>
      <xdr:col>45</xdr:col>
      <xdr:colOff>177800</xdr:colOff>
      <xdr:row>84</xdr:row>
      <xdr:rowOff>69914</xdr:rowOff>
    </xdr:to>
    <xdr:cxnSp macro="">
      <xdr:nvCxnSpPr>
        <xdr:cNvPr id="368" name="直線コネクタ 367">
          <a:extLst>
            <a:ext uri="{FF2B5EF4-FFF2-40B4-BE49-F238E27FC236}">
              <a16:creationId xmlns:a16="http://schemas.microsoft.com/office/drawing/2014/main" id="{C31623D8-890B-4A44-8F41-7B65A0B14DE1}"/>
            </a:ext>
          </a:extLst>
        </xdr:cNvPr>
        <xdr:cNvCxnSpPr/>
      </xdr:nvCxnSpPr>
      <xdr:spPr>
        <a:xfrm>
          <a:off x="7861300" y="14398180"/>
          <a:ext cx="889000" cy="7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132462</xdr:rowOff>
    </xdr:from>
    <xdr:to>
      <xdr:col>36</xdr:col>
      <xdr:colOff>165100</xdr:colOff>
      <xdr:row>84</xdr:row>
      <xdr:rowOff>62612</xdr:rowOff>
    </xdr:to>
    <xdr:sp macro="" textlink="">
      <xdr:nvSpPr>
        <xdr:cNvPr id="369" name="楕円 368">
          <a:extLst>
            <a:ext uri="{FF2B5EF4-FFF2-40B4-BE49-F238E27FC236}">
              <a16:creationId xmlns:a16="http://schemas.microsoft.com/office/drawing/2014/main" id="{3A4C020C-317C-4970-A6BD-EB000B0A0802}"/>
            </a:ext>
          </a:extLst>
        </xdr:cNvPr>
        <xdr:cNvSpPr/>
      </xdr:nvSpPr>
      <xdr:spPr>
        <a:xfrm>
          <a:off x="6921500" y="1436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167830</xdr:rowOff>
    </xdr:from>
    <xdr:to>
      <xdr:col>41</xdr:col>
      <xdr:colOff>50800</xdr:colOff>
      <xdr:row>84</xdr:row>
      <xdr:rowOff>11812</xdr:rowOff>
    </xdr:to>
    <xdr:cxnSp macro="">
      <xdr:nvCxnSpPr>
        <xdr:cNvPr id="370" name="直線コネクタ 369">
          <a:extLst>
            <a:ext uri="{FF2B5EF4-FFF2-40B4-BE49-F238E27FC236}">
              <a16:creationId xmlns:a16="http://schemas.microsoft.com/office/drawing/2014/main" id="{29563395-9085-4D60-92FA-1A1674C81650}"/>
            </a:ext>
          </a:extLst>
        </xdr:cNvPr>
        <xdr:cNvCxnSpPr/>
      </xdr:nvCxnSpPr>
      <xdr:spPr>
        <a:xfrm flipV="1">
          <a:off x="6972300" y="14398180"/>
          <a:ext cx="889000" cy="1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126509</xdr:rowOff>
    </xdr:from>
    <xdr:ext cx="469744" cy="259045"/>
    <xdr:sp macro="" textlink="">
      <xdr:nvSpPr>
        <xdr:cNvPr id="371" name="n_1aveValue【公営住宅】&#10;一人当たり面積">
          <a:extLst>
            <a:ext uri="{FF2B5EF4-FFF2-40B4-BE49-F238E27FC236}">
              <a16:creationId xmlns:a16="http://schemas.microsoft.com/office/drawing/2014/main" id="{CFF98757-CFF7-461F-84D4-67D2D63B4102}"/>
            </a:ext>
          </a:extLst>
        </xdr:cNvPr>
        <xdr:cNvSpPr txBox="1"/>
      </xdr:nvSpPr>
      <xdr:spPr>
        <a:xfrm>
          <a:off x="9391727"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128985</xdr:rowOff>
    </xdr:from>
    <xdr:ext cx="469744" cy="259045"/>
    <xdr:sp macro="" textlink="">
      <xdr:nvSpPr>
        <xdr:cNvPr id="372" name="n_2aveValue【公営住宅】&#10;一人当たり面積">
          <a:extLst>
            <a:ext uri="{FF2B5EF4-FFF2-40B4-BE49-F238E27FC236}">
              <a16:creationId xmlns:a16="http://schemas.microsoft.com/office/drawing/2014/main" id="{38FC0B7B-1066-4112-8B1D-CD40A7EBD3DD}"/>
            </a:ext>
          </a:extLst>
        </xdr:cNvPr>
        <xdr:cNvSpPr txBox="1"/>
      </xdr:nvSpPr>
      <xdr:spPr>
        <a:xfrm>
          <a:off x="8515427" y="1453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165561</xdr:rowOff>
    </xdr:from>
    <xdr:ext cx="469744" cy="259045"/>
    <xdr:sp macro="" textlink="">
      <xdr:nvSpPr>
        <xdr:cNvPr id="373" name="n_3aveValue【公営住宅】&#10;一人当たり面積">
          <a:extLst>
            <a:ext uri="{FF2B5EF4-FFF2-40B4-BE49-F238E27FC236}">
              <a16:creationId xmlns:a16="http://schemas.microsoft.com/office/drawing/2014/main" id="{8E20FC01-6EE0-4923-9F56-0F2D6B75C372}"/>
            </a:ext>
          </a:extLst>
        </xdr:cNvPr>
        <xdr:cNvSpPr txBox="1"/>
      </xdr:nvSpPr>
      <xdr:spPr>
        <a:xfrm>
          <a:off x="7626427" y="1456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148607</xdr:rowOff>
    </xdr:from>
    <xdr:ext cx="469744" cy="259045"/>
    <xdr:sp macro="" textlink="">
      <xdr:nvSpPr>
        <xdr:cNvPr id="374" name="n_4aveValue【公営住宅】&#10;一人当たり面積">
          <a:extLst>
            <a:ext uri="{FF2B5EF4-FFF2-40B4-BE49-F238E27FC236}">
              <a16:creationId xmlns:a16="http://schemas.microsoft.com/office/drawing/2014/main" id="{E3566725-FF66-4281-981B-39B9BAC24CBA}"/>
            </a:ext>
          </a:extLst>
        </xdr:cNvPr>
        <xdr:cNvSpPr txBox="1"/>
      </xdr:nvSpPr>
      <xdr:spPr>
        <a:xfrm>
          <a:off x="6737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113047</xdr:rowOff>
    </xdr:from>
    <xdr:ext cx="469744" cy="259045"/>
    <xdr:sp macro="" textlink="">
      <xdr:nvSpPr>
        <xdr:cNvPr id="375" name="n_1mainValue【公営住宅】&#10;一人当たり面積">
          <a:extLst>
            <a:ext uri="{FF2B5EF4-FFF2-40B4-BE49-F238E27FC236}">
              <a16:creationId xmlns:a16="http://schemas.microsoft.com/office/drawing/2014/main" id="{8F7C0AA9-4CA5-4E6C-BC04-BEA0DB86DC34}"/>
            </a:ext>
          </a:extLst>
        </xdr:cNvPr>
        <xdr:cNvSpPr txBox="1"/>
      </xdr:nvSpPr>
      <xdr:spPr>
        <a:xfrm>
          <a:off x="93917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137241</xdr:rowOff>
    </xdr:from>
    <xdr:ext cx="469744" cy="259045"/>
    <xdr:sp macro="" textlink="">
      <xdr:nvSpPr>
        <xdr:cNvPr id="376" name="n_2mainValue【公営住宅】&#10;一人当たり面積">
          <a:extLst>
            <a:ext uri="{FF2B5EF4-FFF2-40B4-BE49-F238E27FC236}">
              <a16:creationId xmlns:a16="http://schemas.microsoft.com/office/drawing/2014/main" id="{0E4B7061-0E56-4D78-8821-C41345C8A1D3}"/>
            </a:ext>
          </a:extLst>
        </xdr:cNvPr>
        <xdr:cNvSpPr txBox="1"/>
      </xdr:nvSpPr>
      <xdr:spPr>
        <a:xfrm>
          <a:off x="8515427" y="1419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63707</xdr:rowOff>
    </xdr:from>
    <xdr:ext cx="469744" cy="259045"/>
    <xdr:sp macro="" textlink="">
      <xdr:nvSpPr>
        <xdr:cNvPr id="377" name="n_3mainValue【公営住宅】&#10;一人当たり面積">
          <a:extLst>
            <a:ext uri="{FF2B5EF4-FFF2-40B4-BE49-F238E27FC236}">
              <a16:creationId xmlns:a16="http://schemas.microsoft.com/office/drawing/2014/main" id="{D1573E9C-97D9-48B0-A5F5-CA4FDCDFDB91}"/>
            </a:ext>
          </a:extLst>
        </xdr:cNvPr>
        <xdr:cNvSpPr txBox="1"/>
      </xdr:nvSpPr>
      <xdr:spPr>
        <a:xfrm>
          <a:off x="7626427" y="1412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79139</xdr:rowOff>
    </xdr:from>
    <xdr:ext cx="469744" cy="259045"/>
    <xdr:sp macro="" textlink="">
      <xdr:nvSpPr>
        <xdr:cNvPr id="378" name="n_4mainValue【公営住宅】&#10;一人当たり面積">
          <a:extLst>
            <a:ext uri="{FF2B5EF4-FFF2-40B4-BE49-F238E27FC236}">
              <a16:creationId xmlns:a16="http://schemas.microsoft.com/office/drawing/2014/main" id="{D4825734-480D-442E-BF3D-21A1155D378D}"/>
            </a:ext>
          </a:extLst>
        </xdr:cNvPr>
        <xdr:cNvSpPr txBox="1"/>
      </xdr:nvSpPr>
      <xdr:spPr>
        <a:xfrm>
          <a:off x="6737427" y="1413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A8A07292-CCB8-4AFD-8202-ADD256722FA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8DF6346F-6308-40A7-81ED-A2B14D3F56E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F751C012-3CA7-4D11-AB55-A1F6EDBD9ED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EEFED108-C843-46B4-91F6-58A46B9A3F2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5D985649-B6F0-49B4-8C1B-A0DE7EAAD34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DD7CD5D6-9F73-4A36-8889-D2505775A4D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D1948314-40B4-45E9-B171-662659D2873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8ABD730D-6138-4C3E-9690-01669BEF370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9DD0E5CD-D9EF-4C91-A5B5-AD81DA8BE62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445863DA-24E9-4076-9A3D-79C3306B69B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364390EF-C123-4A9B-9E14-C78E46479A3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6F4CFEDB-D15B-4F26-A4F7-5B96107215E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DBB3EDA7-671C-4695-8B9E-F2A9AE552A6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AC2360CC-365B-436D-B771-17726509E17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3E1A1EE7-48B9-4A4C-9B98-71D8636A377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59CFA44F-EB6B-4B97-90D3-B686F3EFD3F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CB09CA67-AB47-4A06-8E9B-0CA4639E1B3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E9FDFB11-6017-4F89-B85D-E0C02BFE7EA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ADDA0AD7-BC64-4F89-AA32-C6AA31A8377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72578207-881E-4ADA-B1FF-0420B023079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BA0A5728-816F-40E4-8325-6D595CAC249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9B741222-9D66-4527-9030-595ECF5F19A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EC053944-8EDF-4AFB-955E-44EDEFDE918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5533D7F-AD30-467C-81BD-D343BE1ECFA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428F0BAD-B67D-41B3-B040-93A0833D601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6A195972-A174-4E82-A042-703104DFF6F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BBB7ABDE-5706-46F0-998C-88E7F61742B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8EDCB1DA-C7BA-4B39-A208-F56387DA46C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14C64A79-8792-40CA-9438-C2DDEA3DC9F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D1459A5B-2654-40FD-98D3-DDA0E6CF586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9B33F5B8-F63A-4E51-966B-0EDBE0B825F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3CE67D17-1E81-4C54-A3CB-9E772F0F1AD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826D88BC-D36C-4D73-B068-C68175FF220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A1F6B3E9-2856-43D0-850F-7B43588194A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729448FE-50EE-4A79-ABB0-55AFC4E8A53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B0679BD9-DB7C-4FFB-9CB6-18022ED9240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00B00172-5F80-4B3A-8097-B07E6A061CC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E209FEB8-7A15-4019-A382-52E3F9AF8A7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EE13B70F-9AFA-48CD-9BCA-C05B1F42186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2A1FE3B2-AAA5-44B9-9765-759C9EBF252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AC68AA10-4CD9-436A-B911-FC23EA6F4E84}"/>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D7644FC5-5AE2-4EDE-961A-9F1070D251B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D97B50B5-60DB-4C25-8C85-48FC0E1EFC4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5DB118C2-0DD7-4063-9B2D-1850A18D73F4}"/>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a:extLst>
            <a:ext uri="{FF2B5EF4-FFF2-40B4-BE49-F238E27FC236}">
              <a16:creationId xmlns:a16="http://schemas.microsoft.com/office/drawing/2014/main" id="{7B09E22B-0791-4EB1-B661-A355CE777963}"/>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E209C55D-C604-419C-8B31-6FB8D160E391}"/>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a:extLst>
            <a:ext uri="{FF2B5EF4-FFF2-40B4-BE49-F238E27FC236}">
              <a16:creationId xmlns:a16="http://schemas.microsoft.com/office/drawing/2014/main" id="{3B506986-F200-4BB7-9F53-82F612413DAC}"/>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a:extLst>
            <a:ext uri="{FF2B5EF4-FFF2-40B4-BE49-F238E27FC236}">
              <a16:creationId xmlns:a16="http://schemas.microsoft.com/office/drawing/2014/main" id="{B53FF749-ED22-4B10-AF90-0535145CF73D}"/>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a:extLst>
            <a:ext uri="{FF2B5EF4-FFF2-40B4-BE49-F238E27FC236}">
              <a16:creationId xmlns:a16="http://schemas.microsoft.com/office/drawing/2014/main" id="{AA81BE0C-3C75-4387-8CAD-76C563FCD577}"/>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28" name="フローチャート: 判断 427">
          <a:extLst>
            <a:ext uri="{FF2B5EF4-FFF2-40B4-BE49-F238E27FC236}">
              <a16:creationId xmlns:a16="http://schemas.microsoft.com/office/drawing/2014/main" id="{516C5E9D-9FBF-42C5-9DE9-C2F1B77C0ACA}"/>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429" name="フローチャート: 判断 428">
          <a:extLst>
            <a:ext uri="{FF2B5EF4-FFF2-40B4-BE49-F238E27FC236}">
              <a16:creationId xmlns:a16="http://schemas.microsoft.com/office/drawing/2014/main" id="{6107510C-B057-4F59-9FF8-1B563A21E835}"/>
            </a:ext>
          </a:extLst>
        </xdr:cNvPr>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89C2A28-9E5B-44BA-845F-03581443A36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3211BE93-017C-4A46-9C9D-17B78D6E575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B75E6EA-7835-4B5E-9A82-98CDACE94A7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F8D5257-10F6-48AC-81A4-C6E8C87E76C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E748919-93F1-47B8-BD26-1470F8E4ACC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105410</xdr:rowOff>
    </xdr:from>
    <xdr:to>
      <xdr:col>85</xdr:col>
      <xdr:colOff>177800</xdr:colOff>
      <xdr:row>40</xdr:row>
      <xdr:rowOff>35560</xdr:rowOff>
    </xdr:to>
    <xdr:sp macro="" textlink="">
      <xdr:nvSpPr>
        <xdr:cNvPr id="435" name="楕円 434">
          <a:extLst>
            <a:ext uri="{FF2B5EF4-FFF2-40B4-BE49-F238E27FC236}">
              <a16:creationId xmlns:a16="http://schemas.microsoft.com/office/drawing/2014/main" id="{5FD0C39B-905E-46C6-BBC9-CE731D9A48A4}"/>
            </a:ext>
          </a:extLst>
        </xdr:cNvPr>
        <xdr:cNvSpPr/>
      </xdr:nvSpPr>
      <xdr:spPr>
        <a:xfrm>
          <a:off x="16268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83837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11739FF0-A9BC-4480-B6E0-7183777ABB53}"/>
            </a:ext>
          </a:extLst>
        </xdr:cNvPr>
        <xdr:cNvSpPr txBox="1"/>
      </xdr:nvSpPr>
      <xdr:spPr>
        <a:xfrm>
          <a:off x="163576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63500</xdr:rowOff>
    </xdr:from>
    <xdr:to>
      <xdr:col>81</xdr:col>
      <xdr:colOff>101600</xdr:colOff>
      <xdr:row>39</xdr:row>
      <xdr:rowOff>165100</xdr:rowOff>
    </xdr:to>
    <xdr:sp macro="" textlink="">
      <xdr:nvSpPr>
        <xdr:cNvPr id="437" name="楕円 436">
          <a:extLst>
            <a:ext uri="{FF2B5EF4-FFF2-40B4-BE49-F238E27FC236}">
              <a16:creationId xmlns:a16="http://schemas.microsoft.com/office/drawing/2014/main" id="{B72201FD-839F-4914-88A8-7EDECD33F63D}"/>
            </a:ext>
          </a:extLst>
        </xdr:cNvPr>
        <xdr:cNvSpPr/>
      </xdr:nvSpPr>
      <xdr:spPr>
        <a:xfrm>
          <a:off x="154305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114300</xdr:rowOff>
    </xdr:from>
    <xdr:to>
      <xdr:col>85</xdr:col>
      <xdr:colOff>127000</xdr:colOff>
      <xdr:row>39</xdr:row>
      <xdr:rowOff>156210</xdr:rowOff>
    </xdr:to>
    <xdr:cxnSp macro="">
      <xdr:nvCxnSpPr>
        <xdr:cNvPr id="438" name="直線コネクタ 437">
          <a:extLst>
            <a:ext uri="{FF2B5EF4-FFF2-40B4-BE49-F238E27FC236}">
              <a16:creationId xmlns:a16="http://schemas.microsoft.com/office/drawing/2014/main" id="{AB993369-A787-43E1-9EBA-19DA8D11F91D}"/>
            </a:ext>
          </a:extLst>
        </xdr:cNvPr>
        <xdr:cNvCxnSpPr/>
      </xdr:nvCxnSpPr>
      <xdr:spPr>
        <a:xfrm>
          <a:off x="15481300" y="680085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109220</xdr:rowOff>
    </xdr:from>
    <xdr:to>
      <xdr:col>76</xdr:col>
      <xdr:colOff>165100</xdr:colOff>
      <xdr:row>40</xdr:row>
      <xdr:rowOff>39370</xdr:rowOff>
    </xdr:to>
    <xdr:sp macro="" textlink="">
      <xdr:nvSpPr>
        <xdr:cNvPr id="439" name="楕円 438">
          <a:extLst>
            <a:ext uri="{FF2B5EF4-FFF2-40B4-BE49-F238E27FC236}">
              <a16:creationId xmlns:a16="http://schemas.microsoft.com/office/drawing/2014/main" id="{C82E835C-0C08-4A3E-B9DF-5851A26A075C}"/>
            </a:ext>
          </a:extLst>
        </xdr:cNvPr>
        <xdr:cNvSpPr/>
      </xdr:nvSpPr>
      <xdr:spPr>
        <a:xfrm>
          <a:off x="14541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114300</xdr:rowOff>
    </xdr:from>
    <xdr:to>
      <xdr:col>81</xdr:col>
      <xdr:colOff>50800</xdr:colOff>
      <xdr:row>39</xdr:row>
      <xdr:rowOff>160020</xdr:rowOff>
    </xdr:to>
    <xdr:cxnSp macro="">
      <xdr:nvCxnSpPr>
        <xdr:cNvPr id="440" name="直線コネクタ 439">
          <a:extLst>
            <a:ext uri="{FF2B5EF4-FFF2-40B4-BE49-F238E27FC236}">
              <a16:creationId xmlns:a16="http://schemas.microsoft.com/office/drawing/2014/main" id="{0DA57D96-9447-403E-9E54-9C4D1F9419C9}"/>
            </a:ext>
          </a:extLst>
        </xdr:cNvPr>
        <xdr:cNvCxnSpPr/>
      </xdr:nvCxnSpPr>
      <xdr:spPr>
        <a:xfrm flipV="1">
          <a:off x="14592300" y="68008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133985</xdr:rowOff>
    </xdr:from>
    <xdr:to>
      <xdr:col>72</xdr:col>
      <xdr:colOff>38100</xdr:colOff>
      <xdr:row>40</xdr:row>
      <xdr:rowOff>64135</xdr:rowOff>
    </xdr:to>
    <xdr:sp macro="" textlink="">
      <xdr:nvSpPr>
        <xdr:cNvPr id="441" name="楕円 440">
          <a:extLst>
            <a:ext uri="{FF2B5EF4-FFF2-40B4-BE49-F238E27FC236}">
              <a16:creationId xmlns:a16="http://schemas.microsoft.com/office/drawing/2014/main" id="{44FE8FD6-B8DF-42CD-8C31-8DF80BFFAA3B}"/>
            </a:ext>
          </a:extLst>
        </xdr:cNvPr>
        <xdr:cNvSpPr/>
      </xdr:nvSpPr>
      <xdr:spPr>
        <a:xfrm>
          <a:off x="13652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160020</xdr:rowOff>
    </xdr:from>
    <xdr:to>
      <xdr:col>76</xdr:col>
      <xdr:colOff>114300</xdr:colOff>
      <xdr:row>40</xdr:row>
      <xdr:rowOff>13335</xdr:rowOff>
    </xdr:to>
    <xdr:cxnSp macro="">
      <xdr:nvCxnSpPr>
        <xdr:cNvPr id="442" name="直線コネクタ 441">
          <a:extLst>
            <a:ext uri="{FF2B5EF4-FFF2-40B4-BE49-F238E27FC236}">
              <a16:creationId xmlns:a16="http://schemas.microsoft.com/office/drawing/2014/main" id="{7AA04420-645F-40BF-8CC4-AA21F4FD76AF}"/>
            </a:ext>
          </a:extLst>
        </xdr:cNvPr>
        <xdr:cNvCxnSpPr/>
      </xdr:nvCxnSpPr>
      <xdr:spPr>
        <a:xfrm flipV="1">
          <a:off x="13703300" y="684657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99695</xdr:rowOff>
    </xdr:from>
    <xdr:to>
      <xdr:col>67</xdr:col>
      <xdr:colOff>101600</xdr:colOff>
      <xdr:row>40</xdr:row>
      <xdr:rowOff>29845</xdr:rowOff>
    </xdr:to>
    <xdr:sp macro="" textlink="">
      <xdr:nvSpPr>
        <xdr:cNvPr id="443" name="楕円 442">
          <a:extLst>
            <a:ext uri="{FF2B5EF4-FFF2-40B4-BE49-F238E27FC236}">
              <a16:creationId xmlns:a16="http://schemas.microsoft.com/office/drawing/2014/main" id="{89713DFA-9A7F-4959-AD9D-B15E156B42B2}"/>
            </a:ext>
          </a:extLst>
        </xdr:cNvPr>
        <xdr:cNvSpPr/>
      </xdr:nvSpPr>
      <xdr:spPr>
        <a:xfrm>
          <a:off x="127635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150495</xdr:rowOff>
    </xdr:from>
    <xdr:to>
      <xdr:col>71</xdr:col>
      <xdr:colOff>177800</xdr:colOff>
      <xdr:row>40</xdr:row>
      <xdr:rowOff>13335</xdr:rowOff>
    </xdr:to>
    <xdr:cxnSp macro="">
      <xdr:nvCxnSpPr>
        <xdr:cNvPr id="444" name="直線コネクタ 443">
          <a:extLst>
            <a:ext uri="{FF2B5EF4-FFF2-40B4-BE49-F238E27FC236}">
              <a16:creationId xmlns:a16="http://schemas.microsoft.com/office/drawing/2014/main" id="{2EA7346D-3FC2-45F7-BFF6-4272F21152FF}"/>
            </a:ext>
          </a:extLst>
        </xdr:cNvPr>
        <xdr:cNvCxnSpPr/>
      </xdr:nvCxnSpPr>
      <xdr:spPr>
        <a:xfrm>
          <a:off x="12814300" y="68370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8EE1877F-F412-431D-960C-9CB4066E5F58}"/>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17A2BC52-A7DC-4A55-93B2-E9F709A6CCDC}"/>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3720660-6D42-4DB0-BA88-52260E56AB28}"/>
            </a:ext>
          </a:extLst>
        </xdr:cNvPr>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FA1A9590-0686-4DA8-BB6D-3F59B66DD6BC}"/>
            </a:ext>
          </a:extLst>
        </xdr:cNvPr>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156227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E5992A6-E650-4AAA-A099-1C99473F3D56}"/>
            </a:ext>
          </a:extLst>
        </xdr:cNvPr>
        <xdr:cNvSpPr txBox="1"/>
      </xdr:nvSpPr>
      <xdr:spPr>
        <a:xfrm>
          <a:off x="15266044" y="684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30497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8CCB5A65-82C3-42E8-AEE7-1E6A8FD24531}"/>
            </a:ext>
          </a:extLst>
        </xdr:cNvPr>
        <xdr:cNvSpPr txBox="1"/>
      </xdr:nvSpPr>
      <xdr:spPr>
        <a:xfrm>
          <a:off x="143897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55262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F59F65F7-E70B-4B97-B2BB-D7A9BDD3CE8A}"/>
            </a:ext>
          </a:extLst>
        </xdr:cNvPr>
        <xdr:cNvSpPr txBox="1"/>
      </xdr:nvSpPr>
      <xdr:spPr>
        <a:xfrm>
          <a:off x="13500744" y="691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20972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E79F19AD-47AB-40AA-9436-045871C196C5}"/>
            </a:ext>
          </a:extLst>
        </xdr:cNvPr>
        <xdr:cNvSpPr txBox="1"/>
      </xdr:nvSpPr>
      <xdr:spPr>
        <a:xfrm>
          <a:off x="12611744" y="68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C9E242D7-2CBE-4C1F-B2B8-02F625E3262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F31675B2-78D2-483C-BD17-6312ED08923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87F6D7AF-EF0E-451B-95A5-E06D3601D97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D509133-0BEB-4DC7-B13F-C31E8EEDCC7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77851C81-D8C1-453F-A414-E55E0BCBE7D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AC95A972-585F-4E9F-9D7E-028F218659E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1879B102-7DA7-4EFB-BD45-084FBF20F80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59187C65-B087-4E60-8593-0592422A7F3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35C30AB3-9742-407B-BD48-41739025432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DC35C0A2-1872-407A-87D2-9E11A6FEA6E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31AA4526-D06F-482A-98C4-A9281F42C89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8B8095B2-9BFA-432E-B50F-111CCD1A9C15}"/>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408B16F3-7E5C-4E34-8870-A55D6E85821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573F8140-D907-46BD-9133-470138C00C9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9EA8ABB0-1166-4A06-9739-F19A22D21DA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55BECECD-6C96-455D-B4DE-0D911FAF641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3ECAFFDF-AE35-4428-976D-B0D5A56065E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B8DD9ED6-B018-403D-97D6-837E214D0E4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D77025C6-49B4-493F-AECC-2272FDE69DA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543E2A6F-0FAA-4654-9998-B156971D9668}"/>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E09F3DE4-C98F-48B8-844C-0DA5C341645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530EC5F5-4FDC-4DED-86B8-5D682D84377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EB647EDE-AF4F-4041-8856-9ABA20E9C8B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6" name="直線コネクタ 475">
          <a:extLst>
            <a:ext uri="{FF2B5EF4-FFF2-40B4-BE49-F238E27FC236}">
              <a16:creationId xmlns:a16="http://schemas.microsoft.com/office/drawing/2014/main" id="{DE774E76-A4A3-4BEA-BA18-42A448738955}"/>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3E70B22E-3CD0-41DB-91D2-97594DCB565D}"/>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8" name="直線コネクタ 477">
          <a:extLst>
            <a:ext uri="{FF2B5EF4-FFF2-40B4-BE49-F238E27FC236}">
              <a16:creationId xmlns:a16="http://schemas.microsoft.com/office/drawing/2014/main" id="{8D7FF7F0-61BD-419E-8087-90227F8DFFF4}"/>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6605E9D7-B4E1-48EF-8EE4-5CDF399D6E0D}"/>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0" name="直線コネクタ 479">
          <a:extLst>
            <a:ext uri="{FF2B5EF4-FFF2-40B4-BE49-F238E27FC236}">
              <a16:creationId xmlns:a16="http://schemas.microsoft.com/office/drawing/2014/main" id="{2461333E-E7CA-4A1A-9BFC-61B1F24C1A83}"/>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106697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56BF1BBA-0B3E-4832-B574-A55A6ABFE8B5}"/>
            </a:ext>
          </a:extLst>
        </xdr:cNvPr>
        <xdr:cNvSpPr txBox="1"/>
      </xdr:nvSpPr>
      <xdr:spPr>
        <a:xfrm>
          <a:off x="22199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2" name="フローチャート: 判断 481">
          <a:extLst>
            <a:ext uri="{FF2B5EF4-FFF2-40B4-BE49-F238E27FC236}">
              <a16:creationId xmlns:a16="http://schemas.microsoft.com/office/drawing/2014/main" id="{39F2F54B-E786-4708-8859-D0BFBA93B07C}"/>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3" name="フローチャート: 判断 482">
          <a:extLst>
            <a:ext uri="{FF2B5EF4-FFF2-40B4-BE49-F238E27FC236}">
              <a16:creationId xmlns:a16="http://schemas.microsoft.com/office/drawing/2014/main" id="{0F0D2626-CF99-42B7-87BC-6B0FC7054711}"/>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4" name="フローチャート: 判断 483">
          <a:extLst>
            <a:ext uri="{FF2B5EF4-FFF2-40B4-BE49-F238E27FC236}">
              <a16:creationId xmlns:a16="http://schemas.microsoft.com/office/drawing/2014/main" id="{6D2787B3-3D9F-4893-BB80-23F60024C1C0}"/>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85" name="フローチャート: 判断 484">
          <a:extLst>
            <a:ext uri="{FF2B5EF4-FFF2-40B4-BE49-F238E27FC236}">
              <a16:creationId xmlns:a16="http://schemas.microsoft.com/office/drawing/2014/main" id="{FF1914D3-4F01-451F-A9BA-BCEB8DD640C7}"/>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86" name="フローチャート: 判断 485">
          <a:extLst>
            <a:ext uri="{FF2B5EF4-FFF2-40B4-BE49-F238E27FC236}">
              <a16:creationId xmlns:a16="http://schemas.microsoft.com/office/drawing/2014/main" id="{B6328AB9-36BE-4755-8030-C2550F9F4975}"/>
            </a:ext>
          </a:extLst>
        </xdr:cNvPr>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7646E68-4F95-42E7-B75D-1EC6769DC6A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0FE5A2E-8025-4A7D-BD84-C35F617F931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F78FE7C7-9B76-4330-B942-B80E7675F75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EB415AEA-9F2F-45AD-80A6-535E951425A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C42558DF-38BF-4B75-9D3B-BBF01F86AB9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106680</xdr:rowOff>
    </xdr:from>
    <xdr:to>
      <xdr:col>116</xdr:col>
      <xdr:colOff>114300</xdr:colOff>
      <xdr:row>40</xdr:row>
      <xdr:rowOff>36830</xdr:rowOff>
    </xdr:to>
    <xdr:sp macro="" textlink="">
      <xdr:nvSpPr>
        <xdr:cNvPr id="492" name="楕円 491">
          <a:extLst>
            <a:ext uri="{FF2B5EF4-FFF2-40B4-BE49-F238E27FC236}">
              <a16:creationId xmlns:a16="http://schemas.microsoft.com/office/drawing/2014/main" id="{C4CBA5C6-BC4F-4BDC-B894-4C5548BCB0D2}"/>
            </a:ext>
          </a:extLst>
        </xdr:cNvPr>
        <xdr:cNvSpPr/>
      </xdr:nvSpPr>
      <xdr:spPr>
        <a:xfrm>
          <a:off x="22110700" y="679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85107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DF00EDE5-42A7-44A1-8F14-0C7283732E56}"/>
            </a:ext>
          </a:extLst>
        </xdr:cNvPr>
        <xdr:cNvSpPr txBox="1"/>
      </xdr:nvSpPr>
      <xdr:spPr>
        <a:xfrm>
          <a:off x="22199600" y="677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119380</xdr:rowOff>
    </xdr:from>
    <xdr:to>
      <xdr:col>112</xdr:col>
      <xdr:colOff>38100</xdr:colOff>
      <xdr:row>40</xdr:row>
      <xdr:rowOff>49530</xdr:rowOff>
    </xdr:to>
    <xdr:sp macro="" textlink="">
      <xdr:nvSpPr>
        <xdr:cNvPr id="494" name="楕円 493">
          <a:extLst>
            <a:ext uri="{FF2B5EF4-FFF2-40B4-BE49-F238E27FC236}">
              <a16:creationId xmlns:a16="http://schemas.microsoft.com/office/drawing/2014/main" id="{E3B9DD65-55E9-4561-B315-EC95DBFC585E}"/>
            </a:ext>
          </a:extLst>
        </xdr:cNvPr>
        <xdr:cNvSpPr/>
      </xdr:nvSpPr>
      <xdr:spPr>
        <a:xfrm>
          <a:off x="21272500" y="680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157480</xdr:rowOff>
    </xdr:from>
    <xdr:to>
      <xdr:col>116</xdr:col>
      <xdr:colOff>63500</xdr:colOff>
      <xdr:row>39</xdr:row>
      <xdr:rowOff>170180</xdr:rowOff>
    </xdr:to>
    <xdr:cxnSp macro="">
      <xdr:nvCxnSpPr>
        <xdr:cNvPr id="495" name="直線コネクタ 494">
          <a:extLst>
            <a:ext uri="{FF2B5EF4-FFF2-40B4-BE49-F238E27FC236}">
              <a16:creationId xmlns:a16="http://schemas.microsoft.com/office/drawing/2014/main" id="{7CA0C33B-21B1-4135-A6AE-7EEA1F1AE9B9}"/>
            </a:ext>
          </a:extLst>
        </xdr:cNvPr>
        <xdr:cNvCxnSpPr/>
      </xdr:nvCxnSpPr>
      <xdr:spPr>
        <a:xfrm flipV="1">
          <a:off x="21323300" y="684403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40640</xdr:rowOff>
    </xdr:from>
    <xdr:to>
      <xdr:col>107</xdr:col>
      <xdr:colOff>101600</xdr:colOff>
      <xdr:row>40</xdr:row>
      <xdr:rowOff>142240</xdr:rowOff>
    </xdr:to>
    <xdr:sp macro="" textlink="">
      <xdr:nvSpPr>
        <xdr:cNvPr id="496" name="楕円 495">
          <a:extLst>
            <a:ext uri="{FF2B5EF4-FFF2-40B4-BE49-F238E27FC236}">
              <a16:creationId xmlns:a16="http://schemas.microsoft.com/office/drawing/2014/main" id="{2458F929-229C-4FD3-8AC8-1D619CDFC0E0}"/>
            </a:ext>
          </a:extLst>
        </xdr:cNvPr>
        <xdr:cNvSpPr/>
      </xdr:nvSpPr>
      <xdr:spPr>
        <a:xfrm>
          <a:off x="20383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170180</xdr:rowOff>
    </xdr:from>
    <xdr:to>
      <xdr:col>111</xdr:col>
      <xdr:colOff>177800</xdr:colOff>
      <xdr:row>40</xdr:row>
      <xdr:rowOff>91440</xdr:rowOff>
    </xdr:to>
    <xdr:cxnSp macro="">
      <xdr:nvCxnSpPr>
        <xdr:cNvPr id="497" name="直線コネクタ 496">
          <a:extLst>
            <a:ext uri="{FF2B5EF4-FFF2-40B4-BE49-F238E27FC236}">
              <a16:creationId xmlns:a16="http://schemas.microsoft.com/office/drawing/2014/main" id="{81ACC689-545F-4F46-9F5F-6C1E2E15DD86}"/>
            </a:ext>
          </a:extLst>
        </xdr:cNvPr>
        <xdr:cNvCxnSpPr/>
      </xdr:nvCxnSpPr>
      <xdr:spPr>
        <a:xfrm flipV="1">
          <a:off x="20434300" y="6856730"/>
          <a:ext cx="88900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64770</xdr:rowOff>
    </xdr:from>
    <xdr:to>
      <xdr:col>102</xdr:col>
      <xdr:colOff>165100</xdr:colOff>
      <xdr:row>39</xdr:row>
      <xdr:rowOff>166370</xdr:rowOff>
    </xdr:to>
    <xdr:sp macro="" textlink="">
      <xdr:nvSpPr>
        <xdr:cNvPr id="498" name="楕円 497">
          <a:extLst>
            <a:ext uri="{FF2B5EF4-FFF2-40B4-BE49-F238E27FC236}">
              <a16:creationId xmlns:a16="http://schemas.microsoft.com/office/drawing/2014/main" id="{1EC422CA-87A3-4E4F-9058-D18414230A46}"/>
            </a:ext>
          </a:extLst>
        </xdr:cNvPr>
        <xdr:cNvSpPr/>
      </xdr:nvSpPr>
      <xdr:spPr>
        <a:xfrm>
          <a:off x="194945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115570</xdr:rowOff>
    </xdr:from>
    <xdr:to>
      <xdr:col>107</xdr:col>
      <xdr:colOff>50800</xdr:colOff>
      <xdr:row>40</xdr:row>
      <xdr:rowOff>91440</xdr:rowOff>
    </xdr:to>
    <xdr:cxnSp macro="">
      <xdr:nvCxnSpPr>
        <xdr:cNvPr id="499" name="直線コネクタ 498">
          <a:extLst>
            <a:ext uri="{FF2B5EF4-FFF2-40B4-BE49-F238E27FC236}">
              <a16:creationId xmlns:a16="http://schemas.microsoft.com/office/drawing/2014/main" id="{9B27697B-2AE7-4F6D-8C3A-2BA4AB8F21E8}"/>
            </a:ext>
          </a:extLst>
        </xdr:cNvPr>
        <xdr:cNvCxnSpPr/>
      </xdr:nvCxnSpPr>
      <xdr:spPr>
        <a:xfrm>
          <a:off x="19545300" y="6802120"/>
          <a:ext cx="889000" cy="1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80010</xdr:rowOff>
    </xdr:from>
    <xdr:to>
      <xdr:col>98</xdr:col>
      <xdr:colOff>38100</xdr:colOff>
      <xdr:row>40</xdr:row>
      <xdr:rowOff>10160</xdr:rowOff>
    </xdr:to>
    <xdr:sp macro="" textlink="">
      <xdr:nvSpPr>
        <xdr:cNvPr id="500" name="楕円 499">
          <a:extLst>
            <a:ext uri="{FF2B5EF4-FFF2-40B4-BE49-F238E27FC236}">
              <a16:creationId xmlns:a16="http://schemas.microsoft.com/office/drawing/2014/main" id="{BD4D0D07-A63B-4D17-8D5B-C2553F3A4A3C}"/>
            </a:ext>
          </a:extLst>
        </xdr:cNvPr>
        <xdr:cNvSpPr/>
      </xdr:nvSpPr>
      <xdr:spPr>
        <a:xfrm>
          <a:off x="186055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115570</xdr:rowOff>
    </xdr:from>
    <xdr:to>
      <xdr:col>102</xdr:col>
      <xdr:colOff>114300</xdr:colOff>
      <xdr:row>39</xdr:row>
      <xdr:rowOff>130810</xdr:rowOff>
    </xdr:to>
    <xdr:cxnSp macro="">
      <xdr:nvCxnSpPr>
        <xdr:cNvPr id="501" name="直線コネクタ 500">
          <a:extLst>
            <a:ext uri="{FF2B5EF4-FFF2-40B4-BE49-F238E27FC236}">
              <a16:creationId xmlns:a16="http://schemas.microsoft.com/office/drawing/2014/main" id="{25FA5A70-4B99-4B69-AACD-1876BE142F42}"/>
            </a:ext>
          </a:extLst>
        </xdr:cNvPr>
        <xdr:cNvCxnSpPr/>
      </xdr:nvCxnSpPr>
      <xdr:spPr>
        <a:xfrm flipV="1">
          <a:off x="18656300" y="6802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C4497217-4D57-4102-A93E-E3B1878C2F5F}"/>
            </a:ext>
          </a:extLst>
        </xdr:cNvPr>
        <xdr:cNvSpPr txBox="1"/>
      </xdr:nvSpPr>
      <xdr:spPr>
        <a:xfrm>
          <a:off x="210757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F65689E7-1BD1-4241-8FEA-76838CEF7E24}"/>
            </a:ext>
          </a:extLst>
        </xdr:cNvPr>
        <xdr:cNvSpPr txBox="1"/>
      </xdr:nvSpPr>
      <xdr:spPr>
        <a:xfrm>
          <a:off x="201994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54627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D6DD8BED-CEF3-4758-A9A4-9F1BB7223976}"/>
            </a:ext>
          </a:extLst>
        </xdr:cNvPr>
        <xdr:cNvSpPr txBox="1"/>
      </xdr:nvSpPr>
      <xdr:spPr>
        <a:xfrm>
          <a:off x="19310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33037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775EDA17-1146-44A0-98A5-F1DA7B2CEBC1}"/>
            </a:ext>
          </a:extLst>
        </xdr:cNvPr>
        <xdr:cNvSpPr txBox="1"/>
      </xdr:nvSpPr>
      <xdr:spPr>
        <a:xfrm>
          <a:off x="18421427" y="689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40657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CF745905-A87B-49D5-A375-08FBB036C5D6}"/>
            </a:ext>
          </a:extLst>
        </xdr:cNvPr>
        <xdr:cNvSpPr txBox="1"/>
      </xdr:nvSpPr>
      <xdr:spPr>
        <a:xfrm>
          <a:off x="21075727" y="689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133367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BD6FCFDA-5394-4420-B9EA-A2CE62E5E578}"/>
            </a:ext>
          </a:extLst>
        </xdr:cNvPr>
        <xdr:cNvSpPr txBox="1"/>
      </xdr:nvSpPr>
      <xdr:spPr>
        <a:xfrm>
          <a:off x="201994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11447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2FC3CC02-D1E8-4623-9544-3650299F1B60}"/>
            </a:ext>
          </a:extLst>
        </xdr:cNvPr>
        <xdr:cNvSpPr txBox="1"/>
      </xdr:nvSpPr>
      <xdr:spPr>
        <a:xfrm>
          <a:off x="19310427" y="652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26687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8D070A1E-AACB-4534-904D-4477004A1E48}"/>
            </a:ext>
          </a:extLst>
        </xdr:cNvPr>
        <xdr:cNvSpPr txBox="1"/>
      </xdr:nvSpPr>
      <xdr:spPr>
        <a:xfrm>
          <a:off x="18421427" y="65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B711F437-5437-40D7-ADFE-FC7B4F39326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838FB51A-30DD-4B4B-A8DF-15847328B10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AAE55319-C525-4877-B0D4-DEBAD8DEDBD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9AE41C05-CC27-44B0-AC7A-8268969272C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2825E243-FAD9-47D6-A294-310B65A518E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72D266E7-572C-4B87-A746-6F88E58112E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8D4DE376-BCBF-4D43-A94A-A2696B02D72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D89682A-B81C-4813-A468-3A2834D8CF6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DFABF3C-C7B3-4009-8C4D-3F5E02D2C4E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924ACD17-2088-44AB-A634-82E68B35B42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E2F6001E-5F31-49D9-B3A0-090C6535F64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794967E9-08DE-4637-89ED-B4107587B76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10F2F48C-35D0-47A5-9D17-60DBE9CBE72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1E107EA6-76B2-4336-BB59-507B346CE98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AB3F9DF7-D355-45B5-801A-7B198174E07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D305CF22-088C-4965-91A1-D93E208EC13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C9C5DE28-92C6-42E8-95D3-C96AE6F1A26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DA3DE77D-3C3B-4ACD-A6FC-2A517F35A0F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6F668D64-A663-45B1-8991-41C51BE5C88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66B0AEAF-D46B-4664-AB67-C5FDC861A21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6EDDAC27-66C6-4156-B543-CB303E9DD1B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D6BF7E1C-ADBE-44C9-A546-A7BD6A0CF47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CF4347D4-B652-4547-8C1E-461EF5CFDE3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8419D339-D095-4A7C-8207-2E8DD79F103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4" name="直線コネクタ 533">
          <a:extLst>
            <a:ext uri="{FF2B5EF4-FFF2-40B4-BE49-F238E27FC236}">
              <a16:creationId xmlns:a16="http://schemas.microsoft.com/office/drawing/2014/main" id="{897A246A-28EE-4886-94E3-8BFAA5BB78EC}"/>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17C6B2D1-AA06-4EAD-8DF9-5A058A6E93FD}"/>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6" name="直線コネクタ 535">
          <a:extLst>
            <a:ext uri="{FF2B5EF4-FFF2-40B4-BE49-F238E27FC236}">
              <a16:creationId xmlns:a16="http://schemas.microsoft.com/office/drawing/2014/main" id="{E7BEBCD2-B724-4B1B-9DB1-981AF8108B5A}"/>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762EFD4A-BCBC-4962-A7DD-126A798E065F}"/>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8" name="直線コネクタ 537">
          <a:extLst>
            <a:ext uri="{FF2B5EF4-FFF2-40B4-BE49-F238E27FC236}">
              <a16:creationId xmlns:a16="http://schemas.microsoft.com/office/drawing/2014/main" id="{45BDA71F-FD00-4E64-A442-13377F604789}"/>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9542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C4D259FB-BC80-4A2B-920D-1B259523E8F2}"/>
            </a:ext>
          </a:extLst>
        </xdr:cNvPr>
        <xdr:cNvSpPr txBox="1"/>
      </xdr:nvSpPr>
      <xdr:spPr>
        <a:xfrm>
          <a:off x="163576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0" name="フローチャート: 判断 539">
          <a:extLst>
            <a:ext uri="{FF2B5EF4-FFF2-40B4-BE49-F238E27FC236}">
              <a16:creationId xmlns:a16="http://schemas.microsoft.com/office/drawing/2014/main" id="{76AD9BB2-F13B-41DC-8E31-4AC5E6DACC3A}"/>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1" name="フローチャート: 判断 540">
          <a:extLst>
            <a:ext uri="{FF2B5EF4-FFF2-40B4-BE49-F238E27FC236}">
              <a16:creationId xmlns:a16="http://schemas.microsoft.com/office/drawing/2014/main" id="{A2E406A7-E6E6-4D29-B649-724BED7C06D9}"/>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2" name="フローチャート: 判断 541">
          <a:extLst>
            <a:ext uri="{FF2B5EF4-FFF2-40B4-BE49-F238E27FC236}">
              <a16:creationId xmlns:a16="http://schemas.microsoft.com/office/drawing/2014/main" id="{1E43A42E-C530-4630-A13A-DEA6ACEAEB3C}"/>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43" name="フローチャート: 判断 542">
          <a:extLst>
            <a:ext uri="{FF2B5EF4-FFF2-40B4-BE49-F238E27FC236}">
              <a16:creationId xmlns:a16="http://schemas.microsoft.com/office/drawing/2014/main" id="{E9CD1621-CA60-4480-AE18-2768E0D7719F}"/>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44" name="フローチャート: 判断 543">
          <a:extLst>
            <a:ext uri="{FF2B5EF4-FFF2-40B4-BE49-F238E27FC236}">
              <a16:creationId xmlns:a16="http://schemas.microsoft.com/office/drawing/2014/main" id="{4C875C82-53CF-4C81-A2DA-DC5B8BC087DD}"/>
            </a:ext>
          </a:extLst>
        </xdr:cNvPr>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F0461831-6F12-4E40-8813-2A54E46FA64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E06DDD9C-F10E-4123-9EEA-6834F581E14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5A4FE34-8BFF-42F9-A069-23A88A1A505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92642A10-367D-47B3-96B7-8BE8B848AEA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2AC84C63-7EF8-47A3-98A5-8A40DED4A89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69215</xdr:rowOff>
    </xdr:from>
    <xdr:to>
      <xdr:col>85</xdr:col>
      <xdr:colOff>177800</xdr:colOff>
      <xdr:row>58</xdr:row>
      <xdr:rowOff>170815</xdr:rowOff>
    </xdr:to>
    <xdr:sp macro="" textlink="">
      <xdr:nvSpPr>
        <xdr:cNvPr id="550" name="楕円 549">
          <a:extLst>
            <a:ext uri="{FF2B5EF4-FFF2-40B4-BE49-F238E27FC236}">
              <a16:creationId xmlns:a16="http://schemas.microsoft.com/office/drawing/2014/main" id="{3C8A544C-9482-40A8-BFEA-AF1DEBA8A3B2}"/>
            </a:ext>
          </a:extLst>
        </xdr:cNvPr>
        <xdr:cNvSpPr/>
      </xdr:nvSpPr>
      <xdr:spPr>
        <a:xfrm>
          <a:off x="162687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92092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ACF459B1-A3C9-41E7-AFA9-6F0E218F774A}"/>
            </a:ext>
          </a:extLst>
        </xdr:cNvPr>
        <xdr:cNvSpPr txBox="1"/>
      </xdr:nvSpPr>
      <xdr:spPr>
        <a:xfrm>
          <a:off x="16357600"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13970</xdr:rowOff>
    </xdr:from>
    <xdr:to>
      <xdr:col>81</xdr:col>
      <xdr:colOff>101600</xdr:colOff>
      <xdr:row>58</xdr:row>
      <xdr:rowOff>115570</xdr:rowOff>
    </xdr:to>
    <xdr:sp macro="" textlink="">
      <xdr:nvSpPr>
        <xdr:cNvPr id="552" name="楕円 551">
          <a:extLst>
            <a:ext uri="{FF2B5EF4-FFF2-40B4-BE49-F238E27FC236}">
              <a16:creationId xmlns:a16="http://schemas.microsoft.com/office/drawing/2014/main" id="{6EF83C42-F2AF-423F-832D-03D210F4BCC7}"/>
            </a:ext>
          </a:extLst>
        </xdr:cNvPr>
        <xdr:cNvSpPr/>
      </xdr:nvSpPr>
      <xdr:spPr>
        <a:xfrm>
          <a:off x="15430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64770</xdr:rowOff>
    </xdr:from>
    <xdr:to>
      <xdr:col>85</xdr:col>
      <xdr:colOff>127000</xdr:colOff>
      <xdr:row>58</xdr:row>
      <xdr:rowOff>120015</xdr:rowOff>
    </xdr:to>
    <xdr:cxnSp macro="">
      <xdr:nvCxnSpPr>
        <xdr:cNvPr id="553" name="直線コネクタ 552">
          <a:extLst>
            <a:ext uri="{FF2B5EF4-FFF2-40B4-BE49-F238E27FC236}">
              <a16:creationId xmlns:a16="http://schemas.microsoft.com/office/drawing/2014/main" id="{9156C6DC-0263-42B2-87C2-D538EAF7A949}"/>
            </a:ext>
          </a:extLst>
        </xdr:cNvPr>
        <xdr:cNvCxnSpPr/>
      </xdr:nvCxnSpPr>
      <xdr:spPr>
        <a:xfrm>
          <a:off x="15481300" y="1000887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160655</xdr:rowOff>
    </xdr:from>
    <xdr:to>
      <xdr:col>76</xdr:col>
      <xdr:colOff>165100</xdr:colOff>
      <xdr:row>58</xdr:row>
      <xdr:rowOff>90805</xdr:rowOff>
    </xdr:to>
    <xdr:sp macro="" textlink="">
      <xdr:nvSpPr>
        <xdr:cNvPr id="554" name="楕円 553">
          <a:extLst>
            <a:ext uri="{FF2B5EF4-FFF2-40B4-BE49-F238E27FC236}">
              <a16:creationId xmlns:a16="http://schemas.microsoft.com/office/drawing/2014/main" id="{19B2E7DC-34E2-41A7-9ADA-B13A0D5713ED}"/>
            </a:ext>
          </a:extLst>
        </xdr:cNvPr>
        <xdr:cNvSpPr/>
      </xdr:nvSpPr>
      <xdr:spPr>
        <a:xfrm>
          <a:off x="14541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40005</xdr:rowOff>
    </xdr:from>
    <xdr:to>
      <xdr:col>81</xdr:col>
      <xdr:colOff>50800</xdr:colOff>
      <xdr:row>58</xdr:row>
      <xdr:rowOff>64770</xdr:rowOff>
    </xdr:to>
    <xdr:cxnSp macro="">
      <xdr:nvCxnSpPr>
        <xdr:cNvPr id="555" name="直線コネクタ 554">
          <a:extLst>
            <a:ext uri="{FF2B5EF4-FFF2-40B4-BE49-F238E27FC236}">
              <a16:creationId xmlns:a16="http://schemas.microsoft.com/office/drawing/2014/main" id="{32D90DA2-87B4-4788-A8BF-1A1638A28CCA}"/>
            </a:ext>
          </a:extLst>
        </xdr:cNvPr>
        <xdr:cNvCxnSpPr/>
      </xdr:nvCxnSpPr>
      <xdr:spPr>
        <a:xfrm>
          <a:off x="14592300" y="99841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92075</xdr:rowOff>
    </xdr:from>
    <xdr:to>
      <xdr:col>72</xdr:col>
      <xdr:colOff>38100</xdr:colOff>
      <xdr:row>60</xdr:row>
      <xdr:rowOff>22225</xdr:rowOff>
    </xdr:to>
    <xdr:sp macro="" textlink="">
      <xdr:nvSpPr>
        <xdr:cNvPr id="556" name="楕円 555">
          <a:extLst>
            <a:ext uri="{FF2B5EF4-FFF2-40B4-BE49-F238E27FC236}">
              <a16:creationId xmlns:a16="http://schemas.microsoft.com/office/drawing/2014/main" id="{B4500480-9D29-492C-B721-14162B4CCED9}"/>
            </a:ext>
          </a:extLst>
        </xdr:cNvPr>
        <xdr:cNvSpPr/>
      </xdr:nvSpPr>
      <xdr:spPr>
        <a:xfrm>
          <a:off x="13652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40005</xdr:rowOff>
    </xdr:from>
    <xdr:to>
      <xdr:col>76</xdr:col>
      <xdr:colOff>114300</xdr:colOff>
      <xdr:row>59</xdr:row>
      <xdr:rowOff>142875</xdr:rowOff>
    </xdr:to>
    <xdr:cxnSp macro="">
      <xdr:nvCxnSpPr>
        <xdr:cNvPr id="557" name="直線コネクタ 556">
          <a:extLst>
            <a:ext uri="{FF2B5EF4-FFF2-40B4-BE49-F238E27FC236}">
              <a16:creationId xmlns:a16="http://schemas.microsoft.com/office/drawing/2014/main" id="{517A2BBB-53FF-46F1-BE61-41D1D3216059}"/>
            </a:ext>
          </a:extLst>
        </xdr:cNvPr>
        <xdr:cNvCxnSpPr/>
      </xdr:nvCxnSpPr>
      <xdr:spPr>
        <a:xfrm flipV="1">
          <a:off x="13703300" y="9984105"/>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44450</xdr:rowOff>
    </xdr:from>
    <xdr:to>
      <xdr:col>67</xdr:col>
      <xdr:colOff>101600</xdr:colOff>
      <xdr:row>59</xdr:row>
      <xdr:rowOff>146050</xdr:rowOff>
    </xdr:to>
    <xdr:sp macro="" textlink="">
      <xdr:nvSpPr>
        <xdr:cNvPr id="558" name="楕円 557">
          <a:extLst>
            <a:ext uri="{FF2B5EF4-FFF2-40B4-BE49-F238E27FC236}">
              <a16:creationId xmlns:a16="http://schemas.microsoft.com/office/drawing/2014/main" id="{7A38B7D1-5260-42F5-A2A5-86F0F831E151}"/>
            </a:ext>
          </a:extLst>
        </xdr:cNvPr>
        <xdr:cNvSpPr/>
      </xdr:nvSpPr>
      <xdr:spPr>
        <a:xfrm>
          <a:off x="12763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95250</xdr:rowOff>
    </xdr:from>
    <xdr:to>
      <xdr:col>71</xdr:col>
      <xdr:colOff>177800</xdr:colOff>
      <xdr:row>59</xdr:row>
      <xdr:rowOff>142875</xdr:rowOff>
    </xdr:to>
    <xdr:cxnSp macro="">
      <xdr:nvCxnSpPr>
        <xdr:cNvPr id="559" name="直線コネクタ 558">
          <a:extLst>
            <a:ext uri="{FF2B5EF4-FFF2-40B4-BE49-F238E27FC236}">
              <a16:creationId xmlns:a16="http://schemas.microsoft.com/office/drawing/2014/main" id="{33417E51-DBE2-4773-9796-40EFE615F9D3}"/>
            </a:ext>
          </a:extLst>
        </xdr:cNvPr>
        <xdr:cNvCxnSpPr/>
      </xdr:nvCxnSpPr>
      <xdr:spPr>
        <a:xfrm>
          <a:off x="12814300" y="102108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81932</xdr:rowOff>
    </xdr:from>
    <xdr:ext cx="405111" cy="259045"/>
    <xdr:sp macro="" textlink="">
      <xdr:nvSpPr>
        <xdr:cNvPr id="560" name="n_1aveValue【学校施設】&#10;有形固定資産減価償却率">
          <a:extLst>
            <a:ext uri="{FF2B5EF4-FFF2-40B4-BE49-F238E27FC236}">
              <a16:creationId xmlns:a16="http://schemas.microsoft.com/office/drawing/2014/main" id="{CBD86DF9-7118-4A25-8737-CDF85BA0F230}"/>
            </a:ext>
          </a:extLst>
        </xdr:cNvPr>
        <xdr:cNvSpPr txBox="1"/>
      </xdr:nvSpPr>
      <xdr:spPr>
        <a:xfrm>
          <a:off x="152660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72407</xdr:rowOff>
    </xdr:from>
    <xdr:ext cx="405111" cy="259045"/>
    <xdr:sp macro="" textlink="">
      <xdr:nvSpPr>
        <xdr:cNvPr id="561" name="n_2aveValue【学校施設】&#10;有形固定資産減価償却率">
          <a:extLst>
            <a:ext uri="{FF2B5EF4-FFF2-40B4-BE49-F238E27FC236}">
              <a16:creationId xmlns:a16="http://schemas.microsoft.com/office/drawing/2014/main" id="{183A4687-48C7-432D-9E17-0F8D5C447E9F}"/>
            </a:ext>
          </a:extLst>
        </xdr:cNvPr>
        <xdr:cNvSpPr txBox="1"/>
      </xdr:nvSpPr>
      <xdr:spPr>
        <a:xfrm>
          <a:off x="14389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562" name="n_3aveValue【学校施設】&#10;有形固定資産減価償却率">
          <a:extLst>
            <a:ext uri="{FF2B5EF4-FFF2-40B4-BE49-F238E27FC236}">
              <a16:creationId xmlns:a16="http://schemas.microsoft.com/office/drawing/2014/main" id="{BD319C6B-BDBA-4EE6-AEDE-4A1C769A453E}"/>
            </a:ext>
          </a:extLst>
        </xdr:cNvPr>
        <xdr:cNvSpPr txBox="1"/>
      </xdr:nvSpPr>
      <xdr:spPr>
        <a:xfrm>
          <a:off x="13500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89552</xdr:rowOff>
    </xdr:from>
    <xdr:ext cx="405111" cy="259045"/>
    <xdr:sp macro="" textlink="">
      <xdr:nvSpPr>
        <xdr:cNvPr id="563" name="n_4aveValue【学校施設】&#10;有形固定資産減価償却率">
          <a:extLst>
            <a:ext uri="{FF2B5EF4-FFF2-40B4-BE49-F238E27FC236}">
              <a16:creationId xmlns:a16="http://schemas.microsoft.com/office/drawing/2014/main" id="{12BA1AD7-2BCD-4DCD-8030-23035CE0264A}"/>
            </a:ext>
          </a:extLst>
        </xdr:cNvPr>
        <xdr:cNvSpPr txBox="1"/>
      </xdr:nvSpPr>
      <xdr:spPr>
        <a:xfrm>
          <a:off x="12611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132097</xdr:rowOff>
    </xdr:from>
    <xdr:ext cx="405111" cy="259045"/>
    <xdr:sp macro="" textlink="">
      <xdr:nvSpPr>
        <xdr:cNvPr id="564" name="n_1mainValue【学校施設】&#10;有形固定資産減価償却率">
          <a:extLst>
            <a:ext uri="{FF2B5EF4-FFF2-40B4-BE49-F238E27FC236}">
              <a16:creationId xmlns:a16="http://schemas.microsoft.com/office/drawing/2014/main" id="{9D3B840A-B45B-4FA4-B15C-75109F0897DC}"/>
            </a:ext>
          </a:extLst>
        </xdr:cNvPr>
        <xdr:cNvSpPr txBox="1"/>
      </xdr:nvSpPr>
      <xdr:spPr>
        <a:xfrm>
          <a:off x="152660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107332</xdr:rowOff>
    </xdr:from>
    <xdr:ext cx="405111" cy="259045"/>
    <xdr:sp macro="" textlink="">
      <xdr:nvSpPr>
        <xdr:cNvPr id="565" name="n_2mainValue【学校施設】&#10;有形固定資産減価償却率">
          <a:extLst>
            <a:ext uri="{FF2B5EF4-FFF2-40B4-BE49-F238E27FC236}">
              <a16:creationId xmlns:a16="http://schemas.microsoft.com/office/drawing/2014/main" id="{445A19F0-4A83-4DEC-AC32-B0959C37FE51}"/>
            </a:ext>
          </a:extLst>
        </xdr:cNvPr>
        <xdr:cNvSpPr txBox="1"/>
      </xdr:nvSpPr>
      <xdr:spPr>
        <a:xfrm>
          <a:off x="143897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38752</xdr:rowOff>
    </xdr:from>
    <xdr:ext cx="405111" cy="259045"/>
    <xdr:sp macro="" textlink="">
      <xdr:nvSpPr>
        <xdr:cNvPr id="566" name="n_3mainValue【学校施設】&#10;有形固定資産減価償却率">
          <a:extLst>
            <a:ext uri="{FF2B5EF4-FFF2-40B4-BE49-F238E27FC236}">
              <a16:creationId xmlns:a16="http://schemas.microsoft.com/office/drawing/2014/main" id="{C2F1FF64-C8DA-4EE6-9FDA-216A73853B89}"/>
            </a:ext>
          </a:extLst>
        </xdr:cNvPr>
        <xdr:cNvSpPr txBox="1"/>
      </xdr:nvSpPr>
      <xdr:spPr>
        <a:xfrm>
          <a:off x="13500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162577</xdr:rowOff>
    </xdr:from>
    <xdr:ext cx="405111" cy="259045"/>
    <xdr:sp macro="" textlink="">
      <xdr:nvSpPr>
        <xdr:cNvPr id="567" name="n_4mainValue【学校施設】&#10;有形固定資産減価償却率">
          <a:extLst>
            <a:ext uri="{FF2B5EF4-FFF2-40B4-BE49-F238E27FC236}">
              <a16:creationId xmlns:a16="http://schemas.microsoft.com/office/drawing/2014/main" id="{FCA64D79-189C-4BA3-B8EA-FA935B9F0F26}"/>
            </a:ext>
          </a:extLst>
        </xdr:cNvPr>
        <xdr:cNvSpPr txBox="1"/>
      </xdr:nvSpPr>
      <xdr:spPr>
        <a:xfrm>
          <a:off x="12611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274C563B-C0D3-457C-9F51-55D3C464724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450A241C-F81F-420E-9840-10F1A896DAF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1B83D9C9-444A-4C4F-9B92-8AF7E5BAF82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7211C11B-8A67-40F2-A9B0-E59B0C459E0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BD3F227B-BD6D-4C8C-982B-00B4CE61850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3DA88A50-0C04-4051-B241-A19A4CBAA97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93A4420D-225B-4F3D-BB8A-7C2FD229BFC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70414033-07FA-4D92-B2D9-F4FAA4ED9C6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2C741029-EBC3-44BC-98C3-7B0803BFDF5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65DE6E60-6999-4648-9DCC-B5EBB9DFBCF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F71A2F05-0696-4773-9743-D0E305967C7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9BCB0156-26E8-4726-9DFC-0532DA9E89A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040A52C0-9C30-4D7C-BA98-67E3DC60719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F4DF9A5E-C028-49EE-A69E-0015148B090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C75D8F76-ED9F-451C-BBC1-46D983E9108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22481F07-92CA-437E-9A60-CBCC1B7CD75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C7314780-29EE-487D-8315-21597D1718C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61426E12-029B-4C46-ABFC-5297576FF27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B4AFA29D-BBA6-48F5-86FD-D8F0F053E14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A624F60B-4C37-4D3E-8570-5E29251009F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5F858471-EA57-46AF-BBFE-4550C09D45A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2FF02B86-6488-40DF-8A02-ECADE02E98A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C8416F6B-F5AF-49D1-8CBE-3EFE2610F23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5E7DC0DD-3B5B-4926-9E1B-0BEC9DC0F79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2" name="直線コネクタ 591">
          <a:extLst>
            <a:ext uri="{FF2B5EF4-FFF2-40B4-BE49-F238E27FC236}">
              <a16:creationId xmlns:a16="http://schemas.microsoft.com/office/drawing/2014/main" id="{EA83435F-64FE-4E48-835D-D9FBCE633393}"/>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3" name="【学校施設】&#10;一人当たり面積最小値テキスト">
          <a:extLst>
            <a:ext uri="{FF2B5EF4-FFF2-40B4-BE49-F238E27FC236}">
              <a16:creationId xmlns:a16="http://schemas.microsoft.com/office/drawing/2014/main" id="{D7073966-A44D-45E0-83E1-7DE1E54B503C}"/>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4" name="直線コネクタ 593">
          <a:extLst>
            <a:ext uri="{FF2B5EF4-FFF2-40B4-BE49-F238E27FC236}">
              <a16:creationId xmlns:a16="http://schemas.microsoft.com/office/drawing/2014/main" id="{95E27FA4-28F0-4C29-8168-5FFF0E487B61}"/>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5" name="【学校施設】&#10;一人当たり面積最大値テキスト">
          <a:extLst>
            <a:ext uri="{FF2B5EF4-FFF2-40B4-BE49-F238E27FC236}">
              <a16:creationId xmlns:a16="http://schemas.microsoft.com/office/drawing/2014/main" id="{5A3A54E8-265C-4C5A-8CEF-56BA51A1E543}"/>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6" name="直線コネクタ 595">
          <a:extLst>
            <a:ext uri="{FF2B5EF4-FFF2-40B4-BE49-F238E27FC236}">
              <a16:creationId xmlns:a16="http://schemas.microsoft.com/office/drawing/2014/main" id="{99C250C4-C7AC-4CA7-94F1-88DCECA9BA8C}"/>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597" name="【学校施設】&#10;一人当たり面積平均値テキスト">
          <a:extLst>
            <a:ext uri="{FF2B5EF4-FFF2-40B4-BE49-F238E27FC236}">
              <a16:creationId xmlns:a16="http://schemas.microsoft.com/office/drawing/2014/main" id="{200B50C1-9D9A-4B43-9DAF-6224A6108DA8}"/>
            </a:ext>
          </a:extLst>
        </xdr:cNvPr>
        <xdr:cNvSpPr txBox="1"/>
      </xdr:nvSpPr>
      <xdr:spPr>
        <a:xfrm>
          <a:off x="22199600" y="10417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8" name="フローチャート: 判断 597">
          <a:extLst>
            <a:ext uri="{FF2B5EF4-FFF2-40B4-BE49-F238E27FC236}">
              <a16:creationId xmlns:a16="http://schemas.microsoft.com/office/drawing/2014/main" id="{537F47C4-0254-4B90-AFDF-3BC24CB4464E}"/>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9" name="フローチャート: 判断 598">
          <a:extLst>
            <a:ext uri="{FF2B5EF4-FFF2-40B4-BE49-F238E27FC236}">
              <a16:creationId xmlns:a16="http://schemas.microsoft.com/office/drawing/2014/main" id="{1FA36212-C57B-4966-8FC7-20FA5DB92B9C}"/>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0" name="フローチャート: 判断 599">
          <a:extLst>
            <a:ext uri="{FF2B5EF4-FFF2-40B4-BE49-F238E27FC236}">
              <a16:creationId xmlns:a16="http://schemas.microsoft.com/office/drawing/2014/main" id="{8807495D-F73E-4BC0-B4AD-4568FDEFBB50}"/>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601" name="フローチャート: 判断 600">
          <a:extLst>
            <a:ext uri="{FF2B5EF4-FFF2-40B4-BE49-F238E27FC236}">
              <a16:creationId xmlns:a16="http://schemas.microsoft.com/office/drawing/2014/main" id="{A5308940-3793-4598-BCF9-30C18F28E0FC}"/>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602" name="フローチャート: 判断 601">
          <a:extLst>
            <a:ext uri="{FF2B5EF4-FFF2-40B4-BE49-F238E27FC236}">
              <a16:creationId xmlns:a16="http://schemas.microsoft.com/office/drawing/2014/main" id="{D85AAC0E-15D1-4563-BCDA-3E5EE5361994}"/>
            </a:ext>
          </a:extLst>
        </xdr:cNvPr>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2F06EC87-3EC2-4DF7-9D3F-F03985AAF51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8D9C2AE4-70A9-463C-98FC-9A164F2348F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87EB851-3739-496A-9629-255C3891EA3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1A8A267-32A7-463B-BB5A-BEE2B05EB2A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3C02E7DD-CF11-4347-AC88-F2DA62443F4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164084</xdr:rowOff>
    </xdr:from>
    <xdr:to>
      <xdr:col>116</xdr:col>
      <xdr:colOff>114300</xdr:colOff>
      <xdr:row>60</xdr:row>
      <xdr:rowOff>94234</xdr:rowOff>
    </xdr:to>
    <xdr:sp macro="" textlink="">
      <xdr:nvSpPr>
        <xdr:cNvPr id="608" name="楕円 607">
          <a:extLst>
            <a:ext uri="{FF2B5EF4-FFF2-40B4-BE49-F238E27FC236}">
              <a16:creationId xmlns:a16="http://schemas.microsoft.com/office/drawing/2014/main" id="{DE9E0998-6873-4C29-A2A7-3BEDDBCB5870}"/>
            </a:ext>
          </a:extLst>
        </xdr:cNvPr>
        <xdr:cNvSpPr/>
      </xdr:nvSpPr>
      <xdr:spPr>
        <a:xfrm>
          <a:off x="22110700" y="102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15511</xdr:rowOff>
    </xdr:from>
    <xdr:ext cx="469744" cy="259045"/>
    <xdr:sp macro="" textlink="">
      <xdr:nvSpPr>
        <xdr:cNvPr id="609" name="【学校施設】&#10;一人当たり面積該当値テキスト">
          <a:extLst>
            <a:ext uri="{FF2B5EF4-FFF2-40B4-BE49-F238E27FC236}">
              <a16:creationId xmlns:a16="http://schemas.microsoft.com/office/drawing/2014/main" id="{233C5B85-2209-40F2-89EF-04948AE528D9}"/>
            </a:ext>
          </a:extLst>
        </xdr:cNvPr>
        <xdr:cNvSpPr txBox="1"/>
      </xdr:nvSpPr>
      <xdr:spPr>
        <a:xfrm>
          <a:off x="22199600" y="1013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30734</xdr:rowOff>
    </xdr:from>
    <xdr:to>
      <xdr:col>112</xdr:col>
      <xdr:colOff>38100</xdr:colOff>
      <xdr:row>60</xdr:row>
      <xdr:rowOff>132334</xdr:rowOff>
    </xdr:to>
    <xdr:sp macro="" textlink="">
      <xdr:nvSpPr>
        <xdr:cNvPr id="610" name="楕円 609">
          <a:extLst>
            <a:ext uri="{FF2B5EF4-FFF2-40B4-BE49-F238E27FC236}">
              <a16:creationId xmlns:a16="http://schemas.microsoft.com/office/drawing/2014/main" id="{365030E8-20EE-419B-8AA3-FFA32A70BA6E}"/>
            </a:ext>
          </a:extLst>
        </xdr:cNvPr>
        <xdr:cNvSpPr/>
      </xdr:nvSpPr>
      <xdr:spPr>
        <a:xfrm>
          <a:off x="21272500" y="1031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43434</xdr:rowOff>
    </xdr:from>
    <xdr:to>
      <xdr:col>116</xdr:col>
      <xdr:colOff>63500</xdr:colOff>
      <xdr:row>60</xdr:row>
      <xdr:rowOff>81534</xdr:rowOff>
    </xdr:to>
    <xdr:cxnSp macro="">
      <xdr:nvCxnSpPr>
        <xdr:cNvPr id="611" name="直線コネクタ 610">
          <a:extLst>
            <a:ext uri="{FF2B5EF4-FFF2-40B4-BE49-F238E27FC236}">
              <a16:creationId xmlns:a16="http://schemas.microsoft.com/office/drawing/2014/main" id="{63C3E473-ED98-405D-9236-02F2DEBC1D8D}"/>
            </a:ext>
          </a:extLst>
        </xdr:cNvPr>
        <xdr:cNvCxnSpPr/>
      </xdr:nvCxnSpPr>
      <xdr:spPr>
        <a:xfrm flipV="1">
          <a:off x="21323300" y="1033043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153416</xdr:rowOff>
    </xdr:from>
    <xdr:to>
      <xdr:col>107</xdr:col>
      <xdr:colOff>101600</xdr:colOff>
      <xdr:row>60</xdr:row>
      <xdr:rowOff>83566</xdr:rowOff>
    </xdr:to>
    <xdr:sp macro="" textlink="">
      <xdr:nvSpPr>
        <xdr:cNvPr id="612" name="楕円 611">
          <a:extLst>
            <a:ext uri="{FF2B5EF4-FFF2-40B4-BE49-F238E27FC236}">
              <a16:creationId xmlns:a16="http://schemas.microsoft.com/office/drawing/2014/main" id="{20217575-6834-4CAD-8030-4504A4242793}"/>
            </a:ext>
          </a:extLst>
        </xdr:cNvPr>
        <xdr:cNvSpPr/>
      </xdr:nvSpPr>
      <xdr:spPr>
        <a:xfrm>
          <a:off x="20383500" y="1026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32766</xdr:rowOff>
    </xdr:from>
    <xdr:to>
      <xdr:col>111</xdr:col>
      <xdr:colOff>177800</xdr:colOff>
      <xdr:row>60</xdr:row>
      <xdr:rowOff>81534</xdr:rowOff>
    </xdr:to>
    <xdr:cxnSp macro="">
      <xdr:nvCxnSpPr>
        <xdr:cNvPr id="613" name="直線コネクタ 612">
          <a:extLst>
            <a:ext uri="{FF2B5EF4-FFF2-40B4-BE49-F238E27FC236}">
              <a16:creationId xmlns:a16="http://schemas.microsoft.com/office/drawing/2014/main" id="{69BC8415-58FA-46E1-B333-5758DE1AA703}"/>
            </a:ext>
          </a:extLst>
        </xdr:cNvPr>
        <xdr:cNvCxnSpPr/>
      </xdr:nvCxnSpPr>
      <xdr:spPr>
        <a:xfrm>
          <a:off x="20434300" y="10319766"/>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149225</xdr:rowOff>
    </xdr:from>
    <xdr:to>
      <xdr:col>102</xdr:col>
      <xdr:colOff>165100</xdr:colOff>
      <xdr:row>62</xdr:row>
      <xdr:rowOff>79375</xdr:rowOff>
    </xdr:to>
    <xdr:sp macro="" textlink="">
      <xdr:nvSpPr>
        <xdr:cNvPr id="614" name="楕円 613">
          <a:extLst>
            <a:ext uri="{FF2B5EF4-FFF2-40B4-BE49-F238E27FC236}">
              <a16:creationId xmlns:a16="http://schemas.microsoft.com/office/drawing/2014/main" id="{9B250D19-732C-44FD-8F75-C5F30F99916B}"/>
            </a:ext>
          </a:extLst>
        </xdr:cNvPr>
        <xdr:cNvSpPr/>
      </xdr:nvSpPr>
      <xdr:spPr>
        <a:xfrm>
          <a:off x="19494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32766</xdr:rowOff>
    </xdr:from>
    <xdr:to>
      <xdr:col>107</xdr:col>
      <xdr:colOff>50800</xdr:colOff>
      <xdr:row>62</xdr:row>
      <xdr:rowOff>28575</xdr:rowOff>
    </xdr:to>
    <xdr:cxnSp macro="">
      <xdr:nvCxnSpPr>
        <xdr:cNvPr id="615" name="直線コネクタ 614">
          <a:extLst>
            <a:ext uri="{FF2B5EF4-FFF2-40B4-BE49-F238E27FC236}">
              <a16:creationId xmlns:a16="http://schemas.microsoft.com/office/drawing/2014/main" id="{A23F180C-6CCE-41B7-9F8C-4BDA9B1308D5}"/>
            </a:ext>
          </a:extLst>
        </xdr:cNvPr>
        <xdr:cNvCxnSpPr/>
      </xdr:nvCxnSpPr>
      <xdr:spPr>
        <a:xfrm flipV="1">
          <a:off x="19545300" y="10319766"/>
          <a:ext cx="889000" cy="33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3302</xdr:rowOff>
    </xdr:from>
    <xdr:to>
      <xdr:col>98</xdr:col>
      <xdr:colOff>38100</xdr:colOff>
      <xdr:row>62</xdr:row>
      <xdr:rowOff>104902</xdr:rowOff>
    </xdr:to>
    <xdr:sp macro="" textlink="">
      <xdr:nvSpPr>
        <xdr:cNvPr id="616" name="楕円 615">
          <a:extLst>
            <a:ext uri="{FF2B5EF4-FFF2-40B4-BE49-F238E27FC236}">
              <a16:creationId xmlns:a16="http://schemas.microsoft.com/office/drawing/2014/main" id="{6B594F4B-51A1-45F1-AC3C-97028DB11E64}"/>
            </a:ext>
          </a:extLst>
        </xdr:cNvPr>
        <xdr:cNvSpPr/>
      </xdr:nvSpPr>
      <xdr:spPr>
        <a:xfrm>
          <a:off x="186055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28575</xdr:rowOff>
    </xdr:from>
    <xdr:to>
      <xdr:col>102</xdr:col>
      <xdr:colOff>114300</xdr:colOff>
      <xdr:row>62</xdr:row>
      <xdr:rowOff>54102</xdr:rowOff>
    </xdr:to>
    <xdr:cxnSp macro="">
      <xdr:nvCxnSpPr>
        <xdr:cNvPr id="617" name="直線コネクタ 616">
          <a:extLst>
            <a:ext uri="{FF2B5EF4-FFF2-40B4-BE49-F238E27FC236}">
              <a16:creationId xmlns:a16="http://schemas.microsoft.com/office/drawing/2014/main" id="{F21C7C64-F640-4168-B6CC-049106B1BB54}"/>
            </a:ext>
          </a:extLst>
        </xdr:cNvPr>
        <xdr:cNvCxnSpPr/>
      </xdr:nvCxnSpPr>
      <xdr:spPr>
        <a:xfrm flipV="1">
          <a:off x="18656300" y="10658475"/>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85742</xdr:rowOff>
    </xdr:from>
    <xdr:ext cx="469744" cy="259045"/>
    <xdr:sp macro="" textlink="">
      <xdr:nvSpPr>
        <xdr:cNvPr id="618" name="n_1aveValue【学校施設】&#10;一人当たり面積">
          <a:extLst>
            <a:ext uri="{FF2B5EF4-FFF2-40B4-BE49-F238E27FC236}">
              <a16:creationId xmlns:a16="http://schemas.microsoft.com/office/drawing/2014/main" id="{0189868B-FFDB-476E-97A8-7E2B2058DD31}"/>
            </a:ext>
          </a:extLst>
        </xdr:cNvPr>
        <xdr:cNvSpPr txBox="1"/>
      </xdr:nvSpPr>
      <xdr:spPr>
        <a:xfrm>
          <a:off x="2107572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90695</xdr:rowOff>
    </xdr:from>
    <xdr:ext cx="469744" cy="259045"/>
    <xdr:sp macro="" textlink="">
      <xdr:nvSpPr>
        <xdr:cNvPr id="619" name="n_2aveValue【学校施設】&#10;一人当たり面積">
          <a:extLst>
            <a:ext uri="{FF2B5EF4-FFF2-40B4-BE49-F238E27FC236}">
              <a16:creationId xmlns:a16="http://schemas.microsoft.com/office/drawing/2014/main" id="{0BA779B5-8B1F-4664-BCA0-65C1BC7F99EC}"/>
            </a:ext>
          </a:extLst>
        </xdr:cNvPr>
        <xdr:cNvSpPr txBox="1"/>
      </xdr:nvSpPr>
      <xdr:spPr>
        <a:xfrm>
          <a:off x="20199427" y="1054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144670</xdr:rowOff>
    </xdr:from>
    <xdr:ext cx="469744" cy="259045"/>
    <xdr:sp macro="" textlink="">
      <xdr:nvSpPr>
        <xdr:cNvPr id="620" name="n_3aveValue【学校施設】&#10;一人当たり面積">
          <a:extLst>
            <a:ext uri="{FF2B5EF4-FFF2-40B4-BE49-F238E27FC236}">
              <a16:creationId xmlns:a16="http://schemas.microsoft.com/office/drawing/2014/main" id="{19E3B8B9-39B8-424F-A874-6BFACBD4A1C5}"/>
            </a:ext>
          </a:extLst>
        </xdr:cNvPr>
        <xdr:cNvSpPr txBox="1"/>
      </xdr:nvSpPr>
      <xdr:spPr>
        <a:xfrm>
          <a:off x="19310427" y="102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142765</xdr:rowOff>
    </xdr:from>
    <xdr:ext cx="469744" cy="259045"/>
    <xdr:sp macro="" textlink="">
      <xdr:nvSpPr>
        <xdr:cNvPr id="621" name="n_4aveValue【学校施設】&#10;一人当たり面積">
          <a:extLst>
            <a:ext uri="{FF2B5EF4-FFF2-40B4-BE49-F238E27FC236}">
              <a16:creationId xmlns:a16="http://schemas.microsoft.com/office/drawing/2014/main" id="{60C481D0-C49F-4DD0-95D0-24F5404E0A70}"/>
            </a:ext>
          </a:extLst>
        </xdr:cNvPr>
        <xdr:cNvSpPr txBox="1"/>
      </xdr:nvSpPr>
      <xdr:spPr>
        <a:xfrm>
          <a:off x="18421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148861</xdr:rowOff>
    </xdr:from>
    <xdr:ext cx="469744" cy="259045"/>
    <xdr:sp macro="" textlink="">
      <xdr:nvSpPr>
        <xdr:cNvPr id="622" name="n_1mainValue【学校施設】&#10;一人当たり面積">
          <a:extLst>
            <a:ext uri="{FF2B5EF4-FFF2-40B4-BE49-F238E27FC236}">
              <a16:creationId xmlns:a16="http://schemas.microsoft.com/office/drawing/2014/main" id="{51BA1F1A-F212-4A1A-A1EA-F24F9766EF88}"/>
            </a:ext>
          </a:extLst>
        </xdr:cNvPr>
        <xdr:cNvSpPr txBox="1"/>
      </xdr:nvSpPr>
      <xdr:spPr>
        <a:xfrm>
          <a:off x="21075727" y="1009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100093</xdr:rowOff>
    </xdr:from>
    <xdr:ext cx="469744" cy="259045"/>
    <xdr:sp macro="" textlink="">
      <xdr:nvSpPr>
        <xdr:cNvPr id="623" name="n_2mainValue【学校施設】&#10;一人当たり面積">
          <a:extLst>
            <a:ext uri="{FF2B5EF4-FFF2-40B4-BE49-F238E27FC236}">
              <a16:creationId xmlns:a16="http://schemas.microsoft.com/office/drawing/2014/main" id="{D0D4E020-1069-4F5D-BEDD-E901AFCA030B}"/>
            </a:ext>
          </a:extLst>
        </xdr:cNvPr>
        <xdr:cNvSpPr txBox="1"/>
      </xdr:nvSpPr>
      <xdr:spPr>
        <a:xfrm>
          <a:off x="20199427" y="1004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70502</xdr:rowOff>
    </xdr:from>
    <xdr:ext cx="469744" cy="259045"/>
    <xdr:sp macro="" textlink="">
      <xdr:nvSpPr>
        <xdr:cNvPr id="624" name="n_3mainValue【学校施設】&#10;一人当たり面積">
          <a:extLst>
            <a:ext uri="{FF2B5EF4-FFF2-40B4-BE49-F238E27FC236}">
              <a16:creationId xmlns:a16="http://schemas.microsoft.com/office/drawing/2014/main" id="{C7B5F0F2-A5A0-4BC6-B580-F985ADBC36EB}"/>
            </a:ext>
          </a:extLst>
        </xdr:cNvPr>
        <xdr:cNvSpPr txBox="1"/>
      </xdr:nvSpPr>
      <xdr:spPr>
        <a:xfrm>
          <a:off x="19310427" y="107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96029</xdr:rowOff>
    </xdr:from>
    <xdr:ext cx="469744" cy="259045"/>
    <xdr:sp macro="" textlink="">
      <xdr:nvSpPr>
        <xdr:cNvPr id="625" name="n_4mainValue【学校施設】&#10;一人当たり面積">
          <a:extLst>
            <a:ext uri="{FF2B5EF4-FFF2-40B4-BE49-F238E27FC236}">
              <a16:creationId xmlns:a16="http://schemas.microsoft.com/office/drawing/2014/main" id="{96B7E763-2ECE-4FBA-B330-210956652EF0}"/>
            </a:ext>
          </a:extLst>
        </xdr:cNvPr>
        <xdr:cNvSpPr txBox="1"/>
      </xdr:nvSpPr>
      <xdr:spPr>
        <a:xfrm>
          <a:off x="18421427" y="1072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4F0C854A-3642-46E1-BD66-FE0F0399316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98AA4A27-A887-409E-A9C5-82B4277BE6F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BC64AB7E-54BF-45CF-9CC3-3190ACE5F95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D90B25D7-C97F-4F2B-B51A-744D21968AD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2A07582A-55DE-48A5-99C6-C2B0B686DE7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E1F68386-8A95-42FD-8DA2-4DD2CCCA409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95126B5-0ED1-4455-ADDE-7F4C4C703F2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ED4CF835-78C9-403A-AB02-5239C7EEA74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2250F189-BB2E-46C6-A810-FDE1CC005EF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7A684EB7-E202-4DCC-ABE8-846BDD340CF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68EB46FA-6DC1-401D-93DE-DA480E4A561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0143A4AE-9A4B-44EE-B3B9-6BA82DD7287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34FDA16F-0D90-43B2-B8E6-D1C61AFC8A1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C6C398A8-D454-4021-A6FD-B133E33E322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CBB1E51D-32A8-40AC-A303-DC0162CDB4D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99053087-CF58-48F8-A1FF-293F67EE9DA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6C962C69-9D00-484C-A9AA-A79128FC810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2B20F2EE-339C-4B3B-94CD-324D326C941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1967E8F0-1726-4000-9606-3C27DC0AAB2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C2774CD2-90E6-4046-A713-13C308A00D6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7C3430CA-786C-4AC7-987A-33DE9F14BAF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1DA201DF-8B4C-4A4F-8F7E-7700BB7A6C6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id="{829A60E6-D322-4160-8333-00C59E8C4C7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94621625-6622-4F03-803F-FE96203FFB8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86</xdr:row>
      <xdr:rowOff>114300</xdr:rowOff>
    </xdr:to>
    <xdr:cxnSp macro="">
      <xdr:nvCxnSpPr>
        <xdr:cNvPr id="650" name="直線コネクタ 649">
          <a:extLst>
            <a:ext uri="{FF2B5EF4-FFF2-40B4-BE49-F238E27FC236}">
              <a16:creationId xmlns:a16="http://schemas.microsoft.com/office/drawing/2014/main" id="{11364A0E-A21F-4F44-8C54-8E53ED85BF4E}"/>
            </a:ext>
          </a:extLst>
        </xdr:cNvPr>
        <xdr:cNvCxnSpPr/>
      </xdr:nvCxnSpPr>
      <xdr:spPr>
        <a:xfrm flipV="1">
          <a:off x="16318864" y="1332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1" name="【児童館】&#10;有形固定資産減価償却率最小値テキスト">
          <a:extLst>
            <a:ext uri="{FF2B5EF4-FFF2-40B4-BE49-F238E27FC236}">
              <a16:creationId xmlns:a16="http://schemas.microsoft.com/office/drawing/2014/main" id="{0E8B6962-F0B3-48BD-AF52-0B24FDE3F27D}"/>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2" name="直線コネクタ 651">
          <a:extLst>
            <a:ext uri="{FF2B5EF4-FFF2-40B4-BE49-F238E27FC236}">
              <a16:creationId xmlns:a16="http://schemas.microsoft.com/office/drawing/2014/main" id="{99B68FB5-ECD9-47B3-8EE5-EC169DF71BDD}"/>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3" name="【児童館】&#10;有形固定資産減価償却率最大値テキスト">
          <a:extLst>
            <a:ext uri="{FF2B5EF4-FFF2-40B4-BE49-F238E27FC236}">
              <a16:creationId xmlns:a16="http://schemas.microsoft.com/office/drawing/2014/main" id="{A38250FE-D560-4A0C-A30F-57E0BC623E5D}"/>
            </a:ext>
          </a:extLst>
        </xdr:cNvPr>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4" name="直線コネクタ 653">
          <a:extLst>
            <a:ext uri="{FF2B5EF4-FFF2-40B4-BE49-F238E27FC236}">
              <a16:creationId xmlns:a16="http://schemas.microsoft.com/office/drawing/2014/main" id="{CEFD3763-C9D3-41EA-A1DD-9035B337180C}"/>
            </a:ext>
          </a:extLst>
        </xdr:cNvPr>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166388</xdr:rowOff>
    </xdr:from>
    <xdr:ext cx="405111" cy="259045"/>
    <xdr:sp macro="" textlink="">
      <xdr:nvSpPr>
        <xdr:cNvPr id="655" name="【児童館】&#10;有形固定資産減価償却率平均値テキスト">
          <a:extLst>
            <a:ext uri="{FF2B5EF4-FFF2-40B4-BE49-F238E27FC236}">
              <a16:creationId xmlns:a16="http://schemas.microsoft.com/office/drawing/2014/main" id="{02077CA3-5735-4085-BBEE-1339C3939E71}"/>
            </a:ext>
          </a:extLst>
        </xdr:cNvPr>
        <xdr:cNvSpPr txBox="1"/>
      </xdr:nvSpPr>
      <xdr:spPr>
        <a:xfrm>
          <a:off x="16357600" y="14225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143511</xdr:rowOff>
    </xdr:from>
    <xdr:to>
      <xdr:col>85</xdr:col>
      <xdr:colOff>177800</xdr:colOff>
      <xdr:row>84</xdr:row>
      <xdr:rowOff>73661</xdr:rowOff>
    </xdr:to>
    <xdr:sp macro="" textlink="">
      <xdr:nvSpPr>
        <xdr:cNvPr id="656" name="フローチャート: 判断 655">
          <a:extLst>
            <a:ext uri="{FF2B5EF4-FFF2-40B4-BE49-F238E27FC236}">
              <a16:creationId xmlns:a16="http://schemas.microsoft.com/office/drawing/2014/main" id="{19D2953E-01A1-4AD5-885B-09E7BF2E0854}"/>
            </a:ext>
          </a:extLst>
        </xdr:cNvPr>
        <xdr:cNvSpPr/>
      </xdr:nvSpPr>
      <xdr:spPr>
        <a:xfrm>
          <a:off x="16268700" y="1437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8255</xdr:rowOff>
    </xdr:from>
    <xdr:to>
      <xdr:col>81</xdr:col>
      <xdr:colOff>101600</xdr:colOff>
      <xdr:row>83</xdr:row>
      <xdr:rowOff>109855</xdr:rowOff>
    </xdr:to>
    <xdr:sp macro="" textlink="">
      <xdr:nvSpPr>
        <xdr:cNvPr id="657" name="フローチャート: 判断 656">
          <a:extLst>
            <a:ext uri="{FF2B5EF4-FFF2-40B4-BE49-F238E27FC236}">
              <a16:creationId xmlns:a16="http://schemas.microsoft.com/office/drawing/2014/main" id="{D4AFBFAC-B5DF-41C7-A54A-0458B98A28D7}"/>
            </a:ext>
          </a:extLst>
        </xdr:cNvPr>
        <xdr:cNvSpPr/>
      </xdr:nvSpPr>
      <xdr:spPr>
        <a:xfrm>
          <a:off x="154305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12064</xdr:rowOff>
    </xdr:from>
    <xdr:to>
      <xdr:col>76</xdr:col>
      <xdr:colOff>165100</xdr:colOff>
      <xdr:row>83</xdr:row>
      <xdr:rowOff>113664</xdr:rowOff>
    </xdr:to>
    <xdr:sp macro="" textlink="">
      <xdr:nvSpPr>
        <xdr:cNvPr id="658" name="フローチャート: 判断 657">
          <a:extLst>
            <a:ext uri="{FF2B5EF4-FFF2-40B4-BE49-F238E27FC236}">
              <a16:creationId xmlns:a16="http://schemas.microsoft.com/office/drawing/2014/main" id="{7A89EC15-1E2D-4477-884B-4C56AB0EDD20}"/>
            </a:ext>
          </a:extLst>
        </xdr:cNvPr>
        <xdr:cNvSpPr/>
      </xdr:nvSpPr>
      <xdr:spPr>
        <a:xfrm>
          <a:off x="14541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76836</xdr:rowOff>
    </xdr:from>
    <xdr:to>
      <xdr:col>72</xdr:col>
      <xdr:colOff>38100</xdr:colOff>
      <xdr:row>84</xdr:row>
      <xdr:rowOff>6986</xdr:rowOff>
    </xdr:to>
    <xdr:sp macro="" textlink="">
      <xdr:nvSpPr>
        <xdr:cNvPr id="659" name="フローチャート: 判断 658">
          <a:extLst>
            <a:ext uri="{FF2B5EF4-FFF2-40B4-BE49-F238E27FC236}">
              <a16:creationId xmlns:a16="http://schemas.microsoft.com/office/drawing/2014/main" id="{33540502-23E5-445D-A66E-E9C559D9BEC8}"/>
            </a:ext>
          </a:extLst>
        </xdr:cNvPr>
        <xdr:cNvSpPr/>
      </xdr:nvSpPr>
      <xdr:spPr>
        <a:xfrm>
          <a:off x="13652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101600</xdr:rowOff>
    </xdr:from>
    <xdr:to>
      <xdr:col>67</xdr:col>
      <xdr:colOff>101600</xdr:colOff>
      <xdr:row>83</xdr:row>
      <xdr:rowOff>31750</xdr:rowOff>
    </xdr:to>
    <xdr:sp macro="" textlink="">
      <xdr:nvSpPr>
        <xdr:cNvPr id="660" name="フローチャート: 判断 659">
          <a:extLst>
            <a:ext uri="{FF2B5EF4-FFF2-40B4-BE49-F238E27FC236}">
              <a16:creationId xmlns:a16="http://schemas.microsoft.com/office/drawing/2014/main" id="{90BA8CFB-3800-477B-8067-172B3CE31FDF}"/>
            </a:ext>
          </a:extLst>
        </xdr:cNvPr>
        <xdr:cNvSpPr/>
      </xdr:nvSpPr>
      <xdr:spPr>
        <a:xfrm>
          <a:off x="1276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9CCF9A7-89DF-4B21-B67C-9D234B17FCC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C5AC4E76-5056-4402-82F3-7BF3EA62E8A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7B3DB71D-3267-457A-B4E9-B924BF3ED36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966F1B78-189E-463A-8ABF-45E5F7ECBAF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828BC359-CADF-446C-A26F-BE838EF9281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105411</xdr:rowOff>
    </xdr:from>
    <xdr:to>
      <xdr:col>85</xdr:col>
      <xdr:colOff>177800</xdr:colOff>
      <xdr:row>86</xdr:row>
      <xdr:rowOff>35561</xdr:rowOff>
    </xdr:to>
    <xdr:sp macro="" textlink="">
      <xdr:nvSpPr>
        <xdr:cNvPr id="666" name="楕円 665">
          <a:extLst>
            <a:ext uri="{FF2B5EF4-FFF2-40B4-BE49-F238E27FC236}">
              <a16:creationId xmlns:a16="http://schemas.microsoft.com/office/drawing/2014/main" id="{D8CD1B69-B9ED-4716-8BE8-0F5A347E916F}"/>
            </a:ext>
          </a:extLst>
        </xdr:cNvPr>
        <xdr:cNvSpPr/>
      </xdr:nvSpPr>
      <xdr:spPr>
        <a:xfrm>
          <a:off x="162687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83838</xdr:rowOff>
    </xdr:from>
    <xdr:ext cx="405111" cy="259045"/>
    <xdr:sp macro="" textlink="">
      <xdr:nvSpPr>
        <xdr:cNvPr id="667" name="【児童館】&#10;有形固定資産減価償却率該当値テキスト">
          <a:extLst>
            <a:ext uri="{FF2B5EF4-FFF2-40B4-BE49-F238E27FC236}">
              <a16:creationId xmlns:a16="http://schemas.microsoft.com/office/drawing/2014/main" id="{5CC43FE3-2DBB-4A3D-9B0B-620E700FABF0}"/>
            </a:ext>
          </a:extLst>
        </xdr:cNvPr>
        <xdr:cNvSpPr txBox="1"/>
      </xdr:nvSpPr>
      <xdr:spPr>
        <a:xfrm>
          <a:off x="16357600"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92075</xdr:rowOff>
    </xdr:from>
    <xdr:to>
      <xdr:col>81</xdr:col>
      <xdr:colOff>101600</xdr:colOff>
      <xdr:row>86</xdr:row>
      <xdr:rowOff>22225</xdr:rowOff>
    </xdr:to>
    <xdr:sp macro="" textlink="">
      <xdr:nvSpPr>
        <xdr:cNvPr id="668" name="楕円 667">
          <a:extLst>
            <a:ext uri="{FF2B5EF4-FFF2-40B4-BE49-F238E27FC236}">
              <a16:creationId xmlns:a16="http://schemas.microsoft.com/office/drawing/2014/main" id="{FEF929E0-1E0A-4027-AEB2-24893D2F538E}"/>
            </a:ext>
          </a:extLst>
        </xdr:cNvPr>
        <xdr:cNvSpPr/>
      </xdr:nvSpPr>
      <xdr:spPr>
        <a:xfrm>
          <a:off x="15430500" y="14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142875</xdr:rowOff>
    </xdr:from>
    <xdr:to>
      <xdr:col>85</xdr:col>
      <xdr:colOff>127000</xdr:colOff>
      <xdr:row>85</xdr:row>
      <xdr:rowOff>156211</xdr:rowOff>
    </xdr:to>
    <xdr:cxnSp macro="">
      <xdr:nvCxnSpPr>
        <xdr:cNvPr id="669" name="直線コネクタ 668">
          <a:extLst>
            <a:ext uri="{FF2B5EF4-FFF2-40B4-BE49-F238E27FC236}">
              <a16:creationId xmlns:a16="http://schemas.microsoft.com/office/drawing/2014/main" id="{165EB532-10F6-4D6D-8C10-2C1E5B4348D9}"/>
            </a:ext>
          </a:extLst>
        </xdr:cNvPr>
        <xdr:cNvCxnSpPr/>
      </xdr:nvCxnSpPr>
      <xdr:spPr>
        <a:xfrm>
          <a:off x="15481300" y="14716125"/>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80645</xdr:rowOff>
    </xdr:from>
    <xdr:to>
      <xdr:col>76</xdr:col>
      <xdr:colOff>165100</xdr:colOff>
      <xdr:row>86</xdr:row>
      <xdr:rowOff>10795</xdr:rowOff>
    </xdr:to>
    <xdr:sp macro="" textlink="">
      <xdr:nvSpPr>
        <xdr:cNvPr id="670" name="楕円 669">
          <a:extLst>
            <a:ext uri="{FF2B5EF4-FFF2-40B4-BE49-F238E27FC236}">
              <a16:creationId xmlns:a16="http://schemas.microsoft.com/office/drawing/2014/main" id="{3D37E015-1193-4E9C-9D9F-E3703EAEB953}"/>
            </a:ext>
          </a:extLst>
        </xdr:cNvPr>
        <xdr:cNvSpPr/>
      </xdr:nvSpPr>
      <xdr:spPr>
        <a:xfrm>
          <a:off x="14541500" y="146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131445</xdr:rowOff>
    </xdr:from>
    <xdr:to>
      <xdr:col>81</xdr:col>
      <xdr:colOff>50800</xdr:colOff>
      <xdr:row>85</xdr:row>
      <xdr:rowOff>142875</xdr:rowOff>
    </xdr:to>
    <xdr:cxnSp macro="">
      <xdr:nvCxnSpPr>
        <xdr:cNvPr id="671" name="直線コネクタ 670">
          <a:extLst>
            <a:ext uri="{FF2B5EF4-FFF2-40B4-BE49-F238E27FC236}">
              <a16:creationId xmlns:a16="http://schemas.microsoft.com/office/drawing/2014/main" id="{940D1FDB-DD54-4487-BD90-AAC70916377E}"/>
            </a:ext>
          </a:extLst>
        </xdr:cNvPr>
        <xdr:cNvCxnSpPr/>
      </xdr:nvCxnSpPr>
      <xdr:spPr>
        <a:xfrm>
          <a:off x="14592300" y="147046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65405</xdr:rowOff>
    </xdr:from>
    <xdr:to>
      <xdr:col>72</xdr:col>
      <xdr:colOff>38100</xdr:colOff>
      <xdr:row>85</xdr:row>
      <xdr:rowOff>167005</xdr:rowOff>
    </xdr:to>
    <xdr:sp macro="" textlink="">
      <xdr:nvSpPr>
        <xdr:cNvPr id="672" name="楕円 671">
          <a:extLst>
            <a:ext uri="{FF2B5EF4-FFF2-40B4-BE49-F238E27FC236}">
              <a16:creationId xmlns:a16="http://schemas.microsoft.com/office/drawing/2014/main" id="{82CC6ECC-6C18-41E1-BB6D-D8640E6B6BDC}"/>
            </a:ext>
          </a:extLst>
        </xdr:cNvPr>
        <xdr:cNvSpPr/>
      </xdr:nvSpPr>
      <xdr:spPr>
        <a:xfrm>
          <a:off x="13652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116205</xdr:rowOff>
    </xdr:from>
    <xdr:to>
      <xdr:col>76</xdr:col>
      <xdr:colOff>114300</xdr:colOff>
      <xdr:row>85</xdr:row>
      <xdr:rowOff>131445</xdr:rowOff>
    </xdr:to>
    <xdr:cxnSp macro="">
      <xdr:nvCxnSpPr>
        <xdr:cNvPr id="673" name="直線コネクタ 672">
          <a:extLst>
            <a:ext uri="{FF2B5EF4-FFF2-40B4-BE49-F238E27FC236}">
              <a16:creationId xmlns:a16="http://schemas.microsoft.com/office/drawing/2014/main" id="{B31F7EF6-B6E1-495F-ACAA-CA2229964F5C}"/>
            </a:ext>
          </a:extLst>
        </xdr:cNvPr>
        <xdr:cNvCxnSpPr/>
      </xdr:nvCxnSpPr>
      <xdr:spPr>
        <a:xfrm>
          <a:off x="13703300" y="146894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29211</xdr:rowOff>
    </xdr:from>
    <xdr:to>
      <xdr:col>67</xdr:col>
      <xdr:colOff>101600</xdr:colOff>
      <xdr:row>85</xdr:row>
      <xdr:rowOff>130811</xdr:rowOff>
    </xdr:to>
    <xdr:sp macro="" textlink="">
      <xdr:nvSpPr>
        <xdr:cNvPr id="674" name="楕円 673">
          <a:extLst>
            <a:ext uri="{FF2B5EF4-FFF2-40B4-BE49-F238E27FC236}">
              <a16:creationId xmlns:a16="http://schemas.microsoft.com/office/drawing/2014/main" id="{BC5D1648-AB49-494F-9AE3-482FEFB0629B}"/>
            </a:ext>
          </a:extLst>
        </xdr:cNvPr>
        <xdr:cNvSpPr/>
      </xdr:nvSpPr>
      <xdr:spPr>
        <a:xfrm>
          <a:off x="12763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80011</xdr:rowOff>
    </xdr:from>
    <xdr:to>
      <xdr:col>71</xdr:col>
      <xdr:colOff>177800</xdr:colOff>
      <xdr:row>85</xdr:row>
      <xdr:rowOff>116205</xdr:rowOff>
    </xdr:to>
    <xdr:cxnSp macro="">
      <xdr:nvCxnSpPr>
        <xdr:cNvPr id="675" name="直線コネクタ 674">
          <a:extLst>
            <a:ext uri="{FF2B5EF4-FFF2-40B4-BE49-F238E27FC236}">
              <a16:creationId xmlns:a16="http://schemas.microsoft.com/office/drawing/2014/main" id="{2A8C2097-FEAB-4989-93F7-0B8E9773720E}"/>
            </a:ext>
          </a:extLst>
        </xdr:cNvPr>
        <xdr:cNvCxnSpPr/>
      </xdr:nvCxnSpPr>
      <xdr:spPr>
        <a:xfrm>
          <a:off x="12814300" y="146532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126382</xdr:rowOff>
    </xdr:from>
    <xdr:ext cx="405111" cy="259045"/>
    <xdr:sp macro="" textlink="">
      <xdr:nvSpPr>
        <xdr:cNvPr id="676" name="n_1aveValue【児童館】&#10;有形固定資産減価償却率">
          <a:extLst>
            <a:ext uri="{FF2B5EF4-FFF2-40B4-BE49-F238E27FC236}">
              <a16:creationId xmlns:a16="http://schemas.microsoft.com/office/drawing/2014/main" id="{35801C3B-E36B-42B8-9A7E-E2BADC84733A}"/>
            </a:ext>
          </a:extLst>
        </xdr:cNvPr>
        <xdr:cNvSpPr txBox="1"/>
      </xdr:nvSpPr>
      <xdr:spPr>
        <a:xfrm>
          <a:off x="15266044" y="1401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130191</xdr:rowOff>
    </xdr:from>
    <xdr:ext cx="405111" cy="259045"/>
    <xdr:sp macro="" textlink="">
      <xdr:nvSpPr>
        <xdr:cNvPr id="677" name="n_2aveValue【児童館】&#10;有形固定資産減価償却率">
          <a:extLst>
            <a:ext uri="{FF2B5EF4-FFF2-40B4-BE49-F238E27FC236}">
              <a16:creationId xmlns:a16="http://schemas.microsoft.com/office/drawing/2014/main" id="{771C8D4B-4564-49F9-8EAC-70702A5120E6}"/>
            </a:ext>
          </a:extLst>
        </xdr:cNvPr>
        <xdr:cNvSpPr txBox="1"/>
      </xdr:nvSpPr>
      <xdr:spPr>
        <a:xfrm>
          <a:off x="14389744" y="1401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23513</xdr:rowOff>
    </xdr:from>
    <xdr:ext cx="405111" cy="259045"/>
    <xdr:sp macro="" textlink="">
      <xdr:nvSpPr>
        <xdr:cNvPr id="678" name="n_3aveValue【児童館】&#10;有形固定資産減価償却率">
          <a:extLst>
            <a:ext uri="{FF2B5EF4-FFF2-40B4-BE49-F238E27FC236}">
              <a16:creationId xmlns:a16="http://schemas.microsoft.com/office/drawing/2014/main" id="{0E9036D1-FD9C-411D-9D3D-E16F4ADAA861}"/>
            </a:ext>
          </a:extLst>
        </xdr:cNvPr>
        <xdr:cNvSpPr txBox="1"/>
      </xdr:nvSpPr>
      <xdr:spPr>
        <a:xfrm>
          <a:off x="13500744" y="1408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48277</xdr:rowOff>
    </xdr:from>
    <xdr:ext cx="405111" cy="259045"/>
    <xdr:sp macro="" textlink="">
      <xdr:nvSpPr>
        <xdr:cNvPr id="679" name="n_4aveValue【児童館】&#10;有形固定資産減価償却率">
          <a:extLst>
            <a:ext uri="{FF2B5EF4-FFF2-40B4-BE49-F238E27FC236}">
              <a16:creationId xmlns:a16="http://schemas.microsoft.com/office/drawing/2014/main" id="{941D207C-6DA1-4ED3-A08B-1A1D541A20D5}"/>
            </a:ext>
          </a:extLst>
        </xdr:cNvPr>
        <xdr:cNvSpPr txBox="1"/>
      </xdr:nvSpPr>
      <xdr:spPr>
        <a:xfrm>
          <a:off x="12611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13352</xdr:rowOff>
    </xdr:from>
    <xdr:ext cx="405111" cy="259045"/>
    <xdr:sp macro="" textlink="">
      <xdr:nvSpPr>
        <xdr:cNvPr id="680" name="n_1mainValue【児童館】&#10;有形固定資産減価償却率">
          <a:extLst>
            <a:ext uri="{FF2B5EF4-FFF2-40B4-BE49-F238E27FC236}">
              <a16:creationId xmlns:a16="http://schemas.microsoft.com/office/drawing/2014/main" id="{545F3BF0-80C2-45ED-8D2F-05492307CDE6}"/>
            </a:ext>
          </a:extLst>
        </xdr:cNvPr>
        <xdr:cNvSpPr txBox="1"/>
      </xdr:nvSpPr>
      <xdr:spPr>
        <a:xfrm>
          <a:off x="15266044"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1922</xdr:rowOff>
    </xdr:from>
    <xdr:ext cx="405111" cy="259045"/>
    <xdr:sp macro="" textlink="">
      <xdr:nvSpPr>
        <xdr:cNvPr id="681" name="n_2mainValue【児童館】&#10;有形固定資産減価償却率">
          <a:extLst>
            <a:ext uri="{FF2B5EF4-FFF2-40B4-BE49-F238E27FC236}">
              <a16:creationId xmlns:a16="http://schemas.microsoft.com/office/drawing/2014/main" id="{E192AC38-71C0-418D-8B3F-B2F732D78E34}"/>
            </a:ext>
          </a:extLst>
        </xdr:cNvPr>
        <xdr:cNvSpPr txBox="1"/>
      </xdr:nvSpPr>
      <xdr:spPr>
        <a:xfrm>
          <a:off x="14389744"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158132</xdr:rowOff>
    </xdr:from>
    <xdr:ext cx="405111" cy="259045"/>
    <xdr:sp macro="" textlink="">
      <xdr:nvSpPr>
        <xdr:cNvPr id="682" name="n_3mainValue【児童館】&#10;有形固定資産減価償却率">
          <a:extLst>
            <a:ext uri="{FF2B5EF4-FFF2-40B4-BE49-F238E27FC236}">
              <a16:creationId xmlns:a16="http://schemas.microsoft.com/office/drawing/2014/main" id="{25788825-B52C-453A-97DA-20BD791911E6}"/>
            </a:ext>
          </a:extLst>
        </xdr:cNvPr>
        <xdr:cNvSpPr txBox="1"/>
      </xdr:nvSpPr>
      <xdr:spPr>
        <a:xfrm>
          <a:off x="13500744" y="1473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121938</xdr:rowOff>
    </xdr:from>
    <xdr:ext cx="405111" cy="259045"/>
    <xdr:sp macro="" textlink="">
      <xdr:nvSpPr>
        <xdr:cNvPr id="683" name="n_4mainValue【児童館】&#10;有形固定資産減価償却率">
          <a:extLst>
            <a:ext uri="{FF2B5EF4-FFF2-40B4-BE49-F238E27FC236}">
              <a16:creationId xmlns:a16="http://schemas.microsoft.com/office/drawing/2014/main" id="{A43F5B32-99E1-4686-8232-8E90D157B5F1}"/>
            </a:ext>
          </a:extLst>
        </xdr:cNvPr>
        <xdr:cNvSpPr txBox="1"/>
      </xdr:nvSpPr>
      <xdr:spPr>
        <a:xfrm>
          <a:off x="12611744"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B951929E-8078-4A3F-8753-F0B2C936EE7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41868DF3-8369-43A4-9BC6-836C5395E93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6B155C0C-8D65-4739-9189-55FD0D09D16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E1BED681-7D7B-4F37-91F3-7F30F85FFC0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2B1F88D6-A6BE-48A3-8138-3EA4CB0DAD6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2367A175-4D0D-4DA3-B3E8-2C7EA688009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D6E1602A-7DA8-48CE-9E61-7121ACDCC4C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9F6D9356-CA4F-4288-84F9-8DAB280D025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71057ACB-6838-498D-8602-CF9AF8ADC60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44F17872-5D3B-49C9-BBB8-01B163E52D8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DDE32729-4758-4EC1-A3F5-F36DCD37740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9631D10C-A616-4D4D-9796-E8F98290844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EE27EE63-339A-42D8-8F3A-B0CBEA9A09B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810F27A9-6A36-47C3-8C94-B85C5665ABD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F05969BF-B672-4E40-BA5F-8C40484640A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8D8541E7-75AF-4FF3-9E12-57F24EFC920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D57268E2-B129-42DF-8D81-C6BAC9C2D73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162CA95B-EA98-4974-9626-F0E3A2F7BFA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04C14E7D-B6C3-4D24-91B0-2AB6BDDD25D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180114EC-BD4B-448C-9546-96596BF0764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456CF3BD-F247-46D5-9611-818C9F0146A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95250</xdr:rowOff>
    </xdr:from>
    <xdr:to>
      <xdr:col>116</xdr:col>
      <xdr:colOff>62864</xdr:colOff>
      <xdr:row>85</xdr:row>
      <xdr:rowOff>81535</xdr:rowOff>
    </xdr:to>
    <xdr:cxnSp macro="">
      <xdr:nvCxnSpPr>
        <xdr:cNvPr id="705" name="直線コネクタ 704">
          <a:extLst>
            <a:ext uri="{FF2B5EF4-FFF2-40B4-BE49-F238E27FC236}">
              <a16:creationId xmlns:a16="http://schemas.microsoft.com/office/drawing/2014/main" id="{724E5CA9-B1EA-44D1-9450-58B3A827904C}"/>
            </a:ext>
          </a:extLst>
        </xdr:cNvPr>
        <xdr:cNvCxnSpPr/>
      </xdr:nvCxnSpPr>
      <xdr:spPr>
        <a:xfrm flipV="1">
          <a:off x="22160864" y="13639800"/>
          <a:ext cx="0" cy="101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706" name="【児童館】&#10;一人当たり面積最小値テキスト">
          <a:extLst>
            <a:ext uri="{FF2B5EF4-FFF2-40B4-BE49-F238E27FC236}">
              <a16:creationId xmlns:a16="http://schemas.microsoft.com/office/drawing/2014/main" id="{8527E04F-D0C5-444D-A249-5E4B03E73B8F}"/>
            </a:ext>
          </a:extLst>
        </xdr:cNvPr>
        <xdr:cNvSpPr txBox="1"/>
      </xdr:nvSpPr>
      <xdr:spPr>
        <a:xfrm>
          <a:off x="22199600" y="146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707" name="直線コネクタ 706">
          <a:extLst>
            <a:ext uri="{FF2B5EF4-FFF2-40B4-BE49-F238E27FC236}">
              <a16:creationId xmlns:a16="http://schemas.microsoft.com/office/drawing/2014/main" id="{3A4BAA43-C00F-4490-8497-390EB52C5924}"/>
            </a:ext>
          </a:extLst>
        </xdr:cNvPr>
        <xdr:cNvCxnSpPr/>
      </xdr:nvCxnSpPr>
      <xdr:spPr>
        <a:xfrm>
          <a:off x="22072600" y="1465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41927</xdr:rowOff>
    </xdr:from>
    <xdr:ext cx="469744" cy="259045"/>
    <xdr:sp macro="" textlink="">
      <xdr:nvSpPr>
        <xdr:cNvPr id="708" name="【児童館】&#10;一人当たり面積最大値テキスト">
          <a:extLst>
            <a:ext uri="{FF2B5EF4-FFF2-40B4-BE49-F238E27FC236}">
              <a16:creationId xmlns:a16="http://schemas.microsoft.com/office/drawing/2014/main" id="{8F50B3EC-AC8A-46E8-9A95-6688CEDCBB61}"/>
            </a:ext>
          </a:extLst>
        </xdr:cNvPr>
        <xdr:cNvSpPr txBox="1"/>
      </xdr:nvSpPr>
      <xdr:spPr>
        <a:xfrm>
          <a:off x="22199600"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95250</xdr:rowOff>
    </xdr:from>
    <xdr:to>
      <xdr:col>116</xdr:col>
      <xdr:colOff>152400</xdr:colOff>
      <xdr:row>79</xdr:row>
      <xdr:rowOff>95250</xdr:rowOff>
    </xdr:to>
    <xdr:cxnSp macro="">
      <xdr:nvCxnSpPr>
        <xdr:cNvPr id="709" name="直線コネクタ 708">
          <a:extLst>
            <a:ext uri="{FF2B5EF4-FFF2-40B4-BE49-F238E27FC236}">
              <a16:creationId xmlns:a16="http://schemas.microsoft.com/office/drawing/2014/main" id="{1DC2E8C8-0740-4B08-984E-39548C926FD1}"/>
            </a:ext>
          </a:extLst>
        </xdr:cNvPr>
        <xdr:cNvCxnSpPr/>
      </xdr:nvCxnSpPr>
      <xdr:spPr>
        <a:xfrm>
          <a:off x="220726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117619</xdr:rowOff>
    </xdr:from>
    <xdr:ext cx="469744" cy="259045"/>
    <xdr:sp macro="" textlink="">
      <xdr:nvSpPr>
        <xdr:cNvPr id="710" name="【児童館】&#10;一人当たり面積平均値テキスト">
          <a:extLst>
            <a:ext uri="{FF2B5EF4-FFF2-40B4-BE49-F238E27FC236}">
              <a16:creationId xmlns:a16="http://schemas.microsoft.com/office/drawing/2014/main" id="{D2A3024E-A2EA-40EB-8493-40003707E967}"/>
            </a:ext>
          </a:extLst>
        </xdr:cNvPr>
        <xdr:cNvSpPr txBox="1"/>
      </xdr:nvSpPr>
      <xdr:spPr>
        <a:xfrm>
          <a:off x="22199600" y="1417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711" name="フローチャート: 判断 710">
          <a:extLst>
            <a:ext uri="{FF2B5EF4-FFF2-40B4-BE49-F238E27FC236}">
              <a16:creationId xmlns:a16="http://schemas.microsoft.com/office/drawing/2014/main" id="{F623CF7A-2309-497F-BCBD-F6E033833D05}"/>
            </a:ext>
          </a:extLst>
        </xdr:cNvPr>
        <xdr:cNvSpPr/>
      </xdr:nvSpPr>
      <xdr:spPr>
        <a:xfrm>
          <a:off x="22110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712" name="フローチャート: 判断 711">
          <a:extLst>
            <a:ext uri="{FF2B5EF4-FFF2-40B4-BE49-F238E27FC236}">
              <a16:creationId xmlns:a16="http://schemas.microsoft.com/office/drawing/2014/main" id="{4B30583B-47EC-4177-8C4F-F083BD530C97}"/>
            </a:ext>
          </a:extLst>
        </xdr:cNvPr>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122174</xdr:rowOff>
    </xdr:from>
    <xdr:to>
      <xdr:col>107</xdr:col>
      <xdr:colOff>101600</xdr:colOff>
      <xdr:row>84</xdr:row>
      <xdr:rowOff>52324</xdr:rowOff>
    </xdr:to>
    <xdr:sp macro="" textlink="">
      <xdr:nvSpPr>
        <xdr:cNvPr id="713" name="フローチャート: 判断 712">
          <a:extLst>
            <a:ext uri="{FF2B5EF4-FFF2-40B4-BE49-F238E27FC236}">
              <a16:creationId xmlns:a16="http://schemas.microsoft.com/office/drawing/2014/main" id="{C2415677-182C-489E-BE34-2D96D16755C6}"/>
            </a:ext>
          </a:extLst>
        </xdr:cNvPr>
        <xdr:cNvSpPr/>
      </xdr:nvSpPr>
      <xdr:spPr>
        <a:xfrm>
          <a:off x="20383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131318</xdr:rowOff>
    </xdr:from>
    <xdr:to>
      <xdr:col>102</xdr:col>
      <xdr:colOff>165100</xdr:colOff>
      <xdr:row>84</xdr:row>
      <xdr:rowOff>61468</xdr:rowOff>
    </xdr:to>
    <xdr:sp macro="" textlink="">
      <xdr:nvSpPr>
        <xdr:cNvPr id="714" name="フローチャート: 判断 713">
          <a:extLst>
            <a:ext uri="{FF2B5EF4-FFF2-40B4-BE49-F238E27FC236}">
              <a16:creationId xmlns:a16="http://schemas.microsoft.com/office/drawing/2014/main" id="{9C652833-0273-4ADF-975A-A5DF8CE1BE87}"/>
            </a:ext>
          </a:extLst>
        </xdr:cNvPr>
        <xdr:cNvSpPr/>
      </xdr:nvSpPr>
      <xdr:spPr>
        <a:xfrm>
          <a:off x="19494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715" name="フローチャート: 判断 714">
          <a:extLst>
            <a:ext uri="{FF2B5EF4-FFF2-40B4-BE49-F238E27FC236}">
              <a16:creationId xmlns:a16="http://schemas.microsoft.com/office/drawing/2014/main" id="{523EC980-1D95-444B-BEDF-2823F294B773}"/>
            </a:ext>
          </a:extLst>
        </xdr:cNvPr>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E7CA2508-7CAC-404D-ACDF-4B97E1DA6DC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15D3D7A2-E60B-4B17-B669-33605F80304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ABA8F7B5-A49F-4C42-8F9D-3FE5B33A9EC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25D67766-01C3-4EEB-B776-6698A499CD4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D1BF3895-50F6-4A73-8C74-F7F6855AEE2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721" name="楕円 720">
          <a:extLst>
            <a:ext uri="{FF2B5EF4-FFF2-40B4-BE49-F238E27FC236}">
              <a16:creationId xmlns:a16="http://schemas.microsoft.com/office/drawing/2014/main" id="{601E0B6C-2368-4FC6-BF54-6033A9A47F89}"/>
            </a:ext>
          </a:extLst>
        </xdr:cNvPr>
        <xdr:cNvSpPr/>
      </xdr:nvSpPr>
      <xdr:spPr>
        <a:xfrm>
          <a:off x="221107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109745</xdr:rowOff>
    </xdr:from>
    <xdr:ext cx="469744" cy="259045"/>
    <xdr:sp macro="" textlink="">
      <xdr:nvSpPr>
        <xdr:cNvPr id="722" name="【児童館】&#10;一人当たり面積該当値テキスト">
          <a:extLst>
            <a:ext uri="{FF2B5EF4-FFF2-40B4-BE49-F238E27FC236}">
              <a16:creationId xmlns:a16="http://schemas.microsoft.com/office/drawing/2014/main" id="{6811A099-1B8B-4166-AE28-B84B26E7247A}"/>
            </a:ext>
          </a:extLst>
        </xdr:cNvPr>
        <xdr:cNvSpPr txBox="1"/>
      </xdr:nvSpPr>
      <xdr:spPr>
        <a:xfrm>
          <a:off x="22199600" y="1434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145035</xdr:rowOff>
    </xdr:from>
    <xdr:to>
      <xdr:col>112</xdr:col>
      <xdr:colOff>38100</xdr:colOff>
      <xdr:row>84</xdr:row>
      <xdr:rowOff>75185</xdr:rowOff>
    </xdr:to>
    <xdr:sp macro="" textlink="">
      <xdr:nvSpPr>
        <xdr:cNvPr id="723" name="楕円 722">
          <a:extLst>
            <a:ext uri="{FF2B5EF4-FFF2-40B4-BE49-F238E27FC236}">
              <a16:creationId xmlns:a16="http://schemas.microsoft.com/office/drawing/2014/main" id="{028EB3C3-39CE-41D2-A1B2-37BE1616C73A}"/>
            </a:ext>
          </a:extLst>
        </xdr:cNvPr>
        <xdr:cNvSpPr/>
      </xdr:nvSpPr>
      <xdr:spPr>
        <a:xfrm>
          <a:off x="21272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xdr:rowOff>
    </xdr:from>
    <xdr:to>
      <xdr:col>116</xdr:col>
      <xdr:colOff>63500</xdr:colOff>
      <xdr:row>84</xdr:row>
      <xdr:rowOff>24385</xdr:rowOff>
    </xdr:to>
    <xdr:cxnSp macro="">
      <xdr:nvCxnSpPr>
        <xdr:cNvPr id="724" name="直線コネクタ 723">
          <a:extLst>
            <a:ext uri="{FF2B5EF4-FFF2-40B4-BE49-F238E27FC236}">
              <a16:creationId xmlns:a16="http://schemas.microsoft.com/office/drawing/2014/main" id="{0D84CD71-8EDB-4DDA-A7E0-84883B165D3C}"/>
            </a:ext>
          </a:extLst>
        </xdr:cNvPr>
        <xdr:cNvCxnSpPr/>
      </xdr:nvCxnSpPr>
      <xdr:spPr>
        <a:xfrm flipV="1">
          <a:off x="21323300" y="14412468"/>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154178</xdr:rowOff>
    </xdr:from>
    <xdr:to>
      <xdr:col>107</xdr:col>
      <xdr:colOff>101600</xdr:colOff>
      <xdr:row>84</xdr:row>
      <xdr:rowOff>84328</xdr:rowOff>
    </xdr:to>
    <xdr:sp macro="" textlink="">
      <xdr:nvSpPr>
        <xdr:cNvPr id="725" name="楕円 724">
          <a:extLst>
            <a:ext uri="{FF2B5EF4-FFF2-40B4-BE49-F238E27FC236}">
              <a16:creationId xmlns:a16="http://schemas.microsoft.com/office/drawing/2014/main" id="{147EBF86-9243-4F45-85C0-836D6F912CDB}"/>
            </a:ext>
          </a:extLst>
        </xdr:cNvPr>
        <xdr:cNvSpPr/>
      </xdr:nvSpPr>
      <xdr:spPr>
        <a:xfrm>
          <a:off x="203835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24385</xdr:rowOff>
    </xdr:from>
    <xdr:to>
      <xdr:col>111</xdr:col>
      <xdr:colOff>177800</xdr:colOff>
      <xdr:row>84</xdr:row>
      <xdr:rowOff>33528</xdr:rowOff>
    </xdr:to>
    <xdr:cxnSp macro="">
      <xdr:nvCxnSpPr>
        <xdr:cNvPr id="726" name="直線コネクタ 725">
          <a:extLst>
            <a:ext uri="{FF2B5EF4-FFF2-40B4-BE49-F238E27FC236}">
              <a16:creationId xmlns:a16="http://schemas.microsoft.com/office/drawing/2014/main" id="{80E5ABE5-D1C2-44F4-ACA4-9158DF64C8BF}"/>
            </a:ext>
          </a:extLst>
        </xdr:cNvPr>
        <xdr:cNvCxnSpPr/>
      </xdr:nvCxnSpPr>
      <xdr:spPr>
        <a:xfrm flipV="1">
          <a:off x="20434300" y="144261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163322</xdr:rowOff>
    </xdr:from>
    <xdr:to>
      <xdr:col>102</xdr:col>
      <xdr:colOff>165100</xdr:colOff>
      <xdr:row>84</xdr:row>
      <xdr:rowOff>93472</xdr:rowOff>
    </xdr:to>
    <xdr:sp macro="" textlink="">
      <xdr:nvSpPr>
        <xdr:cNvPr id="727" name="楕円 726">
          <a:extLst>
            <a:ext uri="{FF2B5EF4-FFF2-40B4-BE49-F238E27FC236}">
              <a16:creationId xmlns:a16="http://schemas.microsoft.com/office/drawing/2014/main" id="{ACCE6C14-7914-46DD-9116-B208C2A6CA23}"/>
            </a:ext>
          </a:extLst>
        </xdr:cNvPr>
        <xdr:cNvSpPr/>
      </xdr:nvSpPr>
      <xdr:spPr>
        <a:xfrm>
          <a:off x="19494500" y="143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33528</xdr:rowOff>
    </xdr:from>
    <xdr:to>
      <xdr:col>107</xdr:col>
      <xdr:colOff>50800</xdr:colOff>
      <xdr:row>84</xdr:row>
      <xdr:rowOff>42672</xdr:rowOff>
    </xdr:to>
    <xdr:cxnSp macro="">
      <xdr:nvCxnSpPr>
        <xdr:cNvPr id="728" name="直線コネクタ 727">
          <a:extLst>
            <a:ext uri="{FF2B5EF4-FFF2-40B4-BE49-F238E27FC236}">
              <a16:creationId xmlns:a16="http://schemas.microsoft.com/office/drawing/2014/main" id="{FC0F54B7-A6B0-4FBB-B174-7698F7201EE4}"/>
            </a:ext>
          </a:extLst>
        </xdr:cNvPr>
        <xdr:cNvCxnSpPr/>
      </xdr:nvCxnSpPr>
      <xdr:spPr>
        <a:xfrm flipV="1">
          <a:off x="19545300" y="144353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5587</xdr:rowOff>
    </xdr:from>
    <xdr:to>
      <xdr:col>98</xdr:col>
      <xdr:colOff>38100</xdr:colOff>
      <xdr:row>84</xdr:row>
      <xdr:rowOff>107187</xdr:rowOff>
    </xdr:to>
    <xdr:sp macro="" textlink="">
      <xdr:nvSpPr>
        <xdr:cNvPr id="729" name="楕円 728">
          <a:extLst>
            <a:ext uri="{FF2B5EF4-FFF2-40B4-BE49-F238E27FC236}">
              <a16:creationId xmlns:a16="http://schemas.microsoft.com/office/drawing/2014/main" id="{FE871698-2364-4291-AFA0-EBD450C50695}"/>
            </a:ext>
          </a:extLst>
        </xdr:cNvPr>
        <xdr:cNvSpPr/>
      </xdr:nvSpPr>
      <xdr:spPr>
        <a:xfrm>
          <a:off x="18605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42672</xdr:rowOff>
    </xdr:from>
    <xdr:to>
      <xdr:col>102</xdr:col>
      <xdr:colOff>114300</xdr:colOff>
      <xdr:row>84</xdr:row>
      <xdr:rowOff>56387</xdr:rowOff>
    </xdr:to>
    <xdr:cxnSp macro="">
      <xdr:nvCxnSpPr>
        <xdr:cNvPr id="730" name="直線コネクタ 729">
          <a:extLst>
            <a:ext uri="{FF2B5EF4-FFF2-40B4-BE49-F238E27FC236}">
              <a16:creationId xmlns:a16="http://schemas.microsoft.com/office/drawing/2014/main" id="{D2391A4A-E160-4DB5-9D02-E88C7EFC9738}"/>
            </a:ext>
          </a:extLst>
        </xdr:cNvPr>
        <xdr:cNvCxnSpPr/>
      </xdr:nvCxnSpPr>
      <xdr:spPr>
        <a:xfrm flipV="1">
          <a:off x="18656300" y="144444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64279</xdr:rowOff>
    </xdr:from>
    <xdr:ext cx="469744" cy="259045"/>
    <xdr:sp macro="" textlink="">
      <xdr:nvSpPr>
        <xdr:cNvPr id="731" name="n_1aveValue【児童館】&#10;一人当たり面積">
          <a:extLst>
            <a:ext uri="{FF2B5EF4-FFF2-40B4-BE49-F238E27FC236}">
              <a16:creationId xmlns:a16="http://schemas.microsoft.com/office/drawing/2014/main" id="{921B1213-9AF2-4505-AAAC-1D7E64921DAD}"/>
            </a:ext>
          </a:extLst>
        </xdr:cNvPr>
        <xdr:cNvSpPr txBox="1"/>
      </xdr:nvSpPr>
      <xdr:spPr>
        <a:xfrm>
          <a:off x="21075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68851</xdr:rowOff>
    </xdr:from>
    <xdr:ext cx="469744" cy="259045"/>
    <xdr:sp macro="" textlink="">
      <xdr:nvSpPr>
        <xdr:cNvPr id="732" name="n_2aveValue【児童館】&#10;一人当たり面積">
          <a:extLst>
            <a:ext uri="{FF2B5EF4-FFF2-40B4-BE49-F238E27FC236}">
              <a16:creationId xmlns:a16="http://schemas.microsoft.com/office/drawing/2014/main" id="{5C07D02D-4512-43D3-8774-722C0E8323CF}"/>
            </a:ext>
          </a:extLst>
        </xdr:cNvPr>
        <xdr:cNvSpPr txBox="1"/>
      </xdr:nvSpPr>
      <xdr:spPr>
        <a:xfrm>
          <a:off x="201994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77995</xdr:rowOff>
    </xdr:from>
    <xdr:ext cx="469744" cy="259045"/>
    <xdr:sp macro="" textlink="">
      <xdr:nvSpPr>
        <xdr:cNvPr id="733" name="n_3aveValue【児童館】&#10;一人当たり面積">
          <a:extLst>
            <a:ext uri="{FF2B5EF4-FFF2-40B4-BE49-F238E27FC236}">
              <a16:creationId xmlns:a16="http://schemas.microsoft.com/office/drawing/2014/main" id="{7CAF5604-32D7-429D-AB36-18CFAEF25AB5}"/>
            </a:ext>
          </a:extLst>
        </xdr:cNvPr>
        <xdr:cNvSpPr txBox="1"/>
      </xdr:nvSpPr>
      <xdr:spPr>
        <a:xfrm>
          <a:off x="19310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121175</xdr:rowOff>
    </xdr:from>
    <xdr:ext cx="469744" cy="259045"/>
    <xdr:sp macro="" textlink="">
      <xdr:nvSpPr>
        <xdr:cNvPr id="734" name="n_4aveValue【児童館】&#10;一人当たり面積">
          <a:extLst>
            <a:ext uri="{FF2B5EF4-FFF2-40B4-BE49-F238E27FC236}">
              <a16:creationId xmlns:a16="http://schemas.microsoft.com/office/drawing/2014/main" id="{AF8564B9-09A7-426D-AAFB-444B05EC724A}"/>
            </a:ext>
          </a:extLst>
        </xdr:cNvPr>
        <xdr:cNvSpPr txBox="1"/>
      </xdr:nvSpPr>
      <xdr:spPr>
        <a:xfrm>
          <a:off x="18421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66312</xdr:rowOff>
    </xdr:from>
    <xdr:ext cx="469744" cy="259045"/>
    <xdr:sp macro="" textlink="">
      <xdr:nvSpPr>
        <xdr:cNvPr id="735" name="n_1mainValue【児童館】&#10;一人当たり面積">
          <a:extLst>
            <a:ext uri="{FF2B5EF4-FFF2-40B4-BE49-F238E27FC236}">
              <a16:creationId xmlns:a16="http://schemas.microsoft.com/office/drawing/2014/main" id="{1A5F9149-B236-4D5A-8BA2-4BF2D3B1A9A4}"/>
            </a:ext>
          </a:extLst>
        </xdr:cNvPr>
        <xdr:cNvSpPr txBox="1"/>
      </xdr:nvSpPr>
      <xdr:spPr>
        <a:xfrm>
          <a:off x="210757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75455</xdr:rowOff>
    </xdr:from>
    <xdr:ext cx="469744" cy="259045"/>
    <xdr:sp macro="" textlink="">
      <xdr:nvSpPr>
        <xdr:cNvPr id="736" name="n_2mainValue【児童館】&#10;一人当たり面積">
          <a:extLst>
            <a:ext uri="{FF2B5EF4-FFF2-40B4-BE49-F238E27FC236}">
              <a16:creationId xmlns:a16="http://schemas.microsoft.com/office/drawing/2014/main" id="{20EED94D-7332-4965-B1DA-A1E223932281}"/>
            </a:ext>
          </a:extLst>
        </xdr:cNvPr>
        <xdr:cNvSpPr txBox="1"/>
      </xdr:nvSpPr>
      <xdr:spPr>
        <a:xfrm>
          <a:off x="20199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84599</xdr:rowOff>
    </xdr:from>
    <xdr:ext cx="469744" cy="259045"/>
    <xdr:sp macro="" textlink="">
      <xdr:nvSpPr>
        <xdr:cNvPr id="737" name="n_3mainValue【児童館】&#10;一人当たり面積">
          <a:extLst>
            <a:ext uri="{FF2B5EF4-FFF2-40B4-BE49-F238E27FC236}">
              <a16:creationId xmlns:a16="http://schemas.microsoft.com/office/drawing/2014/main" id="{96B90A49-1DB3-4B5E-89B3-4EE41D8230BF}"/>
            </a:ext>
          </a:extLst>
        </xdr:cNvPr>
        <xdr:cNvSpPr txBox="1"/>
      </xdr:nvSpPr>
      <xdr:spPr>
        <a:xfrm>
          <a:off x="19310427"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123714</xdr:rowOff>
    </xdr:from>
    <xdr:ext cx="469744" cy="259045"/>
    <xdr:sp macro="" textlink="">
      <xdr:nvSpPr>
        <xdr:cNvPr id="738" name="n_4mainValue【児童館】&#10;一人当たり面積">
          <a:extLst>
            <a:ext uri="{FF2B5EF4-FFF2-40B4-BE49-F238E27FC236}">
              <a16:creationId xmlns:a16="http://schemas.microsoft.com/office/drawing/2014/main" id="{6AF79C65-7BF5-4754-B30A-AF878CAFB80D}"/>
            </a:ext>
          </a:extLst>
        </xdr:cNvPr>
        <xdr:cNvSpPr txBox="1"/>
      </xdr:nvSpPr>
      <xdr:spPr>
        <a:xfrm>
          <a:off x="18421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50D626B7-D1F7-49DC-8C5F-60A77DEB581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25259EBF-D991-485E-B7BD-F87881BAAF8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A6012D68-A5D5-403B-ACB6-54D4A0815EC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E5C82DCB-A69B-4A6C-B288-C2C4F96F6A1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EFD608BE-9A9D-4FA4-803F-006B2FEB094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DD39143E-8A27-491B-8326-BC34F25A554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51B23927-95C9-4C73-86CB-6FC9CEBB068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AE7EBEBA-4446-434C-8A42-36C187FEA33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1CB60C27-80D2-4479-B648-2DBA669C0DB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2AB2E376-A612-44E4-A1B8-98F251E4B7B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24186A48-1F28-4406-B02E-5FC8115F626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EF3D426C-7ED8-497E-AC6F-33B8138FD30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5150FE50-9F78-4D33-A3D6-0469EC3CE92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9F5B3204-05C1-41DF-9F35-F0A17A981A8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73922108-6916-4F10-849F-A2F30DF37E8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7B6FCB8F-E6B7-43AB-BFC0-7480DF36E57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1BE77076-2094-48EB-A0B5-43534B564B7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208AE875-144A-433E-9BE6-F9F820164F5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CC925350-5DD9-4B67-A8C1-BD2E8F4BDE4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D78EAAF1-E6E1-4A62-A725-4896C28D135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9" name="テキスト ボックス 758">
          <a:extLst>
            <a:ext uri="{FF2B5EF4-FFF2-40B4-BE49-F238E27FC236}">
              <a16:creationId xmlns:a16="http://schemas.microsoft.com/office/drawing/2014/main" id="{EF96BD31-C732-407C-9FC8-E7BFD3AD7B4E}"/>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ACE85611-105C-46B9-B2A4-ED7A5D96059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1" name="テキスト ボックス 760">
          <a:extLst>
            <a:ext uri="{FF2B5EF4-FFF2-40B4-BE49-F238E27FC236}">
              <a16:creationId xmlns:a16="http://schemas.microsoft.com/office/drawing/2014/main" id="{14BC45A7-DBF4-49D5-AD87-C71F6E9D8612}"/>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3CE999EB-7D86-4470-AE19-907A954EE59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763" name="直線コネクタ 762">
          <a:extLst>
            <a:ext uri="{FF2B5EF4-FFF2-40B4-BE49-F238E27FC236}">
              <a16:creationId xmlns:a16="http://schemas.microsoft.com/office/drawing/2014/main" id="{560D7E0C-ABBC-440F-92D9-285E0F821C71}"/>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4" name="【公民館】&#10;有形固定資産減価償却率最小値テキスト">
          <a:extLst>
            <a:ext uri="{FF2B5EF4-FFF2-40B4-BE49-F238E27FC236}">
              <a16:creationId xmlns:a16="http://schemas.microsoft.com/office/drawing/2014/main" id="{54BF5097-0CFB-4D17-8263-48EF8B8B0A9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5" name="直線コネクタ 764">
          <a:extLst>
            <a:ext uri="{FF2B5EF4-FFF2-40B4-BE49-F238E27FC236}">
              <a16:creationId xmlns:a16="http://schemas.microsoft.com/office/drawing/2014/main" id="{F1CAAC4C-1E26-4DEB-9A28-B7ACA9D216F9}"/>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766" name="【公民館】&#10;有形固定資産減価償却率最大値テキスト">
          <a:extLst>
            <a:ext uri="{FF2B5EF4-FFF2-40B4-BE49-F238E27FC236}">
              <a16:creationId xmlns:a16="http://schemas.microsoft.com/office/drawing/2014/main" id="{0F781EB7-8AF1-4CD0-8676-DCB5756474DF}"/>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767" name="直線コネクタ 766">
          <a:extLst>
            <a:ext uri="{FF2B5EF4-FFF2-40B4-BE49-F238E27FC236}">
              <a16:creationId xmlns:a16="http://schemas.microsoft.com/office/drawing/2014/main" id="{90615487-7A5A-48CA-B898-C7CA2FC7CC50}"/>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74313</xdr:rowOff>
    </xdr:from>
    <xdr:ext cx="405111" cy="259045"/>
    <xdr:sp macro="" textlink="">
      <xdr:nvSpPr>
        <xdr:cNvPr id="768" name="【公民館】&#10;有形固定資産減価償却率平均値テキスト">
          <a:extLst>
            <a:ext uri="{FF2B5EF4-FFF2-40B4-BE49-F238E27FC236}">
              <a16:creationId xmlns:a16="http://schemas.microsoft.com/office/drawing/2014/main" id="{71F2DD25-2774-4047-8625-AD38FAA0FFE8}"/>
            </a:ext>
          </a:extLst>
        </xdr:cNvPr>
        <xdr:cNvSpPr txBox="1"/>
      </xdr:nvSpPr>
      <xdr:spPr>
        <a:xfrm>
          <a:off x="16357600" y="1807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769" name="フローチャート: 判断 768">
          <a:extLst>
            <a:ext uri="{FF2B5EF4-FFF2-40B4-BE49-F238E27FC236}">
              <a16:creationId xmlns:a16="http://schemas.microsoft.com/office/drawing/2014/main" id="{0F5F2D87-ACE1-4B79-A620-98113BFA21A6}"/>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770" name="フローチャート: 判断 769">
          <a:extLst>
            <a:ext uri="{FF2B5EF4-FFF2-40B4-BE49-F238E27FC236}">
              <a16:creationId xmlns:a16="http://schemas.microsoft.com/office/drawing/2014/main" id="{BE583800-E3C2-4613-B03C-33954DFBE5A6}"/>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771" name="フローチャート: 判断 770">
          <a:extLst>
            <a:ext uri="{FF2B5EF4-FFF2-40B4-BE49-F238E27FC236}">
              <a16:creationId xmlns:a16="http://schemas.microsoft.com/office/drawing/2014/main" id="{19C258F3-411E-4DEC-B841-9457EE43A1AF}"/>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772" name="フローチャート: 判断 771">
          <a:extLst>
            <a:ext uri="{FF2B5EF4-FFF2-40B4-BE49-F238E27FC236}">
              <a16:creationId xmlns:a16="http://schemas.microsoft.com/office/drawing/2014/main" id="{FA1B89B2-BD3D-4F86-916D-B2831B95F168}"/>
            </a:ext>
          </a:extLst>
        </xdr:cNvPr>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773" name="フローチャート: 判断 772">
          <a:extLst>
            <a:ext uri="{FF2B5EF4-FFF2-40B4-BE49-F238E27FC236}">
              <a16:creationId xmlns:a16="http://schemas.microsoft.com/office/drawing/2014/main" id="{EEFCA47F-7FC8-4916-988F-769B2D4F6985}"/>
            </a:ext>
          </a:extLst>
        </xdr:cNvPr>
        <xdr:cNvSpPr/>
      </xdr:nvSpPr>
      <xdr:spPr>
        <a:xfrm>
          <a:off x="12763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67D887D3-F7F0-4837-9D39-5ADB8800922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C3EC333F-A440-47D5-B074-631015C25D8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ACD9D537-B5E1-4BD0-AE50-C7D2901CC4F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F7C17D57-4D9E-42D6-9E3D-F484DC42C8C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F85DC55-7BBE-47FD-8A98-31D75B68672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779" name="楕円 778">
          <a:extLst>
            <a:ext uri="{FF2B5EF4-FFF2-40B4-BE49-F238E27FC236}">
              <a16:creationId xmlns:a16="http://schemas.microsoft.com/office/drawing/2014/main" id="{867FDDD5-B9B0-443F-9550-AB2E266DF9EE}"/>
            </a:ext>
          </a:extLst>
        </xdr:cNvPr>
        <xdr:cNvSpPr/>
      </xdr:nvSpPr>
      <xdr:spPr>
        <a:xfrm>
          <a:off x="162687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82566</xdr:rowOff>
    </xdr:from>
    <xdr:ext cx="405111" cy="259045"/>
    <xdr:sp macro="" textlink="">
      <xdr:nvSpPr>
        <xdr:cNvPr id="780" name="【公民館】&#10;有形固定資産減価償却率該当値テキスト">
          <a:extLst>
            <a:ext uri="{FF2B5EF4-FFF2-40B4-BE49-F238E27FC236}">
              <a16:creationId xmlns:a16="http://schemas.microsoft.com/office/drawing/2014/main" id="{FC686DD0-EFC6-4930-A85A-1BFAEE455E10}"/>
            </a:ext>
          </a:extLst>
        </xdr:cNvPr>
        <xdr:cNvSpPr txBox="1"/>
      </xdr:nvSpPr>
      <xdr:spPr>
        <a:xfrm>
          <a:off x="16357600"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21589</xdr:rowOff>
    </xdr:from>
    <xdr:to>
      <xdr:col>81</xdr:col>
      <xdr:colOff>101600</xdr:colOff>
      <xdr:row>104</xdr:row>
      <xdr:rowOff>123189</xdr:rowOff>
    </xdr:to>
    <xdr:sp macro="" textlink="">
      <xdr:nvSpPr>
        <xdr:cNvPr id="781" name="楕円 780">
          <a:extLst>
            <a:ext uri="{FF2B5EF4-FFF2-40B4-BE49-F238E27FC236}">
              <a16:creationId xmlns:a16="http://schemas.microsoft.com/office/drawing/2014/main" id="{586E8FC5-73B6-4510-987E-1D56000B63D5}"/>
            </a:ext>
          </a:extLst>
        </xdr:cNvPr>
        <xdr:cNvSpPr/>
      </xdr:nvSpPr>
      <xdr:spPr>
        <a:xfrm>
          <a:off x="15430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72389</xdr:rowOff>
    </xdr:from>
    <xdr:to>
      <xdr:col>85</xdr:col>
      <xdr:colOff>127000</xdr:colOff>
      <xdr:row>104</xdr:row>
      <xdr:rowOff>110489</xdr:rowOff>
    </xdr:to>
    <xdr:cxnSp macro="">
      <xdr:nvCxnSpPr>
        <xdr:cNvPr id="782" name="直線コネクタ 781">
          <a:extLst>
            <a:ext uri="{FF2B5EF4-FFF2-40B4-BE49-F238E27FC236}">
              <a16:creationId xmlns:a16="http://schemas.microsoft.com/office/drawing/2014/main" id="{C8A37DA5-54A3-42A6-952E-F493AF94643E}"/>
            </a:ext>
          </a:extLst>
        </xdr:cNvPr>
        <xdr:cNvCxnSpPr/>
      </xdr:nvCxnSpPr>
      <xdr:spPr>
        <a:xfrm>
          <a:off x="15481300" y="179031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783" name="楕円 782">
          <a:extLst>
            <a:ext uri="{FF2B5EF4-FFF2-40B4-BE49-F238E27FC236}">
              <a16:creationId xmlns:a16="http://schemas.microsoft.com/office/drawing/2014/main" id="{144F5D90-E2CB-4646-A801-DE9D79433038}"/>
            </a:ext>
          </a:extLst>
        </xdr:cNvPr>
        <xdr:cNvSpPr/>
      </xdr:nvSpPr>
      <xdr:spPr>
        <a:xfrm>
          <a:off x="14541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72389</xdr:rowOff>
    </xdr:from>
    <xdr:to>
      <xdr:col>81</xdr:col>
      <xdr:colOff>50800</xdr:colOff>
      <xdr:row>104</xdr:row>
      <xdr:rowOff>72389</xdr:rowOff>
    </xdr:to>
    <xdr:cxnSp macro="">
      <xdr:nvCxnSpPr>
        <xdr:cNvPr id="784" name="直線コネクタ 783">
          <a:extLst>
            <a:ext uri="{FF2B5EF4-FFF2-40B4-BE49-F238E27FC236}">
              <a16:creationId xmlns:a16="http://schemas.microsoft.com/office/drawing/2014/main" id="{2AC91D13-37AD-4B84-BC96-A1E095E56D58}"/>
            </a:ext>
          </a:extLst>
        </xdr:cNvPr>
        <xdr:cNvCxnSpPr/>
      </xdr:nvCxnSpPr>
      <xdr:spPr>
        <a:xfrm>
          <a:off x="14592300" y="17903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145414</xdr:rowOff>
    </xdr:from>
    <xdr:to>
      <xdr:col>72</xdr:col>
      <xdr:colOff>38100</xdr:colOff>
      <xdr:row>104</xdr:row>
      <xdr:rowOff>75564</xdr:rowOff>
    </xdr:to>
    <xdr:sp macro="" textlink="">
      <xdr:nvSpPr>
        <xdr:cNvPr id="785" name="楕円 784">
          <a:extLst>
            <a:ext uri="{FF2B5EF4-FFF2-40B4-BE49-F238E27FC236}">
              <a16:creationId xmlns:a16="http://schemas.microsoft.com/office/drawing/2014/main" id="{E71ED08C-139D-45D4-8080-2139A6A4DA5B}"/>
            </a:ext>
          </a:extLst>
        </xdr:cNvPr>
        <xdr:cNvSpPr/>
      </xdr:nvSpPr>
      <xdr:spPr>
        <a:xfrm>
          <a:off x="13652500" y="178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24764</xdr:rowOff>
    </xdr:from>
    <xdr:to>
      <xdr:col>76</xdr:col>
      <xdr:colOff>114300</xdr:colOff>
      <xdr:row>104</xdr:row>
      <xdr:rowOff>72389</xdr:rowOff>
    </xdr:to>
    <xdr:cxnSp macro="">
      <xdr:nvCxnSpPr>
        <xdr:cNvPr id="786" name="直線コネクタ 785">
          <a:extLst>
            <a:ext uri="{FF2B5EF4-FFF2-40B4-BE49-F238E27FC236}">
              <a16:creationId xmlns:a16="http://schemas.microsoft.com/office/drawing/2014/main" id="{6FBCA24D-9736-49EA-8052-4887F56C0833}"/>
            </a:ext>
          </a:extLst>
        </xdr:cNvPr>
        <xdr:cNvCxnSpPr/>
      </xdr:nvCxnSpPr>
      <xdr:spPr>
        <a:xfrm>
          <a:off x="13703300" y="178555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107314</xdr:rowOff>
    </xdr:from>
    <xdr:to>
      <xdr:col>67</xdr:col>
      <xdr:colOff>101600</xdr:colOff>
      <xdr:row>104</xdr:row>
      <xdr:rowOff>37464</xdr:rowOff>
    </xdr:to>
    <xdr:sp macro="" textlink="">
      <xdr:nvSpPr>
        <xdr:cNvPr id="787" name="楕円 786">
          <a:extLst>
            <a:ext uri="{FF2B5EF4-FFF2-40B4-BE49-F238E27FC236}">
              <a16:creationId xmlns:a16="http://schemas.microsoft.com/office/drawing/2014/main" id="{0091FC5D-62D4-4DFF-8D8D-4C46695CE781}"/>
            </a:ext>
          </a:extLst>
        </xdr:cNvPr>
        <xdr:cNvSpPr/>
      </xdr:nvSpPr>
      <xdr:spPr>
        <a:xfrm>
          <a:off x="127635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158114</xdr:rowOff>
    </xdr:from>
    <xdr:to>
      <xdr:col>71</xdr:col>
      <xdr:colOff>177800</xdr:colOff>
      <xdr:row>104</xdr:row>
      <xdr:rowOff>24764</xdr:rowOff>
    </xdr:to>
    <xdr:cxnSp macro="">
      <xdr:nvCxnSpPr>
        <xdr:cNvPr id="788" name="直線コネクタ 787">
          <a:extLst>
            <a:ext uri="{FF2B5EF4-FFF2-40B4-BE49-F238E27FC236}">
              <a16:creationId xmlns:a16="http://schemas.microsoft.com/office/drawing/2014/main" id="{AC25AED3-15C0-4BE3-95DE-D59538CCCFFC}"/>
            </a:ext>
          </a:extLst>
        </xdr:cNvPr>
        <xdr:cNvCxnSpPr/>
      </xdr:nvCxnSpPr>
      <xdr:spPr>
        <a:xfrm>
          <a:off x="12814300" y="178174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7638</xdr:rowOff>
    </xdr:from>
    <xdr:ext cx="405111" cy="259045"/>
    <xdr:sp macro="" textlink="">
      <xdr:nvSpPr>
        <xdr:cNvPr id="789" name="n_1aveValue【公民館】&#10;有形固定資産減価償却率">
          <a:extLst>
            <a:ext uri="{FF2B5EF4-FFF2-40B4-BE49-F238E27FC236}">
              <a16:creationId xmlns:a16="http://schemas.microsoft.com/office/drawing/2014/main" id="{55549D37-11A0-4796-BD9A-4ECEF35727C1}"/>
            </a:ext>
          </a:extLst>
        </xdr:cNvPr>
        <xdr:cNvSpPr txBox="1"/>
      </xdr:nvSpPr>
      <xdr:spPr>
        <a:xfrm>
          <a:off x="152660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790" name="n_2aveValue【公民館】&#10;有形固定資産減価償却率">
          <a:extLst>
            <a:ext uri="{FF2B5EF4-FFF2-40B4-BE49-F238E27FC236}">
              <a16:creationId xmlns:a16="http://schemas.microsoft.com/office/drawing/2014/main" id="{C0590141-979A-44E8-938C-0558CFF86C6E}"/>
            </a:ext>
          </a:extLst>
        </xdr:cNvPr>
        <xdr:cNvSpPr txBox="1"/>
      </xdr:nvSpPr>
      <xdr:spPr>
        <a:xfrm>
          <a:off x="14389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13352</xdr:rowOff>
    </xdr:from>
    <xdr:ext cx="405111" cy="259045"/>
    <xdr:sp macro="" textlink="">
      <xdr:nvSpPr>
        <xdr:cNvPr id="791" name="n_3aveValue【公民館】&#10;有形固定資産減価償却率">
          <a:extLst>
            <a:ext uri="{FF2B5EF4-FFF2-40B4-BE49-F238E27FC236}">
              <a16:creationId xmlns:a16="http://schemas.microsoft.com/office/drawing/2014/main" id="{72C2F4D0-9AB9-4DEA-B02E-07116AFED6FD}"/>
            </a:ext>
          </a:extLst>
        </xdr:cNvPr>
        <xdr:cNvSpPr txBox="1"/>
      </xdr:nvSpPr>
      <xdr:spPr>
        <a:xfrm>
          <a:off x="13500744" y="181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169563</xdr:rowOff>
    </xdr:from>
    <xdr:ext cx="405111" cy="259045"/>
    <xdr:sp macro="" textlink="">
      <xdr:nvSpPr>
        <xdr:cNvPr id="792" name="n_4aveValue【公民館】&#10;有形固定資産減価償却率">
          <a:extLst>
            <a:ext uri="{FF2B5EF4-FFF2-40B4-BE49-F238E27FC236}">
              <a16:creationId xmlns:a16="http://schemas.microsoft.com/office/drawing/2014/main" id="{7C55D1FE-0D2A-4D16-9BEA-76D7AFAFFC48}"/>
            </a:ext>
          </a:extLst>
        </xdr:cNvPr>
        <xdr:cNvSpPr txBox="1"/>
      </xdr:nvSpPr>
      <xdr:spPr>
        <a:xfrm>
          <a:off x="12611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139716</xdr:rowOff>
    </xdr:from>
    <xdr:ext cx="405111" cy="259045"/>
    <xdr:sp macro="" textlink="">
      <xdr:nvSpPr>
        <xdr:cNvPr id="793" name="n_1mainValue【公民館】&#10;有形固定資産減価償却率">
          <a:extLst>
            <a:ext uri="{FF2B5EF4-FFF2-40B4-BE49-F238E27FC236}">
              <a16:creationId xmlns:a16="http://schemas.microsoft.com/office/drawing/2014/main" id="{91E6B995-1E74-4C18-8851-3BE8F54D269F}"/>
            </a:ext>
          </a:extLst>
        </xdr:cNvPr>
        <xdr:cNvSpPr txBox="1"/>
      </xdr:nvSpPr>
      <xdr:spPr>
        <a:xfrm>
          <a:off x="152660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139716</xdr:rowOff>
    </xdr:from>
    <xdr:ext cx="405111" cy="259045"/>
    <xdr:sp macro="" textlink="">
      <xdr:nvSpPr>
        <xdr:cNvPr id="794" name="n_2mainValue【公民館】&#10;有形固定資産減価償却率">
          <a:extLst>
            <a:ext uri="{FF2B5EF4-FFF2-40B4-BE49-F238E27FC236}">
              <a16:creationId xmlns:a16="http://schemas.microsoft.com/office/drawing/2014/main" id="{9C01A859-01BE-4D23-9448-A936EFFEF1CF}"/>
            </a:ext>
          </a:extLst>
        </xdr:cNvPr>
        <xdr:cNvSpPr txBox="1"/>
      </xdr:nvSpPr>
      <xdr:spPr>
        <a:xfrm>
          <a:off x="14389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92091</xdr:rowOff>
    </xdr:from>
    <xdr:ext cx="405111" cy="259045"/>
    <xdr:sp macro="" textlink="">
      <xdr:nvSpPr>
        <xdr:cNvPr id="795" name="n_3mainValue【公民館】&#10;有形固定資産減価償却率">
          <a:extLst>
            <a:ext uri="{FF2B5EF4-FFF2-40B4-BE49-F238E27FC236}">
              <a16:creationId xmlns:a16="http://schemas.microsoft.com/office/drawing/2014/main" id="{38AC1E83-DA8F-4F95-A178-A1E93EB1D3C3}"/>
            </a:ext>
          </a:extLst>
        </xdr:cNvPr>
        <xdr:cNvSpPr txBox="1"/>
      </xdr:nvSpPr>
      <xdr:spPr>
        <a:xfrm>
          <a:off x="135007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53991</xdr:rowOff>
    </xdr:from>
    <xdr:ext cx="405111" cy="259045"/>
    <xdr:sp macro="" textlink="">
      <xdr:nvSpPr>
        <xdr:cNvPr id="796" name="n_4mainValue【公民館】&#10;有形固定資産減価償却率">
          <a:extLst>
            <a:ext uri="{FF2B5EF4-FFF2-40B4-BE49-F238E27FC236}">
              <a16:creationId xmlns:a16="http://schemas.microsoft.com/office/drawing/2014/main" id="{983CFAB8-196A-4B0E-8C1D-DF5412455EEC}"/>
            </a:ext>
          </a:extLst>
        </xdr:cNvPr>
        <xdr:cNvSpPr txBox="1"/>
      </xdr:nvSpPr>
      <xdr:spPr>
        <a:xfrm>
          <a:off x="12611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ADED46D-8AFD-4104-8657-B22280FCDC1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00737791-AAF6-4BE4-BB04-70EB65690C6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95A95074-8EAF-4E2A-9AFC-C7A99669F56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A99E700F-11C6-4D30-A72D-12AEB1C0004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094475E9-E26E-4599-97B4-D0CF1528641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F2050140-29F3-4B6B-83F8-DC90DDE8E9F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6FFFFD9D-A705-410F-949E-967F3C225D1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6612F03A-59FE-4074-B7B1-06596A110FD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4D9381B3-B706-4C81-BE76-FE03151658B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948ACAF9-AF71-4B38-B35F-971F09DC34F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1166ADA5-7FE1-4F18-A877-230FE6CD06F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A7DC7A98-2801-4861-A62B-3630CAFE610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C1EF8645-BFD2-4B24-9FF7-40D75A22F53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66CD3053-50A1-435B-AEDC-1E6A12DA55B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2DD14AE9-9A50-4D10-8604-0E27956FE3D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1AD142A1-311D-4573-A489-4A5884BA4AA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4E2E8980-C620-4F3A-98AC-84F182021BA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913DEF21-4E69-4121-8D46-9751DA3E92D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644A7BE5-3389-4F23-8F4F-ED2F61184C5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CF19BE77-1D90-4A68-88E7-6C0269A52EB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AF79372A-1923-4330-B0E2-5E7E1A6FD78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481277A7-EF68-40BF-9F94-78260A7B33F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5D53F47F-3464-4490-B8F3-BC1AC18A635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820" name="直線コネクタ 819">
          <a:extLst>
            <a:ext uri="{FF2B5EF4-FFF2-40B4-BE49-F238E27FC236}">
              <a16:creationId xmlns:a16="http://schemas.microsoft.com/office/drawing/2014/main" id="{8A9F3B6B-433D-4466-A5B9-CE19007364D3}"/>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821" name="【公民館】&#10;一人当たり面積最小値テキスト">
          <a:extLst>
            <a:ext uri="{FF2B5EF4-FFF2-40B4-BE49-F238E27FC236}">
              <a16:creationId xmlns:a16="http://schemas.microsoft.com/office/drawing/2014/main" id="{DE7EAC00-0A17-4BB5-B0E6-31EA9995448F}"/>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822" name="直線コネクタ 821">
          <a:extLst>
            <a:ext uri="{FF2B5EF4-FFF2-40B4-BE49-F238E27FC236}">
              <a16:creationId xmlns:a16="http://schemas.microsoft.com/office/drawing/2014/main" id="{4B7C12A8-33D4-4291-AC98-D8523A43BE74}"/>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823" name="【公民館】&#10;一人当たり面積最大値テキスト">
          <a:extLst>
            <a:ext uri="{FF2B5EF4-FFF2-40B4-BE49-F238E27FC236}">
              <a16:creationId xmlns:a16="http://schemas.microsoft.com/office/drawing/2014/main" id="{40D8990D-8844-40BB-847C-7C472DF072DF}"/>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824" name="直線コネクタ 823">
          <a:extLst>
            <a:ext uri="{FF2B5EF4-FFF2-40B4-BE49-F238E27FC236}">
              <a16:creationId xmlns:a16="http://schemas.microsoft.com/office/drawing/2014/main" id="{BEE8EC7E-3C99-47DD-81D0-4A37F040DA33}"/>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122699</xdr:rowOff>
    </xdr:from>
    <xdr:ext cx="469744" cy="259045"/>
    <xdr:sp macro="" textlink="">
      <xdr:nvSpPr>
        <xdr:cNvPr id="825" name="【公民館】&#10;一人当たり面積平均値テキスト">
          <a:extLst>
            <a:ext uri="{FF2B5EF4-FFF2-40B4-BE49-F238E27FC236}">
              <a16:creationId xmlns:a16="http://schemas.microsoft.com/office/drawing/2014/main" id="{9ED419FD-08DC-4A2B-B17C-B1D0BF2B52E2}"/>
            </a:ext>
          </a:extLst>
        </xdr:cNvPr>
        <xdr:cNvSpPr txBox="1"/>
      </xdr:nvSpPr>
      <xdr:spPr>
        <a:xfrm>
          <a:off x="22199600" y="18296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826" name="フローチャート: 判断 825">
          <a:extLst>
            <a:ext uri="{FF2B5EF4-FFF2-40B4-BE49-F238E27FC236}">
              <a16:creationId xmlns:a16="http://schemas.microsoft.com/office/drawing/2014/main" id="{2F9B45B2-27A0-4740-A586-8EBE336A6F01}"/>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827" name="フローチャート: 判断 826">
          <a:extLst>
            <a:ext uri="{FF2B5EF4-FFF2-40B4-BE49-F238E27FC236}">
              <a16:creationId xmlns:a16="http://schemas.microsoft.com/office/drawing/2014/main" id="{E6AF0B0E-0565-4FFA-9519-52B09AA6170E}"/>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828" name="フローチャート: 判断 827">
          <a:extLst>
            <a:ext uri="{FF2B5EF4-FFF2-40B4-BE49-F238E27FC236}">
              <a16:creationId xmlns:a16="http://schemas.microsoft.com/office/drawing/2014/main" id="{CE828693-147B-4FB2-A83E-C81AEA4A7C77}"/>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829" name="フローチャート: 判断 828">
          <a:extLst>
            <a:ext uri="{FF2B5EF4-FFF2-40B4-BE49-F238E27FC236}">
              <a16:creationId xmlns:a16="http://schemas.microsoft.com/office/drawing/2014/main" id="{082F907C-F062-41DE-AD6D-10691B8131AD}"/>
            </a:ext>
          </a:extLst>
        </xdr:cNvPr>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830" name="フローチャート: 判断 829">
          <a:extLst>
            <a:ext uri="{FF2B5EF4-FFF2-40B4-BE49-F238E27FC236}">
              <a16:creationId xmlns:a16="http://schemas.microsoft.com/office/drawing/2014/main" id="{7C7E44FA-D957-427D-9EEA-A9EE0C688C78}"/>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D5FB67AD-00CC-4944-A23C-2A9B440CD93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91B46D40-92D8-4D74-AFF2-0D559CCD2E3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95435DE5-E3BB-4F61-A1ED-541F6FEEE75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9F45F239-1CD0-4B4D-B225-01ABD7CF4A8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391D300-1B5C-4FF7-A4FD-E989C4F4960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100837</xdr:rowOff>
    </xdr:from>
    <xdr:to>
      <xdr:col>116</xdr:col>
      <xdr:colOff>114300</xdr:colOff>
      <xdr:row>105</xdr:row>
      <xdr:rowOff>30987</xdr:rowOff>
    </xdr:to>
    <xdr:sp macro="" textlink="">
      <xdr:nvSpPr>
        <xdr:cNvPr id="836" name="楕円 835">
          <a:extLst>
            <a:ext uri="{FF2B5EF4-FFF2-40B4-BE49-F238E27FC236}">
              <a16:creationId xmlns:a16="http://schemas.microsoft.com/office/drawing/2014/main" id="{053E9546-421B-4F22-8A2D-9A8A9F4ACD6C}"/>
            </a:ext>
          </a:extLst>
        </xdr:cNvPr>
        <xdr:cNvSpPr/>
      </xdr:nvSpPr>
      <xdr:spPr>
        <a:xfrm>
          <a:off x="22110700" y="179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123714</xdr:rowOff>
    </xdr:from>
    <xdr:ext cx="469744" cy="259045"/>
    <xdr:sp macro="" textlink="">
      <xdr:nvSpPr>
        <xdr:cNvPr id="837" name="【公民館】&#10;一人当たり面積該当値テキスト">
          <a:extLst>
            <a:ext uri="{FF2B5EF4-FFF2-40B4-BE49-F238E27FC236}">
              <a16:creationId xmlns:a16="http://schemas.microsoft.com/office/drawing/2014/main" id="{1B5FDDE0-BBDF-454F-B305-FF0B4F65967F}"/>
            </a:ext>
          </a:extLst>
        </xdr:cNvPr>
        <xdr:cNvSpPr txBox="1"/>
      </xdr:nvSpPr>
      <xdr:spPr>
        <a:xfrm>
          <a:off x="22199600" y="1778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124461</xdr:rowOff>
    </xdr:from>
    <xdr:to>
      <xdr:col>112</xdr:col>
      <xdr:colOff>38100</xdr:colOff>
      <xdr:row>105</xdr:row>
      <xdr:rowOff>54611</xdr:rowOff>
    </xdr:to>
    <xdr:sp macro="" textlink="">
      <xdr:nvSpPr>
        <xdr:cNvPr id="838" name="楕円 837">
          <a:extLst>
            <a:ext uri="{FF2B5EF4-FFF2-40B4-BE49-F238E27FC236}">
              <a16:creationId xmlns:a16="http://schemas.microsoft.com/office/drawing/2014/main" id="{10FE41DD-7279-4A12-9D91-99BD871F039D}"/>
            </a:ext>
          </a:extLst>
        </xdr:cNvPr>
        <xdr:cNvSpPr/>
      </xdr:nvSpPr>
      <xdr:spPr>
        <a:xfrm>
          <a:off x="21272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151637</xdr:rowOff>
    </xdr:from>
    <xdr:to>
      <xdr:col>116</xdr:col>
      <xdr:colOff>63500</xdr:colOff>
      <xdr:row>105</xdr:row>
      <xdr:rowOff>3811</xdr:rowOff>
    </xdr:to>
    <xdr:cxnSp macro="">
      <xdr:nvCxnSpPr>
        <xdr:cNvPr id="839" name="直線コネクタ 838">
          <a:extLst>
            <a:ext uri="{FF2B5EF4-FFF2-40B4-BE49-F238E27FC236}">
              <a16:creationId xmlns:a16="http://schemas.microsoft.com/office/drawing/2014/main" id="{C91CA73B-327F-4568-BC1F-C4BD039BD28E}"/>
            </a:ext>
          </a:extLst>
        </xdr:cNvPr>
        <xdr:cNvCxnSpPr/>
      </xdr:nvCxnSpPr>
      <xdr:spPr>
        <a:xfrm flipV="1">
          <a:off x="21323300" y="17982437"/>
          <a:ext cx="838200" cy="2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77978</xdr:rowOff>
    </xdr:from>
    <xdr:to>
      <xdr:col>107</xdr:col>
      <xdr:colOff>101600</xdr:colOff>
      <xdr:row>105</xdr:row>
      <xdr:rowOff>8128</xdr:rowOff>
    </xdr:to>
    <xdr:sp macro="" textlink="">
      <xdr:nvSpPr>
        <xdr:cNvPr id="840" name="楕円 839">
          <a:extLst>
            <a:ext uri="{FF2B5EF4-FFF2-40B4-BE49-F238E27FC236}">
              <a16:creationId xmlns:a16="http://schemas.microsoft.com/office/drawing/2014/main" id="{5FBFCBFF-DB09-4EC7-84A4-0719C538D86A}"/>
            </a:ext>
          </a:extLst>
        </xdr:cNvPr>
        <xdr:cNvSpPr/>
      </xdr:nvSpPr>
      <xdr:spPr>
        <a:xfrm>
          <a:off x="20383500" y="1790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128778</xdr:rowOff>
    </xdr:from>
    <xdr:to>
      <xdr:col>111</xdr:col>
      <xdr:colOff>177800</xdr:colOff>
      <xdr:row>105</xdr:row>
      <xdr:rowOff>3811</xdr:rowOff>
    </xdr:to>
    <xdr:cxnSp macro="">
      <xdr:nvCxnSpPr>
        <xdr:cNvPr id="841" name="直線コネクタ 840">
          <a:extLst>
            <a:ext uri="{FF2B5EF4-FFF2-40B4-BE49-F238E27FC236}">
              <a16:creationId xmlns:a16="http://schemas.microsoft.com/office/drawing/2014/main" id="{4E3BC97F-23A8-4E0E-A45A-FA0105778FBD}"/>
            </a:ext>
          </a:extLst>
        </xdr:cNvPr>
        <xdr:cNvCxnSpPr/>
      </xdr:nvCxnSpPr>
      <xdr:spPr>
        <a:xfrm>
          <a:off x="20434300" y="17959578"/>
          <a:ext cx="889000" cy="4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82550</xdr:rowOff>
    </xdr:from>
    <xdr:to>
      <xdr:col>102</xdr:col>
      <xdr:colOff>165100</xdr:colOff>
      <xdr:row>105</xdr:row>
      <xdr:rowOff>12700</xdr:rowOff>
    </xdr:to>
    <xdr:sp macro="" textlink="">
      <xdr:nvSpPr>
        <xdr:cNvPr id="842" name="楕円 841">
          <a:extLst>
            <a:ext uri="{FF2B5EF4-FFF2-40B4-BE49-F238E27FC236}">
              <a16:creationId xmlns:a16="http://schemas.microsoft.com/office/drawing/2014/main" id="{363BE79B-CC82-4AEA-A658-5FF466F99CB5}"/>
            </a:ext>
          </a:extLst>
        </xdr:cNvPr>
        <xdr:cNvSpPr/>
      </xdr:nvSpPr>
      <xdr:spPr>
        <a:xfrm>
          <a:off x="19494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128778</xdr:rowOff>
    </xdr:from>
    <xdr:to>
      <xdr:col>107</xdr:col>
      <xdr:colOff>50800</xdr:colOff>
      <xdr:row>104</xdr:row>
      <xdr:rowOff>133350</xdr:rowOff>
    </xdr:to>
    <xdr:cxnSp macro="">
      <xdr:nvCxnSpPr>
        <xdr:cNvPr id="843" name="直線コネクタ 842">
          <a:extLst>
            <a:ext uri="{FF2B5EF4-FFF2-40B4-BE49-F238E27FC236}">
              <a16:creationId xmlns:a16="http://schemas.microsoft.com/office/drawing/2014/main" id="{F929DF3D-ECBF-45E3-A77B-0258799CFA92}"/>
            </a:ext>
          </a:extLst>
        </xdr:cNvPr>
        <xdr:cNvCxnSpPr/>
      </xdr:nvCxnSpPr>
      <xdr:spPr>
        <a:xfrm flipV="1">
          <a:off x="19545300" y="1795957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133604</xdr:rowOff>
    </xdr:from>
    <xdr:to>
      <xdr:col>98</xdr:col>
      <xdr:colOff>38100</xdr:colOff>
      <xdr:row>105</xdr:row>
      <xdr:rowOff>63754</xdr:rowOff>
    </xdr:to>
    <xdr:sp macro="" textlink="">
      <xdr:nvSpPr>
        <xdr:cNvPr id="844" name="楕円 843">
          <a:extLst>
            <a:ext uri="{FF2B5EF4-FFF2-40B4-BE49-F238E27FC236}">
              <a16:creationId xmlns:a16="http://schemas.microsoft.com/office/drawing/2014/main" id="{BB88D96E-89D6-4A4E-AB18-23D76C6847E3}"/>
            </a:ext>
          </a:extLst>
        </xdr:cNvPr>
        <xdr:cNvSpPr/>
      </xdr:nvSpPr>
      <xdr:spPr>
        <a:xfrm>
          <a:off x="18605500" y="179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133350</xdr:rowOff>
    </xdr:from>
    <xdr:to>
      <xdr:col>102</xdr:col>
      <xdr:colOff>114300</xdr:colOff>
      <xdr:row>105</xdr:row>
      <xdr:rowOff>12954</xdr:rowOff>
    </xdr:to>
    <xdr:cxnSp macro="">
      <xdr:nvCxnSpPr>
        <xdr:cNvPr id="845" name="直線コネクタ 844">
          <a:extLst>
            <a:ext uri="{FF2B5EF4-FFF2-40B4-BE49-F238E27FC236}">
              <a16:creationId xmlns:a16="http://schemas.microsoft.com/office/drawing/2014/main" id="{B2F1B051-292C-4B64-B110-5ACD4C8EBE9E}"/>
            </a:ext>
          </a:extLst>
        </xdr:cNvPr>
        <xdr:cNvCxnSpPr/>
      </xdr:nvCxnSpPr>
      <xdr:spPr>
        <a:xfrm flipV="1">
          <a:off x="18656300" y="17964150"/>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77740</xdr:rowOff>
    </xdr:from>
    <xdr:ext cx="469744" cy="259045"/>
    <xdr:sp macro="" textlink="">
      <xdr:nvSpPr>
        <xdr:cNvPr id="846" name="n_1aveValue【公民館】&#10;一人当たり面積">
          <a:extLst>
            <a:ext uri="{FF2B5EF4-FFF2-40B4-BE49-F238E27FC236}">
              <a16:creationId xmlns:a16="http://schemas.microsoft.com/office/drawing/2014/main" id="{CBA8E8C6-F4D7-40D9-B696-2FE9074EAC4A}"/>
            </a:ext>
          </a:extLst>
        </xdr:cNvPr>
        <xdr:cNvSpPr txBox="1"/>
      </xdr:nvSpPr>
      <xdr:spPr>
        <a:xfrm>
          <a:off x="21075727"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80027</xdr:rowOff>
    </xdr:from>
    <xdr:ext cx="469744" cy="259045"/>
    <xdr:sp macro="" textlink="">
      <xdr:nvSpPr>
        <xdr:cNvPr id="847" name="n_2aveValue【公民館】&#10;一人当たり面積">
          <a:extLst>
            <a:ext uri="{FF2B5EF4-FFF2-40B4-BE49-F238E27FC236}">
              <a16:creationId xmlns:a16="http://schemas.microsoft.com/office/drawing/2014/main" id="{D27BA8B4-9158-4C02-A674-246616014A75}"/>
            </a:ext>
          </a:extLst>
        </xdr:cNvPr>
        <xdr:cNvSpPr txBox="1"/>
      </xdr:nvSpPr>
      <xdr:spPr>
        <a:xfrm>
          <a:off x="201994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70121</xdr:rowOff>
    </xdr:from>
    <xdr:ext cx="469744" cy="259045"/>
    <xdr:sp macro="" textlink="">
      <xdr:nvSpPr>
        <xdr:cNvPr id="848" name="n_3aveValue【公民館】&#10;一人当たり面積">
          <a:extLst>
            <a:ext uri="{FF2B5EF4-FFF2-40B4-BE49-F238E27FC236}">
              <a16:creationId xmlns:a16="http://schemas.microsoft.com/office/drawing/2014/main" id="{96582138-1B33-4449-899B-0CE388C0F61D}"/>
            </a:ext>
          </a:extLst>
        </xdr:cNvPr>
        <xdr:cNvSpPr txBox="1"/>
      </xdr:nvSpPr>
      <xdr:spPr>
        <a:xfrm>
          <a:off x="19310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64788</xdr:rowOff>
    </xdr:from>
    <xdr:ext cx="469744" cy="259045"/>
    <xdr:sp macro="" textlink="">
      <xdr:nvSpPr>
        <xdr:cNvPr id="849" name="n_4aveValue【公民館】&#10;一人当たり面積">
          <a:extLst>
            <a:ext uri="{FF2B5EF4-FFF2-40B4-BE49-F238E27FC236}">
              <a16:creationId xmlns:a16="http://schemas.microsoft.com/office/drawing/2014/main" id="{949CFE7F-8AFF-4D0D-8B52-92EE8AE7B03C}"/>
            </a:ext>
          </a:extLst>
        </xdr:cNvPr>
        <xdr:cNvSpPr txBox="1"/>
      </xdr:nvSpPr>
      <xdr:spPr>
        <a:xfrm>
          <a:off x="18421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71138</xdr:rowOff>
    </xdr:from>
    <xdr:ext cx="469744" cy="259045"/>
    <xdr:sp macro="" textlink="">
      <xdr:nvSpPr>
        <xdr:cNvPr id="850" name="n_1mainValue【公民館】&#10;一人当たり面積">
          <a:extLst>
            <a:ext uri="{FF2B5EF4-FFF2-40B4-BE49-F238E27FC236}">
              <a16:creationId xmlns:a16="http://schemas.microsoft.com/office/drawing/2014/main" id="{284CF945-A454-4D8C-9CBE-F7F8D0635949}"/>
            </a:ext>
          </a:extLst>
        </xdr:cNvPr>
        <xdr:cNvSpPr txBox="1"/>
      </xdr:nvSpPr>
      <xdr:spPr>
        <a:xfrm>
          <a:off x="210757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24655</xdr:rowOff>
    </xdr:from>
    <xdr:ext cx="469744" cy="259045"/>
    <xdr:sp macro="" textlink="">
      <xdr:nvSpPr>
        <xdr:cNvPr id="851" name="n_2mainValue【公民館】&#10;一人当たり面積">
          <a:extLst>
            <a:ext uri="{FF2B5EF4-FFF2-40B4-BE49-F238E27FC236}">
              <a16:creationId xmlns:a16="http://schemas.microsoft.com/office/drawing/2014/main" id="{7DD77A9B-AABF-4A8F-B547-0AF12EA241D8}"/>
            </a:ext>
          </a:extLst>
        </xdr:cNvPr>
        <xdr:cNvSpPr txBox="1"/>
      </xdr:nvSpPr>
      <xdr:spPr>
        <a:xfrm>
          <a:off x="20199427" y="1768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29227</xdr:rowOff>
    </xdr:from>
    <xdr:ext cx="469744" cy="259045"/>
    <xdr:sp macro="" textlink="">
      <xdr:nvSpPr>
        <xdr:cNvPr id="852" name="n_3mainValue【公民館】&#10;一人当たり面積">
          <a:extLst>
            <a:ext uri="{FF2B5EF4-FFF2-40B4-BE49-F238E27FC236}">
              <a16:creationId xmlns:a16="http://schemas.microsoft.com/office/drawing/2014/main" id="{4D524035-D930-42F7-B0CD-0AA756A92657}"/>
            </a:ext>
          </a:extLst>
        </xdr:cNvPr>
        <xdr:cNvSpPr txBox="1"/>
      </xdr:nvSpPr>
      <xdr:spPr>
        <a:xfrm>
          <a:off x="193104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80281</xdr:rowOff>
    </xdr:from>
    <xdr:ext cx="469744" cy="259045"/>
    <xdr:sp macro="" textlink="">
      <xdr:nvSpPr>
        <xdr:cNvPr id="853" name="n_4mainValue【公民館】&#10;一人当たり面積">
          <a:extLst>
            <a:ext uri="{FF2B5EF4-FFF2-40B4-BE49-F238E27FC236}">
              <a16:creationId xmlns:a16="http://schemas.microsoft.com/office/drawing/2014/main" id="{27D08B20-B622-49DC-B09B-F3B27DE78E35}"/>
            </a:ext>
          </a:extLst>
        </xdr:cNvPr>
        <xdr:cNvSpPr txBox="1"/>
      </xdr:nvSpPr>
      <xdr:spPr>
        <a:xfrm>
          <a:off x="18421427" y="1773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D7B496B7-7D51-4769-AAFE-8B8DA979BA3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E57BCDEC-3DF9-4BC8-9BD6-3F134E6CE85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9C6FC8C6-CBDF-44D9-B961-4D18D1FF56B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道路</a:t>
          </a: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については、開始固定資産台帳の作成時に取得日が不明であった路線は、道路台帳の作成日を取得日として計上しているため、有形固定資産減価償却率が平均を大きく上回っている。</a:t>
          </a:r>
          <a:br>
            <a:rPr kumimoji="1" lang="en-US" altLang="ja-JP" sz="1100" b="0">
              <a:solidFill>
                <a:schemeClr val="dk1"/>
              </a:solidFill>
              <a:effectLst/>
              <a:latin typeface="+mn-lt"/>
              <a:ea typeface="+mn-ea"/>
              <a:cs typeface="+mn-cs"/>
            </a:rPr>
          </a:b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橋梁・トンネル</a:t>
          </a: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については、橋梁長寿命化計画より作成を行っているが、無記名橋については、橋梁台帳作成日を取得日として計上しているため、有形固定資産減価償却率が大きく上回っている。</a:t>
          </a:r>
          <a:br>
            <a:rPr kumimoji="1" lang="en-US" altLang="ja-JP" sz="1100" b="0">
              <a:solidFill>
                <a:schemeClr val="dk1"/>
              </a:solidFill>
              <a:effectLst/>
              <a:latin typeface="+mn-lt"/>
              <a:ea typeface="+mn-ea"/>
              <a:cs typeface="+mn-cs"/>
            </a:rPr>
          </a:b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公営住宅</a:t>
          </a: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については、新設工事や資本的支出に該当する改修工事等の実績はあるものの、取得から稼働年数が比較的長い資産が多いため、平均値を上回る結果となっている。老朽化住宅はなくしていく方針で進める。</a:t>
          </a:r>
          <a:br>
            <a:rPr kumimoji="1" lang="en-US" altLang="ja-JP" sz="1100" b="0">
              <a:solidFill>
                <a:schemeClr val="dk1"/>
              </a:solidFill>
              <a:effectLst/>
              <a:latin typeface="+mn-lt"/>
              <a:ea typeface="+mn-ea"/>
              <a:cs typeface="+mn-cs"/>
            </a:rPr>
          </a:b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認定こども園・幼稚園・保育所</a:t>
          </a: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については、認定こども園が該当し、新設工事や資本的支出に該当する改修工事等の実施はあるものの、取得からの稼働年数が比較的長い資産が多いため平均値を上回る数値となっている。今後、老朽化を踏まえた施設維持等を検討する必要がある。</a:t>
          </a:r>
          <a:br>
            <a:rPr kumimoji="1" lang="en-US" altLang="ja-JP" sz="1100" b="0">
              <a:solidFill>
                <a:schemeClr val="dk1"/>
              </a:solidFill>
              <a:effectLst/>
              <a:latin typeface="+mn-lt"/>
              <a:ea typeface="+mn-ea"/>
              <a:cs typeface="+mn-cs"/>
            </a:rPr>
          </a:b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学校施設</a:t>
          </a: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については、小学校・中学校が該当する。令和３年度に小中一貫校が完成したため、減価償却率は類似団体平均を下回っている。</a:t>
          </a:r>
          <a:endParaRPr lang="ja-JP" altLang="ja-JP" sz="1400" b="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8368AF7-C902-4FE9-8859-21069DE5583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0842ADE-245B-4BD2-A1B2-999C06DD8DE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C48DE07-FD2D-48EB-8246-0CF0332173F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F1BA604-6D86-4E33-BC31-97B6040C750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22BA619-4E57-4813-9617-093D3C64858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4413BE9-95A2-4E6D-A4DE-A89DA56451A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3C02EAC-4A8A-48BB-8836-DCDD1C0DD01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BF7953B-6917-4630-B4BD-180E814FB1D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3D3E5CB-EA66-4083-B163-092CAE586FC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E652442-52A3-4CFE-876B-B4F9C0F2A90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6,036
5,961
95.65
6,237,382
5,893,692
330,005
3,543,684
6,148,546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E25F4F0-69CE-44E7-9B39-E8A9995F9BD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3DF4A42-3BFE-4F27-883E-B3321ECD641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D76687E-B969-4D4C-9021-1F673B5E8E1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55C247C-F493-4707-9FF0-D3640290B0C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5F9B293-6CA8-49C6-A359-34D7D15F473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88E5A16-15ED-424A-8D29-47C2D3C9E1C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4AC6ADB-4694-4CDA-A21C-0E477DB636A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F8D00D7-BA1F-4E02-8C8A-4AA4A917BA2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2EEA8C2-6C2F-4DA2-B20A-7FDE70AFD1E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8F6B2D8-EB9A-4899-966B-41171F08C40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78FEA5B-E134-4777-A9D6-0BFC44B2B46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AEA0D5C-F72E-456C-8AD3-CF163C608C1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F571ED4-F33F-4DF6-AFE0-3E7ACFE503F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3AEA89C-47D1-4F80-BD1A-533593379CF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AE54D98-A277-4B22-A52C-0AD59432C21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8A646F9-58EF-4027-8376-44E0BDDAEBC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330B600-4FF6-4279-9C9F-19CA9EC873A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A574665-BE72-43EE-8806-D7671A95BB8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DDF4482-1D53-46F1-A66A-D41ECE045ED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C87465A-2AC8-44E5-88C5-EDF97D13B64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9F31027-586D-4980-8802-526FBF92DEF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91A1226-563B-4801-A4FD-446658C8C0A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F5CF629-DDB8-4EBF-B178-DC5D0B5B7EC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5C41FD-4658-4D9A-A7F6-3548ABBDC5B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A43DD07-BF3D-4F83-85D4-2245192CD3D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321F684-EF20-48D9-A980-C4DFBB07A36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5422C83-9430-427B-9C96-9FFF64B81CE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9226B8C-9A54-4AB3-ADF9-81CFDF3B771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692A084-BE47-4299-ADCA-7FFDA7E40249}"/>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EAB90BA-06F9-4E82-A235-695FC966F45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726EBC2D-05B0-45D5-AE0B-EF25F60381F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CD9B2AB6-0794-437D-99AF-E6887D4B3C2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DEB16B2-0E9B-4CF1-A5D2-BD94D659B01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395FD2D-5358-4914-BCCC-309694145E0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5023D5F0-E362-407F-A83A-4B2E0B7B360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F708BD0-BB47-4F70-8E9A-F8A6B6150AB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40BA7846-98EE-4082-B306-4AEBA6DA528F}"/>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1F250E4-0DEF-4F9D-810B-BE984BCA015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DEDCEF0-3468-4FEE-983E-AADDCB4DC6B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492E640-3A6E-499F-B746-65C62738724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B34A6EAF-B0A4-4F2E-9215-1E07151BCDC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E8C432EE-AA64-4AB3-835A-C5B212EDA1B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F4BA87FE-CC64-46B0-9D3F-6A884EBF5C1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2D50FC0B-1421-4102-89E5-A51A51AE79E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368B8FB-36B4-419D-900E-0A92224A60F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12F40428-D127-4F22-8FA5-CB107822D3E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C6F66E51-4DF2-4442-8EE7-5269C4F5B23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BBE32FF9-5B92-484D-9686-E93EE66BF26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66432944-E75D-42AE-BE84-6E9BA9380E4E}"/>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B061AD96-21D7-4871-A875-42DC5AAC2DAD}"/>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2A785FE6-7516-46D2-AAF1-266E3191886A}"/>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331A63FA-4040-446E-B93B-14E4E22CD09A}"/>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D503623E-9E5B-4475-BC09-EE7AED8CE997}"/>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50109267-8C7A-4B7F-81E5-039A428CE7EF}"/>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16ED20BA-EF4D-4E77-93BF-8F7D4A00D4AC}"/>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B4584F54-8529-44CD-AE8A-D73A079523E8}"/>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838A6EF1-A7C6-48F5-B818-50570C87CC0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B394683B-1F1D-4AE2-B31E-CB70A841CB0F}"/>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3560D3CF-AAC8-4D91-827B-B0E5B442E63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725DCFF2-7F29-44D3-9E07-800BAA05BFCB}"/>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B2E148B0-BDDF-4BAA-B7F8-664084B48299}"/>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A503C465-B573-4C74-8921-0B12BB3CE3DB}"/>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37AB6346-165B-430E-8C9E-6C7C51F3D6BB}"/>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id="{0BBCDB6C-C53A-45F2-8D8E-63B725C10290}"/>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DF85F593-97B0-4AAF-831F-68542EF9F2D1}"/>
            </a:ext>
          </a:extLst>
        </xdr:cNvPr>
        <xdr:cNvSpPr txBox="1"/>
      </xdr:nvSpPr>
      <xdr:spPr>
        <a:xfrm>
          <a:off x="4673600" y="1014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id="{56257E46-0B9C-4FC0-9E65-3F269E47079B}"/>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id="{E96087A7-5E59-4625-9728-6A3C16B08FF0}"/>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id="{C696C870-FFCB-4E86-968E-B2DEFE9FBB59}"/>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80" name="フローチャート: 判断 79">
          <a:extLst>
            <a:ext uri="{FF2B5EF4-FFF2-40B4-BE49-F238E27FC236}">
              <a16:creationId xmlns:a16="http://schemas.microsoft.com/office/drawing/2014/main" id="{34734E57-2757-45BA-9752-43F98CA8521B}"/>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81" name="フローチャート: 判断 80">
          <a:extLst>
            <a:ext uri="{FF2B5EF4-FFF2-40B4-BE49-F238E27FC236}">
              <a16:creationId xmlns:a16="http://schemas.microsoft.com/office/drawing/2014/main" id="{0DC25811-21E2-43EF-A11B-5F20A88F59EB}"/>
            </a:ext>
          </a:extLst>
        </xdr:cNvPr>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89FDCF87-410C-41F6-8C03-0DDDF3C293E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7D29623A-7876-476C-91EE-6B7F8B40C28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5A13664B-693E-4497-8490-16860004967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65D4C0F1-B1DC-4B35-8E10-17CE55DC14C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6E93CA9-C3FC-4A2E-B319-BE10F7EB7FD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38354</xdr:rowOff>
    </xdr:from>
    <xdr:to>
      <xdr:col>24</xdr:col>
      <xdr:colOff>114300</xdr:colOff>
      <xdr:row>62</xdr:row>
      <xdr:rowOff>139954</xdr:rowOff>
    </xdr:to>
    <xdr:sp macro="" textlink="">
      <xdr:nvSpPr>
        <xdr:cNvPr id="87" name="楕円 86">
          <a:extLst>
            <a:ext uri="{FF2B5EF4-FFF2-40B4-BE49-F238E27FC236}">
              <a16:creationId xmlns:a16="http://schemas.microsoft.com/office/drawing/2014/main" id="{417BFD09-15A3-4C2B-BC04-2EC6C5EEFCE9}"/>
            </a:ext>
          </a:extLst>
        </xdr:cNvPr>
        <xdr:cNvSpPr/>
      </xdr:nvSpPr>
      <xdr:spPr>
        <a:xfrm>
          <a:off x="4584700" y="106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16781</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4CF7AB6A-E9B5-4A1B-B59D-21E0AF338FEF}"/>
            </a:ext>
          </a:extLst>
        </xdr:cNvPr>
        <xdr:cNvSpPr txBox="1"/>
      </xdr:nvSpPr>
      <xdr:spPr>
        <a:xfrm>
          <a:off x="4673600" y="1064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148082</xdr:rowOff>
    </xdr:from>
    <xdr:to>
      <xdr:col>20</xdr:col>
      <xdr:colOff>38100</xdr:colOff>
      <xdr:row>62</xdr:row>
      <xdr:rowOff>78232</xdr:rowOff>
    </xdr:to>
    <xdr:sp macro="" textlink="">
      <xdr:nvSpPr>
        <xdr:cNvPr id="89" name="楕円 88">
          <a:extLst>
            <a:ext uri="{FF2B5EF4-FFF2-40B4-BE49-F238E27FC236}">
              <a16:creationId xmlns:a16="http://schemas.microsoft.com/office/drawing/2014/main" id="{10DFE4B7-D5E7-490A-91C0-4EA13CBE81D4}"/>
            </a:ext>
          </a:extLst>
        </xdr:cNvPr>
        <xdr:cNvSpPr/>
      </xdr:nvSpPr>
      <xdr:spPr>
        <a:xfrm>
          <a:off x="37465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27432</xdr:rowOff>
    </xdr:from>
    <xdr:to>
      <xdr:col>24</xdr:col>
      <xdr:colOff>63500</xdr:colOff>
      <xdr:row>62</xdr:row>
      <xdr:rowOff>89154</xdr:rowOff>
    </xdr:to>
    <xdr:cxnSp macro="">
      <xdr:nvCxnSpPr>
        <xdr:cNvPr id="90" name="直線コネクタ 89">
          <a:extLst>
            <a:ext uri="{FF2B5EF4-FFF2-40B4-BE49-F238E27FC236}">
              <a16:creationId xmlns:a16="http://schemas.microsoft.com/office/drawing/2014/main" id="{BE9E3413-C3B0-45B2-BE23-170D65D4AB67}"/>
            </a:ext>
          </a:extLst>
        </xdr:cNvPr>
        <xdr:cNvCxnSpPr/>
      </xdr:nvCxnSpPr>
      <xdr:spPr>
        <a:xfrm>
          <a:off x="3797300" y="10657332"/>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109220</xdr:rowOff>
    </xdr:from>
    <xdr:to>
      <xdr:col>15</xdr:col>
      <xdr:colOff>101600</xdr:colOff>
      <xdr:row>60</xdr:row>
      <xdr:rowOff>39370</xdr:rowOff>
    </xdr:to>
    <xdr:sp macro="" textlink="">
      <xdr:nvSpPr>
        <xdr:cNvPr id="91" name="楕円 90">
          <a:extLst>
            <a:ext uri="{FF2B5EF4-FFF2-40B4-BE49-F238E27FC236}">
              <a16:creationId xmlns:a16="http://schemas.microsoft.com/office/drawing/2014/main" id="{DFD8D792-2E13-4153-BA63-EA150A616B15}"/>
            </a:ext>
          </a:extLst>
        </xdr:cNvPr>
        <xdr:cNvSpPr/>
      </xdr:nvSpPr>
      <xdr:spPr>
        <a:xfrm>
          <a:off x="2857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160020</xdr:rowOff>
    </xdr:from>
    <xdr:to>
      <xdr:col>19</xdr:col>
      <xdr:colOff>177800</xdr:colOff>
      <xdr:row>62</xdr:row>
      <xdr:rowOff>27432</xdr:rowOff>
    </xdr:to>
    <xdr:cxnSp macro="">
      <xdr:nvCxnSpPr>
        <xdr:cNvPr id="92" name="直線コネクタ 91">
          <a:extLst>
            <a:ext uri="{FF2B5EF4-FFF2-40B4-BE49-F238E27FC236}">
              <a16:creationId xmlns:a16="http://schemas.microsoft.com/office/drawing/2014/main" id="{8F19F47C-401C-475F-8E59-0D342A0CFF2A}"/>
            </a:ext>
          </a:extLst>
        </xdr:cNvPr>
        <xdr:cNvCxnSpPr/>
      </xdr:nvCxnSpPr>
      <xdr:spPr>
        <a:xfrm>
          <a:off x="2908300" y="10275570"/>
          <a:ext cx="889000" cy="38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26924</xdr:rowOff>
    </xdr:from>
    <xdr:to>
      <xdr:col>10</xdr:col>
      <xdr:colOff>165100</xdr:colOff>
      <xdr:row>59</xdr:row>
      <xdr:rowOff>128524</xdr:rowOff>
    </xdr:to>
    <xdr:sp macro="" textlink="">
      <xdr:nvSpPr>
        <xdr:cNvPr id="93" name="楕円 92">
          <a:extLst>
            <a:ext uri="{FF2B5EF4-FFF2-40B4-BE49-F238E27FC236}">
              <a16:creationId xmlns:a16="http://schemas.microsoft.com/office/drawing/2014/main" id="{93316FCB-C9BF-4C91-AA1E-29D0270108C5}"/>
            </a:ext>
          </a:extLst>
        </xdr:cNvPr>
        <xdr:cNvSpPr/>
      </xdr:nvSpPr>
      <xdr:spPr>
        <a:xfrm>
          <a:off x="1968500" y="101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77724</xdr:rowOff>
    </xdr:from>
    <xdr:to>
      <xdr:col>15</xdr:col>
      <xdr:colOff>50800</xdr:colOff>
      <xdr:row>59</xdr:row>
      <xdr:rowOff>160020</xdr:rowOff>
    </xdr:to>
    <xdr:cxnSp macro="">
      <xdr:nvCxnSpPr>
        <xdr:cNvPr id="94" name="直線コネクタ 93">
          <a:extLst>
            <a:ext uri="{FF2B5EF4-FFF2-40B4-BE49-F238E27FC236}">
              <a16:creationId xmlns:a16="http://schemas.microsoft.com/office/drawing/2014/main" id="{90BC6E3C-0A19-402A-8E4E-0909B5C7BAFE}"/>
            </a:ext>
          </a:extLst>
        </xdr:cNvPr>
        <xdr:cNvCxnSpPr/>
      </xdr:nvCxnSpPr>
      <xdr:spPr>
        <a:xfrm>
          <a:off x="2019300" y="1019327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36068</xdr:rowOff>
    </xdr:from>
    <xdr:to>
      <xdr:col>6</xdr:col>
      <xdr:colOff>38100</xdr:colOff>
      <xdr:row>60</xdr:row>
      <xdr:rowOff>137668</xdr:rowOff>
    </xdr:to>
    <xdr:sp macro="" textlink="">
      <xdr:nvSpPr>
        <xdr:cNvPr id="95" name="楕円 94">
          <a:extLst>
            <a:ext uri="{FF2B5EF4-FFF2-40B4-BE49-F238E27FC236}">
              <a16:creationId xmlns:a16="http://schemas.microsoft.com/office/drawing/2014/main" id="{95C8D054-BED8-44A1-BC82-8E5575B0E421}"/>
            </a:ext>
          </a:extLst>
        </xdr:cNvPr>
        <xdr:cNvSpPr/>
      </xdr:nvSpPr>
      <xdr:spPr>
        <a:xfrm>
          <a:off x="1079500" y="1032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77724</xdr:rowOff>
    </xdr:from>
    <xdr:to>
      <xdr:col>10</xdr:col>
      <xdr:colOff>114300</xdr:colOff>
      <xdr:row>60</xdr:row>
      <xdr:rowOff>86868</xdr:rowOff>
    </xdr:to>
    <xdr:cxnSp macro="">
      <xdr:nvCxnSpPr>
        <xdr:cNvPr id="96" name="直線コネクタ 95">
          <a:extLst>
            <a:ext uri="{FF2B5EF4-FFF2-40B4-BE49-F238E27FC236}">
              <a16:creationId xmlns:a16="http://schemas.microsoft.com/office/drawing/2014/main" id="{4FC0EAA6-BF9C-4CCE-87C5-2C5D7C6B93B4}"/>
            </a:ext>
          </a:extLst>
        </xdr:cNvPr>
        <xdr:cNvCxnSpPr/>
      </xdr:nvCxnSpPr>
      <xdr:spPr>
        <a:xfrm flipV="1">
          <a:off x="1130300" y="10193274"/>
          <a:ext cx="8890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97" name="n_1aveValue【体育館・プール】&#10;有形固定資産減価償却率">
          <a:extLst>
            <a:ext uri="{FF2B5EF4-FFF2-40B4-BE49-F238E27FC236}">
              <a16:creationId xmlns:a16="http://schemas.microsoft.com/office/drawing/2014/main" id="{749ADAD2-7E15-49A5-BB9D-DD9794A55FE2}"/>
            </a:ext>
          </a:extLst>
        </xdr:cNvPr>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98" name="n_2aveValue【体育館・プール】&#10;有形固定資産減価償却率">
          <a:extLst>
            <a:ext uri="{FF2B5EF4-FFF2-40B4-BE49-F238E27FC236}">
              <a16:creationId xmlns:a16="http://schemas.microsoft.com/office/drawing/2014/main" id="{8DCE931C-50EB-4F0B-B264-60E95A5D7978}"/>
            </a:ext>
          </a:extLst>
        </xdr:cNvPr>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128795</xdr:rowOff>
    </xdr:from>
    <xdr:ext cx="405111" cy="259045"/>
    <xdr:sp macro="" textlink="">
      <xdr:nvSpPr>
        <xdr:cNvPr id="99" name="n_3aveValue【体育館・プール】&#10;有形固定資産減価償却率">
          <a:extLst>
            <a:ext uri="{FF2B5EF4-FFF2-40B4-BE49-F238E27FC236}">
              <a16:creationId xmlns:a16="http://schemas.microsoft.com/office/drawing/2014/main" id="{42422EE8-C115-4FA3-93FB-73C4A94529D9}"/>
            </a:ext>
          </a:extLst>
        </xdr:cNvPr>
        <xdr:cNvSpPr txBox="1"/>
      </xdr:nvSpPr>
      <xdr:spPr>
        <a:xfrm>
          <a:off x="1816744" y="1024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100" name="n_4aveValue【体育館・プール】&#10;有形固定資産減価償却率">
          <a:extLst>
            <a:ext uri="{FF2B5EF4-FFF2-40B4-BE49-F238E27FC236}">
              <a16:creationId xmlns:a16="http://schemas.microsoft.com/office/drawing/2014/main" id="{08AE021A-EC11-476B-B4C9-57D80543252C}"/>
            </a:ext>
          </a:extLst>
        </xdr:cNvPr>
        <xdr:cNvSpPr txBox="1"/>
      </xdr:nvSpPr>
      <xdr:spPr>
        <a:xfrm>
          <a:off x="927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69359</xdr:rowOff>
    </xdr:from>
    <xdr:ext cx="405111" cy="259045"/>
    <xdr:sp macro="" textlink="">
      <xdr:nvSpPr>
        <xdr:cNvPr id="101" name="n_1mainValue【体育館・プール】&#10;有形固定資産減価償却率">
          <a:extLst>
            <a:ext uri="{FF2B5EF4-FFF2-40B4-BE49-F238E27FC236}">
              <a16:creationId xmlns:a16="http://schemas.microsoft.com/office/drawing/2014/main" id="{A93E3C4D-D075-4C09-BAF2-5C2271336033}"/>
            </a:ext>
          </a:extLst>
        </xdr:cNvPr>
        <xdr:cNvSpPr txBox="1"/>
      </xdr:nvSpPr>
      <xdr:spPr>
        <a:xfrm>
          <a:off x="3582044" y="1069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30497</xdr:rowOff>
    </xdr:from>
    <xdr:ext cx="405111" cy="259045"/>
    <xdr:sp macro="" textlink="">
      <xdr:nvSpPr>
        <xdr:cNvPr id="102" name="n_2mainValue【体育館・プール】&#10;有形固定資産減価償却率">
          <a:extLst>
            <a:ext uri="{FF2B5EF4-FFF2-40B4-BE49-F238E27FC236}">
              <a16:creationId xmlns:a16="http://schemas.microsoft.com/office/drawing/2014/main" id="{50E63860-2A1E-476C-B8C9-009B4AE0B032}"/>
            </a:ext>
          </a:extLst>
        </xdr:cNvPr>
        <xdr:cNvSpPr txBox="1"/>
      </xdr:nvSpPr>
      <xdr:spPr>
        <a:xfrm>
          <a:off x="2705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145051</xdr:rowOff>
    </xdr:from>
    <xdr:ext cx="405111" cy="259045"/>
    <xdr:sp macro="" textlink="">
      <xdr:nvSpPr>
        <xdr:cNvPr id="103" name="n_3mainValue【体育館・プール】&#10;有形固定資産減価償却率">
          <a:extLst>
            <a:ext uri="{FF2B5EF4-FFF2-40B4-BE49-F238E27FC236}">
              <a16:creationId xmlns:a16="http://schemas.microsoft.com/office/drawing/2014/main" id="{4858D624-751B-400F-8452-0C26C781B52A}"/>
            </a:ext>
          </a:extLst>
        </xdr:cNvPr>
        <xdr:cNvSpPr txBox="1"/>
      </xdr:nvSpPr>
      <xdr:spPr>
        <a:xfrm>
          <a:off x="1816744" y="991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128795</xdr:rowOff>
    </xdr:from>
    <xdr:ext cx="405111" cy="259045"/>
    <xdr:sp macro="" textlink="">
      <xdr:nvSpPr>
        <xdr:cNvPr id="104" name="n_4mainValue【体育館・プール】&#10;有形固定資産減価償却率">
          <a:extLst>
            <a:ext uri="{FF2B5EF4-FFF2-40B4-BE49-F238E27FC236}">
              <a16:creationId xmlns:a16="http://schemas.microsoft.com/office/drawing/2014/main" id="{2C1CA00E-7A88-4993-9483-924ABA322F16}"/>
            </a:ext>
          </a:extLst>
        </xdr:cNvPr>
        <xdr:cNvSpPr txBox="1"/>
      </xdr:nvSpPr>
      <xdr:spPr>
        <a:xfrm>
          <a:off x="927744" y="1041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0E5CBC67-C3F1-4A7F-B978-D7327E5C70C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E164DDF4-56E8-4367-9224-7FB8A2E26CE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8675FDB6-E44F-44F0-A884-8192EEDF4AB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3530E1B7-3DDA-494A-B6E3-4336104C26F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8AB05052-0E5C-4579-8A1B-55926BF25BA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092164BC-9B8D-4B93-93E1-5FCC3D82A44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8723734C-8D26-4C78-B685-20DEFBA3288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94D31C4E-ED21-4D95-8209-3684824CB69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655D1B92-21ED-4C60-9A9C-73898A62C5F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F2C448FD-304D-4228-91FB-646F199C226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C24651D3-1D61-45EE-95CA-F29117D26D8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47A0194C-EEB3-4EF1-9FFD-FB4E891660A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3E6121AA-68E1-4483-B64C-EF1D5B837FF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6117D772-672E-4E31-94D4-D26DF09478C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3D14C50F-14B2-4831-8AD4-FDB39A26B3A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976D5AB1-4625-4290-8964-800EC395FF7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174AD990-46CC-450D-AB27-88DF6BF17B0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5F773469-EA4B-4EDD-8E27-E708771C62F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CF810653-A486-4C19-92D7-071EE5FF84D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26C0DAEC-1F51-4737-B960-B2093443CEC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74DA576B-C08F-477C-A205-CB1419CACBE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9E245F15-BEF8-4FC0-97D4-A68C10DFFF4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390A613C-E4CD-4DFE-B310-0BB369968E7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8" name="直線コネクタ 127">
          <a:extLst>
            <a:ext uri="{FF2B5EF4-FFF2-40B4-BE49-F238E27FC236}">
              <a16:creationId xmlns:a16="http://schemas.microsoft.com/office/drawing/2014/main" id="{78303E9F-A470-4C16-995D-12AB5A80C10B}"/>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9" name="【体育館・プール】&#10;一人当たり面積最小値テキスト">
          <a:extLst>
            <a:ext uri="{FF2B5EF4-FFF2-40B4-BE49-F238E27FC236}">
              <a16:creationId xmlns:a16="http://schemas.microsoft.com/office/drawing/2014/main" id="{D4AA83F9-B0DB-4C62-AA17-0093E352E288}"/>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30" name="直線コネクタ 129">
          <a:extLst>
            <a:ext uri="{FF2B5EF4-FFF2-40B4-BE49-F238E27FC236}">
              <a16:creationId xmlns:a16="http://schemas.microsoft.com/office/drawing/2014/main" id="{306E45FB-CEBD-45F9-A79C-4DA454AF3C58}"/>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31" name="【体育館・プール】&#10;一人当たり面積最大値テキスト">
          <a:extLst>
            <a:ext uri="{FF2B5EF4-FFF2-40B4-BE49-F238E27FC236}">
              <a16:creationId xmlns:a16="http://schemas.microsoft.com/office/drawing/2014/main" id="{A91FF03A-8BAF-41DB-A48D-5936683071DA}"/>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32" name="直線コネクタ 131">
          <a:extLst>
            <a:ext uri="{FF2B5EF4-FFF2-40B4-BE49-F238E27FC236}">
              <a16:creationId xmlns:a16="http://schemas.microsoft.com/office/drawing/2014/main" id="{D7939E1A-4A3C-4BA2-A46A-417073705832}"/>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118127</xdr:rowOff>
    </xdr:from>
    <xdr:ext cx="469744" cy="259045"/>
    <xdr:sp macro="" textlink="">
      <xdr:nvSpPr>
        <xdr:cNvPr id="133" name="【体育館・プール】&#10;一人当たり面積平均値テキスト">
          <a:extLst>
            <a:ext uri="{FF2B5EF4-FFF2-40B4-BE49-F238E27FC236}">
              <a16:creationId xmlns:a16="http://schemas.microsoft.com/office/drawing/2014/main" id="{3D1B4ECE-3BD0-4970-BF3A-081AC3EB8061}"/>
            </a:ext>
          </a:extLst>
        </xdr:cNvPr>
        <xdr:cNvSpPr txBox="1"/>
      </xdr:nvSpPr>
      <xdr:spPr>
        <a:xfrm>
          <a:off x="10515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4" name="フローチャート: 判断 133">
          <a:extLst>
            <a:ext uri="{FF2B5EF4-FFF2-40B4-BE49-F238E27FC236}">
              <a16:creationId xmlns:a16="http://schemas.microsoft.com/office/drawing/2014/main" id="{0D735C27-BCD3-4153-9B45-24B6FC7F6C4F}"/>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5" name="フローチャート: 判断 134">
          <a:extLst>
            <a:ext uri="{FF2B5EF4-FFF2-40B4-BE49-F238E27FC236}">
              <a16:creationId xmlns:a16="http://schemas.microsoft.com/office/drawing/2014/main" id="{F5B5D4CE-A87E-4425-8E83-356F53778167}"/>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6" name="フローチャート: 判断 135">
          <a:extLst>
            <a:ext uri="{FF2B5EF4-FFF2-40B4-BE49-F238E27FC236}">
              <a16:creationId xmlns:a16="http://schemas.microsoft.com/office/drawing/2014/main" id="{8ED69EFE-0EED-4FD0-8721-6152F435A2FA}"/>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137" name="フローチャート: 判断 136">
          <a:extLst>
            <a:ext uri="{FF2B5EF4-FFF2-40B4-BE49-F238E27FC236}">
              <a16:creationId xmlns:a16="http://schemas.microsoft.com/office/drawing/2014/main" id="{3D059644-075F-455D-9A1F-0B2CD4A32E1E}"/>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138" name="フローチャート: 判断 137">
          <a:extLst>
            <a:ext uri="{FF2B5EF4-FFF2-40B4-BE49-F238E27FC236}">
              <a16:creationId xmlns:a16="http://schemas.microsoft.com/office/drawing/2014/main" id="{E128E71A-93DF-4749-A4F0-C70B72C5268B}"/>
            </a:ext>
          </a:extLst>
        </xdr:cNvPr>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1219813D-4972-41C4-82FB-193BF0CB2D0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769B5F25-7B34-4BF2-9179-BD032068EEC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C405F5F0-19F0-4A6B-8DFA-2A4D5BBB35A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4637E24C-EF50-477B-8151-F7AB18405B9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E7C90216-BE63-438C-9C79-CC76ECCB38E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39878</xdr:rowOff>
    </xdr:from>
    <xdr:to>
      <xdr:col>55</xdr:col>
      <xdr:colOff>50800</xdr:colOff>
      <xdr:row>62</xdr:row>
      <xdr:rowOff>141478</xdr:rowOff>
    </xdr:to>
    <xdr:sp macro="" textlink="">
      <xdr:nvSpPr>
        <xdr:cNvPr id="144" name="楕円 143">
          <a:extLst>
            <a:ext uri="{FF2B5EF4-FFF2-40B4-BE49-F238E27FC236}">
              <a16:creationId xmlns:a16="http://schemas.microsoft.com/office/drawing/2014/main" id="{7767BAB4-1FEB-439A-8C57-B0E790467A85}"/>
            </a:ext>
          </a:extLst>
        </xdr:cNvPr>
        <xdr:cNvSpPr/>
      </xdr:nvSpPr>
      <xdr:spPr>
        <a:xfrm>
          <a:off x="10426700" y="1066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62755</xdr:rowOff>
    </xdr:from>
    <xdr:ext cx="469744" cy="259045"/>
    <xdr:sp macro="" textlink="">
      <xdr:nvSpPr>
        <xdr:cNvPr id="145" name="【体育館・プール】&#10;一人当たり面積該当値テキスト">
          <a:extLst>
            <a:ext uri="{FF2B5EF4-FFF2-40B4-BE49-F238E27FC236}">
              <a16:creationId xmlns:a16="http://schemas.microsoft.com/office/drawing/2014/main" id="{D39477CE-93EE-473F-9F02-01EB6C7A948C}"/>
            </a:ext>
          </a:extLst>
        </xdr:cNvPr>
        <xdr:cNvSpPr txBox="1"/>
      </xdr:nvSpPr>
      <xdr:spPr>
        <a:xfrm>
          <a:off x="10515600" y="1052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51308</xdr:rowOff>
    </xdr:from>
    <xdr:to>
      <xdr:col>50</xdr:col>
      <xdr:colOff>165100</xdr:colOff>
      <xdr:row>62</xdr:row>
      <xdr:rowOff>152908</xdr:rowOff>
    </xdr:to>
    <xdr:sp macro="" textlink="">
      <xdr:nvSpPr>
        <xdr:cNvPr id="146" name="楕円 145">
          <a:extLst>
            <a:ext uri="{FF2B5EF4-FFF2-40B4-BE49-F238E27FC236}">
              <a16:creationId xmlns:a16="http://schemas.microsoft.com/office/drawing/2014/main" id="{CAA5503B-3C1D-436D-884B-64180FDB588E}"/>
            </a:ext>
          </a:extLst>
        </xdr:cNvPr>
        <xdr:cNvSpPr/>
      </xdr:nvSpPr>
      <xdr:spPr>
        <a:xfrm>
          <a:off x="9588500" y="1068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90678</xdr:rowOff>
    </xdr:from>
    <xdr:to>
      <xdr:col>55</xdr:col>
      <xdr:colOff>0</xdr:colOff>
      <xdr:row>62</xdr:row>
      <xdr:rowOff>102108</xdr:rowOff>
    </xdr:to>
    <xdr:cxnSp macro="">
      <xdr:nvCxnSpPr>
        <xdr:cNvPr id="147" name="直線コネクタ 146">
          <a:extLst>
            <a:ext uri="{FF2B5EF4-FFF2-40B4-BE49-F238E27FC236}">
              <a16:creationId xmlns:a16="http://schemas.microsoft.com/office/drawing/2014/main" id="{987C7661-EFB3-4272-819D-3C5E9A559089}"/>
            </a:ext>
          </a:extLst>
        </xdr:cNvPr>
        <xdr:cNvCxnSpPr/>
      </xdr:nvCxnSpPr>
      <xdr:spPr>
        <a:xfrm flipV="1">
          <a:off x="9639300" y="1072057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9398</xdr:rowOff>
    </xdr:from>
    <xdr:to>
      <xdr:col>46</xdr:col>
      <xdr:colOff>38100</xdr:colOff>
      <xdr:row>62</xdr:row>
      <xdr:rowOff>110998</xdr:rowOff>
    </xdr:to>
    <xdr:sp macro="" textlink="">
      <xdr:nvSpPr>
        <xdr:cNvPr id="148" name="楕円 147">
          <a:extLst>
            <a:ext uri="{FF2B5EF4-FFF2-40B4-BE49-F238E27FC236}">
              <a16:creationId xmlns:a16="http://schemas.microsoft.com/office/drawing/2014/main" id="{81458ACF-72AB-491C-807C-BA5F33293AB9}"/>
            </a:ext>
          </a:extLst>
        </xdr:cNvPr>
        <xdr:cNvSpPr/>
      </xdr:nvSpPr>
      <xdr:spPr>
        <a:xfrm>
          <a:off x="8699500" y="1063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60198</xdr:rowOff>
    </xdr:from>
    <xdr:to>
      <xdr:col>50</xdr:col>
      <xdr:colOff>114300</xdr:colOff>
      <xdr:row>62</xdr:row>
      <xdr:rowOff>102108</xdr:rowOff>
    </xdr:to>
    <xdr:cxnSp macro="">
      <xdr:nvCxnSpPr>
        <xdr:cNvPr id="149" name="直線コネクタ 148">
          <a:extLst>
            <a:ext uri="{FF2B5EF4-FFF2-40B4-BE49-F238E27FC236}">
              <a16:creationId xmlns:a16="http://schemas.microsoft.com/office/drawing/2014/main" id="{2AD8F9E2-8EC9-4554-86A3-54D4A76164B7}"/>
            </a:ext>
          </a:extLst>
        </xdr:cNvPr>
        <xdr:cNvCxnSpPr/>
      </xdr:nvCxnSpPr>
      <xdr:spPr>
        <a:xfrm>
          <a:off x="8750300" y="10690098"/>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18542</xdr:rowOff>
    </xdr:from>
    <xdr:to>
      <xdr:col>41</xdr:col>
      <xdr:colOff>101600</xdr:colOff>
      <xdr:row>62</xdr:row>
      <xdr:rowOff>120142</xdr:rowOff>
    </xdr:to>
    <xdr:sp macro="" textlink="">
      <xdr:nvSpPr>
        <xdr:cNvPr id="150" name="楕円 149">
          <a:extLst>
            <a:ext uri="{FF2B5EF4-FFF2-40B4-BE49-F238E27FC236}">
              <a16:creationId xmlns:a16="http://schemas.microsoft.com/office/drawing/2014/main" id="{4A2B9D5D-3DAA-442D-8AFB-E622EA077DC0}"/>
            </a:ext>
          </a:extLst>
        </xdr:cNvPr>
        <xdr:cNvSpPr/>
      </xdr:nvSpPr>
      <xdr:spPr>
        <a:xfrm>
          <a:off x="7810500" y="1064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60198</xdr:rowOff>
    </xdr:from>
    <xdr:to>
      <xdr:col>45</xdr:col>
      <xdr:colOff>177800</xdr:colOff>
      <xdr:row>62</xdr:row>
      <xdr:rowOff>69342</xdr:rowOff>
    </xdr:to>
    <xdr:cxnSp macro="">
      <xdr:nvCxnSpPr>
        <xdr:cNvPr id="151" name="直線コネクタ 150">
          <a:extLst>
            <a:ext uri="{FF2B5EF4-FFF2-40B4-BE49-F238E27FC236}">
              <a16:creationId xmlns:a16="http://schemas.microsoft.com/office/drawing/2014/main" id="{6805B8E3-E017-4553-9D26-9C52F276C26D}"/>
            </a:ext>
          </a:extLst>
        </xdr:cNvPr>
        <xdr:cNvCxnSpPr/>
      </xdr:nvCxnSpPr>
      <xdr:spPr>
        <a:xfrm flipV="1">
          <a:off x="7861300" y="1069009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79502</xdr:rowOff>
    </xdr:from>
    <xdr:to>
      <xdr:col>36</xdr:col>
      <xdr:colOff>165100</xdr:colOff>
      <xdr:row>63</xdr:row>
      <xdr:rowOff>9652</xdr:rowOff>
    </xdr:to>
    <xdr:sp macro="" textlink="">
      <xdr:nvSpPr>
        <xdr:cNvPr id="152" name="楕円 151">
          <a:extLst>
            <a:ext uri="{FF2B5EF4-FFF2-40B4-BE49-F238E27FC236}">
              <a16:creationId xmlns:a16="http://schemas.microsoft.com/office/drawing/2014/main" id="{DCD8E9D1-0024-4494-B69E-67D71FABEBE5}"/>
            </a:ext>
          </a:extLst>
        </xdr:cNvPr>
        <xdr:cNvSpPr/>
      </xdr:nvSpPr>
      <xdr:spPr>
        <a:xfrm>
          <a:off x="6921500" y="107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69342</xdr:rowOff>
    </xdr:from>
    <xdr:to>
      <xdr:col>41</xdr:col>
      <xdr:colOff>50800</xdr:colOff>
      <xdr:row>62</xdr:row>
      <xdr:rowOff>130302</xdr:rowOff>
    </xdr:to>
    <xdr:cxnSp macro="">
      <xdr:nvCxnSpPr>
        <xdr:cNvPr id="153" name="直線コネクタ 152">
          <a:extLst>
            <a:ext uri="{FF2B5EF4-FFF2-40B4-BE49-F238E27FC236}">
              <a16:creationId xmlns:a16="http://schemas.microsoft.com/office/drawing/2014/main" id="{C1F2EFF8-25DC-40E6-A251-048DE3BCDF7E}"/>
            </a:ext>
          </a:extLst>
        </xdr:cNvPr>
        <xdr:cNvCxnSpPr/>
      </xdr:nvCxnSpPr>
      <xdr:spPr>
        <a:xfrm flipV="1">
          <a:off x="6972300" y="10699242"/>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64025</xdr:rowOff>
    </xdr:from>
    <xdr:ext cx="469744" cy="259045"/>
    <xdr:sp macro="" textlink="">
      <xdr:nvSpPr>
        <xdr:cNvPr id="154" name="n_1aveValue【体育館・プール】&#10;一人当たり面積">
          <a:extLst>
            <a:ext uri="{FF2B5EF4-FFF2-40B4-BE49-F238E27FC236}">
              <a16:creationId xmlns:a16="http://schemas.microsoft.com/office/drawing/2014/main" id="{1BF9A82C-2D82-4304-9104-EBA889DEC37E}"/>
            </a:ext>
          </a:extLst>
        </xdr:cNvPr>
        <xdr:cNvSpPr txBox="1"/>
      </xdr:nvSpPr>
      <xdr:spPr>
        <a:xfrm>
          <a:off x="9391727" y="108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66311</xdr:rowOff>
    </xdr:from>
    <xdr:ext cx="469744" cy="259045"/>
    <xdr:sp macro="" textlink="">
      <xdr:nvSpPr>
        <xdr:cNvPr id="155" name="n_2aveValue【体育館・プール】&#10;一人当たり面積">
          <a:extLst>
            <a:ext uri="{FF2B5EF4-FFF2-40B4-BE49-F238E27FC236}">
              <a16:creationId xmlns:a16="http://schemas.microsoft.com/office/drawing/2014/main" id="{4B6CE539-7CFF-4F3C-B4BF-B87E9EB0CB99}"/>
            </a:ext>
          </a:extLst>
        </xdr:cNvPr>
        <xdr:cNvSpPr txBox="1"/>
      </xdr:nvSpPr>
      <xdr:spPr>
        <a:xfrm>
          <a:off x="8515427" y="1086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80027</xdr:rowOff>
    </xdr:from>
    <xdr:ext cx="469744" cy="259045"/>
    <xdr:sp macro="" textlink="">
      <xdr:nvSpPr>
        <xdr:cNvPr id="156" name="n_3aveValue【体育館・プール】&#10;一人当たり面積">
          <a:extLst>
            <a:ext uri="{FF2B5EF4-FFF2-40B4-BE49-F238E27FC236}">
              <a16:creationId xmlns:a16="http://schemas.microsoft.com/office/drawing/2014/main" id="{5F60051F-3D96-414B-AC91-4BD888EFA507}"/>
            </a:ext>
          </a:extLst>
        </xdr:cNvPr>
        <xdr:cNvSpPr txBox="1"/>
      </xdr:nvSpPr>
      <xdr:spPr>
        <a:xfrm>
          <a:off x="7626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52214</xdr:rowOff>
    </xdr:from>
    <xdr:ext cx="469744" cy="259045"/>
    <xdr:sp macro="" textlink="">
      <xdr:nvSpPr>
        <xdr:cNvPr id="157" name="n_4aveValue【体育館・プール】&#10;一人当たり面積">
          <a:extLst>
            <a:ext uri="{FF2B5EF4-FFF2-40B4-BE49-F238E27FC236}">
              <a16:creationId xmlns:a16="http://schemas.microsoft.com/office/drawing/2014/main" id="{06AECF6E-760B-4C67-A541-33D08D476649}"/>
            </a:ext>
          </a:extLst>
        </xdr:cNvPr>
        <xdr:cNvSpPr txBox="1"/>
      </xdr:nvSpPr>
      <xdr:spPr>
        <a:xfrm>
          <a:off x="67374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169435</xdr:rowOff>
    </xdr:from>
    <xdr:ext cx="469744" cy="259045"/>
    <xdr:sp macro="" textlink="">
      <xdr:nvSpPr>
        <xdr:cNvPr id="158" name="n_1mainValue【体育館・プール】&#10;一人当たり面積">
          <a:extLst>
            <a:ext uri="{FF2B5EF4-FFF2-40B4-BE49-F238E27FC236}">
              <a16:creationId xmlns:a16="http://schemas.microsoft.com/office/drawing/2014/main" id="{B05F630A-136C-4D27-8828-C5EDF5F366F8}"/>
            </a:ext>
          </a:extLst>
        </xdr:cNvPr>
        <xdr:cNvSpPr txBox="1"/>
      </xdr:nvSpPr>
      <xdr:spPr>
        <a:xfrm>
          <a:off x="9391727" y="1045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127525</xdr:rowOff>
    </xdr:from>
    <xdr:ext cx="469744" cy="259045"/>
    <xdr:sp macro="" textlink="">
      <xdr:nvSpPr>
        <xdr:cNvPr id="159" name="n_2mainValue【体育館・プール】&#10;一人当たり面積">
          <a:extLst>
            <a:ext uri="{FF2B5EF4-FFF2-40B4-BE49-F238E27FC236}">
              <a16:creationId xmlns:a16="http://schemas.microsoft.com/office/drawing/2014/main" id="{2F04CE08-5C1B-4331-B2ED-95A7303CF85A}"/>
            </a:ext>
          </a:extLst>
        </xdr:cNvPr>
        <xdr:cNvSpPr txBox="1"/>
      </xdr:nvSpPr>
      <xdr:spPr>
        <a:xfrm>
          <a:off x="8515427" y="1041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136669</xdr:rowOff>
    </xdr:from>
    <xdr:ext cx="469744" cy="259045"/>
    <xdr:sp macro="" textlink="">
      <xdr:nvSpPr>
        <xdr:cNvPr id="160" name="n_3mainValue【体育館・プール】&#10;一人当たり面積">
          <a:extLst>
            <a:ext uri="{FF2B5EF4-FFF2-40B4-BE49-F238E27FC236}">
              <a16:creationId xmlns:a16="http://schemas.microsoft.com/office/drawing/2014/main" id="{74BF7ACF-6782-413C-B12C-A878FD444E29}"/>
            </a:ext>
          </a:extLst>
        </xdr:cNvPr>
        <xdr:cNvSpPr txBox="1"/>
      </xdr:nvSpPr>
      <xdr:spPr>
        <a:xfrm>
          <a:off x="7626427" y="1042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26179</xdr:rowOff>
    </xdr:from>
    <xdr:ext cx="469744" cy="259045"/>
    <xdr:sp macro="" textlink="">
      <xdr:nvSpPr>
        <xdr:cNvPr id="161" name="n_4mainValue【体育館・プール】&#10;一人当たり面積">
          <a:extLst>
            <a:ext uri="{FF2B5EF4-FFF2-40B4-BE49-F238E27FC236}">
              <a16:creationId xmlns:a16="http://schemas.microsoft.com/office/drawing/2014/main" id="{DE647115-D02C-4861-AF03-068BCC47A8AA}"/>
            </a:ext>
          </a:extLst>
        </xdr:cNvPr>
        <xdr:cNvSpPr txBox="1"/>
      </xdr:nvSpPr>
      <xdr:spPr>
        <a:xfrm>
          <a:off x="6737427" y="1048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A53C6B28-F91C-49A9-AEC9-11CA1EC521F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F3CB688E-B122-4AAB-B7E1-20CC8ADDDD0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30459CCB-B04C-4E3D-9398-A3EA8E787BB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3BD8426D-3C77-4310-9D2B-D82DD38DA47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09975536-682F-4DEF-9EA3-AE94B78029D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E58C0B19-5122-4D18-A56C-7FE8DE488E1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1459CC2D-9BE2-4633-94A2-F3B214A349B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488AA874-A1CE-4503-AF4F-5078020D78A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845E5FC7-5E7B-424A-9B05-0B5FFDB42AD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784BDA8F-A27B-47CE-8168-DBFEEFB7221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9BB78F0C-D115-40DC-A511-F7B45BEAB67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EAF80AD7-2514-4E9A-9667-8185D561612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7EFBF909-A2C3-4B0C-9DC9-BCB7C67A526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D947A287-6182-4696-A7B8-F0DA0248E46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E5CCBE04-7F18-4C04-998E-C8440985D05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DB42BBD8-7CE4-46F7-B0D6-487566C4869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D44F1660-3348-4043-8B86-B711B01CA27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30243A7C-011B-49CA-A31C-32EA101A6F0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96AFF206-A654-4F7C-927D-2B3D23AFA42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1BC0680B-8B02-4298-8D62-E66FFF1E4C5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817DC0A2-6548-438A-B2E1-525B755ECFA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DBDE0F24-ED16-4336-AC58-C5036D15A87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72344C3D-4E07-498F-B375-C84BAFF7D9A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39C1167A-6E49-4878-A96D-C81E21EDE51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8D56D0E8-2EFC-4485-8DAD-AAC975635230}"/>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13E16433-CE10-42E0-BF13-8AD64DAC6DE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06CB675F-49A9-46D1-9AC4-DB6D32E6891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15FF58F3-702B-46D0-A848-7A48B54CEBB3}"/>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190" name="直線コネクタ 189">
          <a:extLst>
            <a:ext uri="{FF2B5EF4-FFF2-40B4-BE49-F238E27FC236}">
              <a16:creationId xmlns:a16="http://schemas.microsoft.com/office/drawing/2014/main" id="{9D09EEC5-99D7-4C82-BFC2-07B2A38F9A98}"/>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17797</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B63C9854-162A-4D50-ACDA-875B1ECEEABD}"/>
            </a:ext>
          </a:extLst>
        </xdr:cNvPr>
        <xdr:cNvSpPr txBox="1"/>
      </xdr:nvSpPr>
      <xdr:spPr>
        <a:xfrm>
          <a:off x="4673600" y="1407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192" name="フローチャート: 判断 191">
          <a:extLst>
            <a:ext uri="{FF2B5EF4-FFF2-40B4-BE49-F238E27FC236}">
              <a16:creationId xmlns:a16="http://schemas.microsoft.com/office/drawing/2014/main" id="{EF9EE190-C299-4C20-8196-9624A217E598}"/>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193" name="フローチャート: 判断 192">
          <a:extLst>
            <a:ext uri="{FF2B5EF4-FFF2-40B4-BE49-F238E27FC236}">
              <a16:creationId xmlns:a16="http://schemas.microsoft.com/office/drawing/2014/main" id="{112A9480-226B-4D9D-BEE8-4F621862A2E1}"/>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194" name="フローチャート: 判断 193">
          <a:extLst>
            <a:ext uri="{FF2B5EF4-FFF2-40B4-BE49-F238E27FC236}">
              <a16:creationId xmlns:a16="http://schemas.microsoft.com/office/drawing/2014/main" id="{BBFA54CF-6B1C-4E65-AD50-E100DFF0B0C3}"/>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195" name="フローチャート: 判断 194">
          <a:extLst>
            <a:ext uri="{FF2B5EF4-FFF2-40B4-BE49-F238E27FC236}">
              <a16:creationId xmlns:a16="http://schemas.microsoft.com/office/drawing/2014/main" id="{4E40DFD7-E181-4719-B770-B2EA89DB0941}"/>
            </a:ext>
          </a:extLst>
        </xdr:cNvPr>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196" name="フローチャート: 判断 195">
          <a:extLst>
            <a:ext uri="{FF2B5EF4-FFF2-40B4-BE49-F238E27FC236}">
              <a16:creationId xmlns:a16="http://schemas.microsoft.com/office/drawing/2014/main" id="{1D01A4EE-1C92-472A-BDA0-18C884FA663E}"/>
            </a:ext>
          </a:extLst>
        </xdr:cNvPr>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11666FD7-A510-40A7-9262-E3B12E88DAD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7AE73337-BD4B-4D85-AD9C-F7BF039C32A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5D43499C-1C4D-4540-A8AF-83D7D144E0C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81A1B836-A78A-46EF-9A78-7647E7C2731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D0A11280-3054-4D4E-A54C-2E45C898EA4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143511</xdr:rowOff>
    </xdr:from>
    <xdr:to>
      <xdr:col>24</xdr:col>
      <xdr:colOff>114300</xdr:colOff>
      <xdr:row>84</xdr:row>
      <xdr:rowOff>73661</xdr:rowOff>
    </xdr:to>
    <xdr:sp macro="" textlink="">
      <xdr:nvSpPr>
        <xdr:cNvPr id="202" name="楕円 201">
          <a:extLst>
            <a:ext uri="{FF2B5EF4-FFF2-40B4-BE49-F238E27FC236}">
              <a16:creationId xmlns:a16="http://schemas.microsoft.com/office/drawing/2014/main" id="{DE221581-21E3-43E0-B4F6-0237EB482109}"/>
            </a:ext>
          </a:extLst>
        </xdr:cNvPr>
        <xdr:cNvSpPr/>
      </xdr:nvSpPr>
      <xdr:spPr>
        <a:xfrm>
          <a:off x="45847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121938</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08E5F985-254C-4E1D-B375-146F63E202D2}"/>
            </a:ext>
          </a:extLst>
        </xdr:cNvPr>
        <xdr:cNvSpPr txBox="1"/>
      </xdr:nvSpPr>
      <xdr:spPr>
        <a:xfrm>
          <a:off x="4673600"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116839</xdr:rowOff>
    </xdr:from>
    <xdr:to>
      <xdr:col>20</xdr:col>
      <xdr:colOff>38100</xdr:colOff>
      <xdr:row>84</xdr:row>
      <xdr:rowOff>46989</xdr:rowOff>
    </xdr:to>
    <xdr:sp macro="" textlink="">
      <xdr:nvSpPr>
        <xdr:cNvPr id="204" name="楕円 203">
          <a:extLst>
            <a:ext uri="{FF2B5EF4-FFF2-40B4-BE49-F238E27FC236}">
              <a16:creationId xmlns:a16="http://schemas.microsoft.com/office/drawing/2014/main" id="{E071CB01-13C3-47AD-A00C-15C4BA0C6042}"/>
            </a:ext>
          </a:extLst>
        </xdr:cNvPr>
        <xdr:cNvSpPr/>
      </xdr:nvSpPr>
      <xdr:spPr>
        <a:xfrm>
          <a:off x="37465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167639</xdr:rowOff>
    </xdr:from>
    <xdr:to>
      <xdr:col>24</xdr:col>
      <xdr:colOff>63500</xdr:colOff>
      <xdr:row>84</xdr:row>
      <xdr:rowOff>22861</xdr:rowOff>
    </xdr:to>
    <xdr:cxnSp macro="">
      <xdr:nvCxnSpPr>
        <xdr:cNvPr id="205" name="直線コネクタ 204">
          <a:extLst>
            <a:ext uri="{FF2B5EF4-FFF2-40B4-BE49-F238E27FC236}">
              <a16:creationId xmlns:a16="http://schemas.microsoft.com/office/drawing/2014/main" id="{55EA0D24-58BB-492E-A34F-056834DE48C7}"/>
            </a:ext>
          </a:extLst>
        </xdr:cNvPr>
        <xdr:cNvCxnSpPr/>
      </xdr:nvCxnSpPr>
      <xdr:spPr>
        <a:xfrm>
          <a:off x="3797300" y="1439798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114936</xdr:rowOff>
    </xdr:from>
    <xdr:to>
      <xdr:col>15</xdr:col>
      <xdr:colOff>101600</xdr:colOff>
      <xdr:row>84</xdr:row>
      <xdr:rowOff>45086</xdr:rowOff>
    </xdr:to>
    <xdr:sp macro="" textlink="">
      <xdr:nvSpPr>
        <xdr:cNvPr id="206" name="楕円 205">
          <a:extLst>
            <a:ext uri="{FF2B5EF4-FFF2-40B4-BE49-F238E27FC236}">
              <a16:creationId xmlns:a16="http://schemas.microsoft.com/office/drawing/2014/main" id="{3D28BA31-11F9-4ABE-9913-31FA881EA7A3}"/>
            </a:ext>
          </a:extLst>
        </xdr:cNvPr>
        <xdr:cNvSpPr/>
      </xdr:nvSpPr>
      <xdr:spPr>
        <a:xfrm>
          <a:off x="2857500" y="143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165736</xdr:rowOff>
    </xdr:from>
    <xdr:to>
      <xdr:col>19</xdr:col>
      <xdr:colOff>177800</xdr:colOff>
      <xdr:row>83</xdr:row>
      <xdr:rowOff>167639</xdr:rowOff>
    </xdr:to>
    <xdr:cxnSp macro="">
      <xdr:nvCxnSpPr>
        <xdr:cNvPr id="207" name="直線コネクタ 206">
          <a:extLst>
            <a:ext uri="{FF2B5EF4-FFF2-40B4-BE49-F238E27FC236}">
              <a16:creationId xmlns:a16="http://schemas.microsoft.com/office/drawing/2014/main" id="{7F3D558A-CDF3-484E-85FB-4177F0169CDF}"/>
            </a:ext>
          </a:extLst>
        </xdr:cNvPr>
        <xdr:cNvCxnSpPr/>
      </xdr:nvCxnSpPr>
      <xdr:spPr>
        <a:xfrm>
          <a:off x="2908300" y="143960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84455</xdr:rowOff>
    </xdr:from>
    <xdr:to>
      <xdr:col>10</xdr:col>
      <xdr:colOff>165100</xdr:colOff>
      <xdr:row>84</xdr:row>
      <xdr:rowOff>14605</xdr:rowOff>
    </xdr:to>
    <xdr:sp macro="" textlink="">
      <xdr:nvSpPr>
        <xdr:cNvPr id="208" name="楕円 207">
          <a:extLst>
            <a:ext uri="{FF2B5EF4-FFF2-40B4-BE49-F238E27FC236}">
              <a16:creationId xmlns:a16="http://schemas.microsoft.com/office/drawing/2014/main" id="{193E5C02-58A6-4CEC-9773-356D55B1E23D}"/>
            </a:ext>
          </a:extLst>
        </xdr:cNvPr>
        <xdr:cNvSpPr/>
      </xdr:nvSpPr>
      <xdr:spPr>
        <a:xfrm>
          <a:off x="1968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135255</xdr:rowOff>
    </xdr:from>
    <xdr:to>
      <xdr:col>15</xdr:col>
      <xdr:colOff>50800</xdr:colOff>
      <xdr:row>83</xdr:row>
      <xdr:rowOff>165736</xdr:rowOff>
    </xdr:to>
    <xdr:cxnSp macro="">
      <xdr:nvCxnSpPr>
        <xdr:cNvPr id="209" name="直線コネクタ 208">
          <a:extLst>
            <a:ext uri="{FF2B5EF4-FFF2-40B4-BE49-F238E27FC236}">
              <a16:creationId xmlns:a16="http://schemas.microsoft.com/office/drawing/2014/main" id="{70A5041E-B46D-43E6-8BA0-207675F579D1}"/>
            </a:ext>
          </a:extLst>
        </xdr:cNvPr>
        <xdr:cNvCxnSpPr/>
      </xdr:nvCxnSpPr>
      <xdr:spPr>
        <a:xfrm>
          <a:off x="2019300" y="143656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55880</xdr:rowOff>
    </xdr:from>
    <xdr:to>
      <xdr:col>6</xdr:col>
      <xdr:colOff>38100</xdr:colOff>
      <xdr:row>83</xdr:row>
      <xdr:rowOff>157480</xdr:rowOff>
    </xdr:to>
    <xdr:sp macro="" textlink="">
      <xdr:nvSpPr>
        <xdr:cNvPr id="210" name="楕円 209">
          <a:extLst>
            <a:ext uri="{FF2B5EF4-FFF2-40B4-BE49-F238E27FC236}">
              <a16:creationId xmlns:a16="http://schemas.microsoft.com/office/drawing/2014/main" id="{3216F821-7A83-4650-AE7E-8AA3A41D879B}"/>
            </a:ext>
          </a:extLst>
        </xdr:cNvPr>
        <xdr:cNvSpPr/>
      </xdr:nvSpPr>
      <xdr:spPr>
        <a:xfrm>
          <a:off x="1079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106680</xdr:rowOff>
    </xdr:from>
    <xdr:to>
      <xdr:col>10</xdr:col>
      <xdr:colOff>114300</xdr:colOff>
      <xdr:row>83</xdr:row>
      <xdr:rowOff>135255</xdr:rowOff>
    </xdr:to>
    <xdr:cxnSp macro="">
      <xdr:nvCxnSpPr>
        <xdr:cNvPr id="211" name="直線コネクタ 210">
          <a:extLst>
            <a:ext uri="{FF2B5EF4-FFF2-40B4-BE49-F238E27FC236}">
              <a16:creationId xmlns:a16="http://schemas.microsoft.com/office/drawing/2014/main" id="{6087B884-B0DF-4679-90B2-762446AAB7B7}"/>
            </a:ext>
          </a:extLst>
        </xdr:cNvPr>
        <xdr:cNvCxnSpPr/>
      </xdr:nvCxnSpPr>
      <xdr:spPr>
        <a:xfrm>
          <a:off x="1130300" y="143370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212" name="n_1aveValue【福祉施設】&#10;有形固定資産減価償却率">
          <a:extLst>
            <a:ext uri="{FF2B5EF4-FFF2-40B4-BE49-F238E27FC236}">
              <a16:creationId xmlns:a16="http://schemas.microsoft.com/office/drawing/2014/main" id="{680B604A-CDF7-4799-9D80-4702DB9D319B}"/>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13" name="n_2aveValue【福祉施設】&#10;有形固定資産減価償却率">
          <a:extLst>
            <a:ext uri="{FF2B5EF4-FFF2-40B4-BE49-F238E27FC236}">
              <a16:creationId xmlns:a16="http://schemas.microsoft.com/office/drawing/2014/main" id="{771F652B-EB99-4FED-A3B9-FBC902FE4563}"/>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214" name="n_3aveValue【福祉施設】&#10;有形固定資産減価償却率">
          <a:extLst>
            <a:ext uri="{FF2B5EF4-FFF2-40B4-BE49-F238E27FC236}">
              <a16:creationId xmlns:a16="http://schemas.microsoft.com/office/drawing/2014/main" id="{37CB1457-0F79-4C2B-BC5B-DC0332FC169D}"/>
            </a:ext>
          </a:extLst>
        </xdr:cNvPr>
        <xdr:cNvSpPr txBox="1"/>
      </xdr:nvSpPr>
      <xdr:spPr>
        <a:xfrm>
          <a:off x="1816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8272</xdr:rowOff>
    </xdr:from>
    <xdr:ext cx="405111" cy="259045"/>
    <xdr:sp macro="" textlink="">
      <xdr:nvSpPr>
        <xdr:cNvPr id="215" name="n_4aveValue【福祉施設】&#10;有形固定資産減価償却率">
          <a:extLst>
            <a:ext uri="{FF2B5EF4-FFF2-40B4-BE49-F238E27FC236}">
              <a16:creationId xmlns:a16="http://schemas.microsoft.com/office/drawing/2014/main" id="{E9622B83-89CE-4505-A4BA-EBF52BBAA2E5}"/>
            </a:ext>
          </a:extLst>
        </xdr:cNvPr>
        <xdr:cNvSpPr txBox="1"/>
      </xdr:nvSpPr>
      <xdr:spPr>
        <a:xfrm>
          <a:off x="927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38116</xdr:rowOff>
    </xdr:from>
    <xdr:ext cx="405111" cy="259045"/>
    <xdr:sp macro="" textlink="">
      <xdr:nvSpPr>
        <xdr:cNvPr id="216" name="n_1mainValue【福祉施設】&#10;有形固定資産減価償却率">
          <a:extLst>
            <a:ext uri="{FF2B5EF4-FFF2-40B4-BE49-F238E27FC236}">
              <a16:creationId xmlns:a16="http://schemas.microsoft.com/office/drawing/2014/main" id="{950FCCA3-BEE9-46C6-B1F5-10525EC9B09E}"/>
            </a:ext>
          </a:extLst>
        </xdr:cNvPr>
        <xdr:cNvSpPr txBox="1"/>
      </xdr:nvSpPr>
      <xdr:spPr>
        <a:xfrm>
          <a:off x="3582044" y="1443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36213</xdr:rowOff>
    </xdr:from>
    <xdr:ext cx="405111" cy="259045"/>
    <xdr:sp macro="" textlink="">
      <xdr:nvSpPr>
        <xdr:cNvPr id="217" name="n_2mainValue【福祉施設】&#10;有形固定資産減価償却率">
          <a:extLst>
            <a:ext uri="{FF2B5EF4-FFF2-40B4-BE49-F238E27FC236}">
              <a16:creationId xmlns:a16="http://schemas.microsoft.com/office/drawing/2014/main" id="{0217FF74-3F8F-4C3C-8CF4-9B3EEC29FFB9}"/>
            </a:ext>
          </a:extLst>
        </xdr:cNvPr>
        <xdr:cNvSpPr txBox="1"/>
      </xdr:nvSpPr>
      <xdr:spPr>
        <a:xfrm>
          <a:off x="2705744" y="1443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5732</xdr:rowOff>
    </xdr:from>
    <xdr:ext cx="405111" cy="259045"/>
    <xdr:sp macro="" textlink="">
      <xdr:nvSpPr>
        <xdr:cNvPr id="218" name="n_3mainValue【福祉施設】&#10;有形固定資産減価償却率">
          <a:extLst>
            <a:ext uri="{FF2B5EF4-FFF2-40B4-BE49-F238E27FC236}">
              <a16:creationId xmlns:a16="http://schemas.microsoft.com/office/drawing/2014/main" id="{82875CB4-C680-4DDF-9F54-05B4595FDFC3}"/>
            </a:ext>
          </a:extLst>
        </xdr:cNvPr>
        <xdr:cNvSpPr txBox="1"/>
      </xdr:nvSpPr>
      <xdr:spPr>
        <a:xfrm>
          <a:off x="181674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148607</xdr:rowOff>
    </xdr:from>
    <xdr:ext cx="405111" cy="259045"/>
    <xdr:sp macro="" textlink="">
      <xdr:nvSpPr>
        <xdr:cNvPr id="219" name="n_4mainValue【福祉施設】&#10;有形固定資産減価償却率">
          <a:extLst>
            <a:ext uri="{FF2B5EF4-FFF2-40B4-BE49-F238E27FC236}">
              <a16:creationId xmlns:a16="http://schemas.microsoft.com/office/drawing/2014/main" id="{BE312C05-C57B-44AD-A9D0-29AB91862A67}"/>
            </a:ext>
          </a:extLst>
        </xdr:cNvPr>
        <xdr:cNvSpPr txBox="1"/>
      </xdr:nvSpPr>
      <xdr:spPr>
        <a:xfrm>
          <a:off x="927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CB2D659D-420D-4D2B-8B1C-6DFA89872BD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8B9832C1-E480-4249-B41A-D45EF0E065F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3AFDC42E-AE1D-4A52-BEDE-F54B0AC3EC0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06880F05-93F4-44B3-BAE3-A0CB0011ED8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02B316E2-29AC-46B2-AFB1-AF0066126CE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97CE3CFA-C5EC-45A9-A1CF-DC265F919E8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756833EB-5375-4592-96F8-F5E912628B3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A64D6B58-BE54-497A-A4D6-9742082ACEE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ED69BED8-3C21-44A2-A463-102D34C71A2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6A675D73-854F-4519-8D8A-FF5C72E4897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D59830F7-A57F-4EF0-922B-FE23F821240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EC3EA1A4-5003-40F6-8C66-46E3BC9A5C8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AE7E3B7E-C53F-4021-9F0E-9D2AC845E1F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D723259D-3977-4F21-829D-E3E5CBA5C41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FAEDA741-87C9-438B-8D22-0F61A45CE4A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1CC0ECE8-7549-4F18-AE6B-1F4BE0AB90C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1BE87E14-0DD2-4D8C-9E33-A6DDF112B61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8137C412-7EDF-4C58-BD46-4F8C0297246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74DB41E3-7393-4B3A-B1F1-45954290C34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C8914BCC-FC1C-430C-854E-A4D68D458E2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E55D39B4-1BB4-4863-9FEE-4FD4DD0E7E6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27E4B039-19A4-4DD1-9D51-20F18EFC6F7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CBC98B81-6740-4BB5-B751-2AA6E8D7A00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243" name="直線コネクタ 242">
          <a:extLst>
            <a:ext uri="{FF2B5EF4-FFF2-40B4-BE49-F238E27FC236}">
              <a16:creationId xmlns:a16="http://schemas.microsoft.com/office/drawing/2014/main" id="{5B5E364C-002E-42BE-830F-01FE04DB20A4}"/>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4" name="【福祉施設】&#10;一人当たり面積最小値テキスト">
          <a:extLst>
            <a:ext uri="{FF2B5EF4-FFF2-40B4-BE49-F238E27FC236}">
              <a16:creationId xmlns:a16="http://schemas.microsoft.com/office/drawing/2014/main" id="{AC5CBF1F-DD72-4B3F-88D9-28EE779A63A8}"/>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5" name="直線コネクタ 244">
          <a:extLst>
            <a:ext uri="{FF2B5EF4-FFF2-40B4-BE49-F238E27FC236}">
              <a16:creationId xmlns:a16="http://schemas.microsoft.com/office/drawing/2014/main" id="{544583B5-A07C-41E7-80EA-7AA9604C1F01}"/>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46" name="【福祉施設】&#10;一人当たり面積最大値テキスト">
          <a:extLst>
            <a:ext uri="{FF2B5EF4-FFF2-40B4-BE49-F238E27FC236}">
              <a16:creationId xmlns:a16="http://schemas.microsoft.com/office/drawing/2014/main" id="{54E88EC4-1D7E-42C4-B4F0-07243749CAB6}"/>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47" name="直線コネクタ 246">
          <a:extLst>
            <a:ext uri="{FF2B5EF4-FFF2-40B4-BE49-F238E27FC236}">
              <a16:creationId xmlns:a16="http://schemas.microsoft.com/office/drawing/2014/main" id="{AAC06187-4BF2-44FD-AF55-EC3C3A67B4D8}"/>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118890</xdr:rowOff>
    </xdr:from>
    <xdr:ext cx="469744" cy="259045"/>
    <xdr:sp macro="" textlink="">
      <xdr:nvSpPr>
        <xdr:cNvPr id="248" name="【福祉施設】&#10;一人当たり面積平均値テキスト">
          <a:extLst>
            <a:ext uri="{FF2B5EF4-FFF2-40B4-BE49-F238E27FC236}">
              <a16:creationId xmlns:a16="http://schemas.microsoft.com/office/drawing/2014/main" id="{E27A1CB1-47E4-49A2-AC70-D71D56AA904A}"/>
            </a:ext>
          </a:extLst>
        </xdr:cNvPr>
        <xdr:cNvSpPr txBox="1"/>
      </xdr:nvSpPr>
      <xdr:spPr>
        <a:xfrm>
          <a:off x="10515600" y="14520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249" name="フローチャート: 判断 248">
          <a:extLst>
            <a:ext uri="{FF2B5EF4-FFF2-40B4-BE49-F238E27FC236}">
              <a16:creationId xmlns:a16="http://schemas.microsoft.com/office/drawing/2014/main" id="{0CA5D323-F5F8-41CA-8D45-B5EDF46FE513}"/>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250" name="フローチャート: 判断 249">
          <a:extLst>
            <a:ext uri="{FF2B5EF4-FFF2-40B4-BE49-F238E27FC236}">
              <a16:creationId xmlns:a16="http://schemas.microsoft.com/office/drawing/2014/main" id="{53210210-F216-40CC-AA33-E6018207DFC3}"/>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1" name="フローチャート: 判断 250">
          <a:extLst>
            <a:ext uri="{FF2B5EF4-FFF2-40B4-BE49-F238E27FC236}">
              <a16:creationId xmlns:a16="http://schemas.microsoft.com/office/drawing/2014/main" id="{B5AA277C-EEF4-43BA-A66C-56A9FC9EEF32}"/>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252" name="フローチャート: 判断 251">
          <a:extLst>
            <a:ext uri="{FF2B5EF4-FFF2-40B4-BE49-F238E27FC236}">
              <a16:creationId xmlns:a16="http://schemas.microsoft.com/office/drawing/2014/main" id="{01883673-6CB1-4732-90EF-E652189D8E48}"/>
            </a:ext>
          </a:extLst>
        </xdr:cNvPr>
        <xdr:cNvSpPr/>
      </xdr:nvSpPr>
      <xdr:spPr>
        <a:xfrm>
          <a:off x="7810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253" name="フローチャート: 判断 252">
          <a:extLst>
            <a:ext uri="{FF2B5EF4-FFF2-40B4-BE49-F238E27FC236}">
              <a16:creationId xmlns:a16="http://schemas.microsoft.com/office/drawing/2014/main" id="{223A88DA-2E60-45D1-ABCE-9088BD90A04B}"/>
            </a:ext>
          </a:extLst>
        </xdr:cNvPr>
        <xdr:cNvSpPr/>
      </xdr:nvSpPr>
      <xdr:spPr>
        <a:xfrm>
          <a:off x="69215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D69E7928-A8DE-44FB-A724-2A093302322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D20C2C0-9935-444A-8F58-037D186FD08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F7EAC955-F1B3-42E7-92D3-B4B859821AE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E7852BDC-FFD1-487D-BED2-F7FF4DD3586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DE243E51-AAAE-4175-A751-7ABB7787F12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10922</xdr:rowOff>
    </xdr:from>
    <xdr:to>
      <xdr:col>55</xdr:col>
      <xdr:colOff>50800</xdr:colOff>
      <xdr:row>84</xdr:row>
      <xdr:rowOff>112522</xdr:rowOff>
    </xdr:to>
    <xdr:sp macro="" textlink="">
      <xdr:nvSpPr>
        <xdr:cNvPr id="259" name="楕円 258">
          <a:extLst>
            <a:ext uri="{FF2B5EF4-FFF2-40B4-BE49-F238E27FC236}">
              <a16:creationId xmlns:a16="http://schemas.microsoft.com/office/drawing/2014/main" id="{6D1A98AA-8C7B-4025-9AD4-6AD239D1B4D2}"/>
            </a:ext>
          </a:extLst>
        </xdr:cNvPr>
        <xdr:cNvSpPr/>
      </xdr:nvSpPr>
      <xdr:spPr>
        <a:xfrm>
          <a:off x="10426700" y="1441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33799</xdr:rowOff>
    </xdr:from>
    <xdr:ext cx="469744" cy="259045"/>
    <xdr:sp macro="" textlink="">
      <xdr:nvSpPr>
        <xdr:cNvPr id="260" name="【福祉施設】&#10;一人当たり面積該当値テキスト">
          <a:extLst>
            <a:ext uri="{FF2B5EF4-FFF2-40B4-BE49-F238E27FC236}">
              <a16:creationId xmlns:a16="http://schemas.microsoft.com/office/drawing/2014/main" id="{F197F901-9386-4F3C-B5A5-425A2AF0B720}"/>
            </a:ext>
          </a:extLst>
        </xdr:cNvPr>
        <xdr:cNvSpPr txBox="1"/>
      </xdr:nvSpPr>
      <xdr:spPr>
        <a:xfrm>
          <a:off x="10515600" y="1426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24637</xdr:rowOff>
    </xdr:from>
    <xdr:to>
      <xdr:col>50</xdr:col>
      <xdr:colOff>165100</xdr:colOff>
      <xdr:row>84</xdr:row>
      <xdr:rowOff>126237</xdr:rowOff>
    </xdr:to>
    <xdr:sp macro="" textlink="">
      <xdr:nvSpPr>
        <xdr:cNvPr id="261" name="楕円 260">
          <a:extLst>
            <a:ext uri="{FF2B5EF4-FFF2-40B4-BE49-F238E27FC236}">
              <a16:creationId xmlns:a16="http://schemas.microsoft.com/office/drawing/2014/main" id="{DE8FCE03-B5CF-4D11-A832-1AA0D3BB7B4D}"/>
            </a:ext>
          </a:extLst>
        </xdr:cNvPr>
        <xdr:cNvSpPr/>
      </xdr:nvSpPr>
      <xdr:spPr>
        <a:xfrm>
          <a:off x="9588500" y="1442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61722</xdr:rowOff>
    </xdr:from>
    <xdr:to>
      <xdr:col>55</xdr:col>
      <xdr:colOff>0</xdr:colOff>
      <xdr:row>84</xdr:row>
      <xdr:rowOff>75437</xdr:rowOff>
    </xdr:to>
    <xdr:cxnSp macro="">
      <xdr:nvCxnSpPr>
        <xdr:cNvPr id="262" name="直線コネクタ 261">
          <a:extLst>
            <a:ext uri="{FF2B5EF4-FFF2-40B4-BE49-F238E27FC236}">
              <a16:creationId xmlns:a16="http://schemas.microsoft.com/office/drawing/2014/main" id="{95847F4B-D589-4D69-A6FC-AD7E668A92AB}"/>
            </a:ext>
          </a:extLst>
        </xdr:cNvPr>
        <xdr:cNvCxnSpPr/>
      </xdr:nvCxnSpPr>
      <xdr:spPr>
        <a:xfrm flipV="1">
          <a:off x="9639300" y="14463522"/>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23113</xdr:rowOff>
    </xdr:from>
    <xdr:to>
      <xdr:col>46</xdr:col>
      <xdr:colOff>38100</xdr:colOff>
      <xdr:row>84</xdr:row>
      <xdr:rowOff>124713</xdr:rowOff>
    </xdr:to>
    <xdr:sp macro="" textlink="">
      <xdr:nvSpPr>
        <xdr:cNvPr id="263" name="楕円 262">
          <a:extLst>
            <a:ext uri="{FF2B5EF4-FFF2-40B4-BE49-F238E27FC236}">
              <a16:creationId xmlns:a16="http://schemas.microsoft.com/office/drawing/2014/main" id="{1D78C931-B3F5-4517-97CE-37225A78470C}"/>
            </a:ext>
          </a:extLst>
        </xdr:cNvPr>
        <xdr:cNvSpPr/>
      </xdr:nvSpPr>
      <xdr:spPr>
        <a:xfrm>
          <a:off x="8699500" y="1442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73913</xdr:rowOff>
    </xdr:from>
    <xdr:to>
      <xdr:col>50</xdr:col>
      <xdr:colOff>114300</xdr:colOff>
      <xdr:row>84</xdr:row>
      <xdr:rowOff>75437</xdr:rowOff>
    </xdr:to>
    <xdr:cxnSp macro="">
      <xdr:nvCxnSpPr>
        <xdr:cNvPr id="264" name="直線コネクタ 263">
          <a:extLst>
            <a:ext uri="{FF2B5EF4-FFF2-40B4-BE49-F238E27FC236}">
              <a16:creationId xmlns:a16="http://schemas.microsoft.com/office/drawing/2014/main" id="{84D1FD43-5E57-4480-8061-7E40865D9163}"/>
            </a:ext>
          </a:extLst>
        </xdr:cNvPr>
        <xdr:cNvCxnSpPr/>
      </xdr:nvCxnSpPr>
      <xdr:spPr>
        <a:xfrm>
          <a:off x="8750300" y="1447571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32258</xdr:rowOff>
    </xdr:from>
    <xdr:to>
      <xdr:col>41</xdr:col>
      <xdr:colOff>101600</xdr:colOff>
      <xdr:row>84</xdr:row>
      <xdr:rowOff>133858</xdr:rowOff>
    </xdr:to>
    <xdr:sp macro="" textlink="">
      <xdr:nvSpPr>
        <xdr:cNvPr id="265" name="楕円 264">
          <a:extLst>
            <a:ext uri="{FF2B5EF4-FFF2-40B4-BE49-F238E27FC236}">
              <a16:creationId xmlns:a16="http://schemas.microsoft.com/office/drawing/2014/main" id="{0ADEB79F-A3C0-4AA7-A9C7-64FF647FA8F8}"/>
            </a:ext>
          </a:extLst>
        </xdr:cNvPr>
        <xdr:cNvSpPr/>
      </xdr:nvSpPr>
      <xdr:spPr>
        <a:xfrm>
          <a:off x="7810500" y="1443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73913</xdr:rowOff>
    </xdr:from>
    <xdr:to>
      <xdr:col>45</xdr:col>
      <xdr:colOff>177800</xdr:colOff>
      <xdr:row>84</xdr:row>
      <xdr:rowOff>83058</xdr:rowOff>
    </xdr:to>
    <xdr:cxnSp macro="">
      <xdr:nvCxnSpPr>
        <xdr:cNvPr id="266" name="直線コネクタ 265">
          <a:extLst>
            <a:ext uri="{FF2B5EF4-FFF2-40B4-BE49-F238E27FC236}">
              <a16:creationId xmlns:a16="http://schemas.microsoft.com/office/drawing/2014/main" id="{BAB250F4-73F1-4DEC-82CE-CC30707B0086}"/>
            </a:ext>
          </a:extLst>
        </xdr:cNvPr>
        <xdr:cNvCxnSpPr/>
      </xdr:nvCxnSpPr>
      <xdr:spPr>
        <a:xfrm flipV="1">
          <a:off x="7861300" y="1447571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45213</xdr:rowOff>
    </xdr:from>
    <xdr:to>
      <xdr:col>36</xdr:col>
      <xdr:colOff>165100</xdr:colOff>
      <xdr:row>84</xdr:row>
      <xdr:rowOff>146813</xdr:rowOff>
    </xdr:to>
    <xdr:sp macro="" textlink="">
      <xdr:nvSpPr>
        <xdr:cNvPr id="267" name="楕円 266">
          <a:extLst>
            <a:ext uri="{FF2B5EF4-FFF2-40B4-BE49-F238E27FC236}">
              <a16:creationId xmlns:a16="http://schemas.microsoft.com/office/drawing/2014/main" id="{37BE9B24-EBBD-4C31-8D9D-E7764F745CB7}"/>
            </a:ext>
          </a:extLst>
        </xdr:cNvPr>
        <xdr:cNvSpPr/>
      </xdr:nvSpPr>
      <xdr:spPr>
        <a:xfrm>
          <a:off x="6921500" y="1444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83058</xdr:rowOff>
    </xdr:from>
    <xdr:to>
      <xdr:col>41</xdr:col>
      <xdr:colOff>50800</xdr:colOff>
      <xdr:row>84</xdr:row>
      <xdr:rowOff>96013</xdr:rowOff>
    </xdr:to>
    <xdr:cxnSp macro="">
      <xdr:nvCxnSpPr>
        <xdr:cNvPr id="268" name="直線コネクタ 267">
          <a:extLst>
            <a:ext uri="{FF2B5EF4-FFF2-40B4-BE49-F238E27FC236}">
              <a16:creationId xmlns:a16="http://schemas.microsoft.com/office/drawing/2014/main" id="{837559B5-F738-4012-A2C6-511E49AAE615}"/>
            </a:ext>
          </a:extLst>
        </xdr:cNvPr>
        <xdr:cNvCxnSpPr/>
      </xdr:nvCxnSpPr>
      <xdr:spPr>
        <a:xfrm flipV="1">
          <a:off x="6972300" y="14484858"/>
          <a:ext cx="8890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67835</xdr:rowOff>
    </xdr:from>
    <xdr:ext cx="469744" cy="259045"/>
    <xdr:sp macro="" textlink="">
      <xdr:nvSpPr>
        <xdr:cNvPr id="269" name="n_1aveValue【福祉施設】&#10;一人当たり面積">
          <a:extLst>
            <a:ext uri="{FF2B5EF4-FFF2-40B4-BE49-F238E27FC236}">
              <a16:creationId xmlns:a16="http://schemas.microsoft.com/office/drawing/2014/main" id="{86B4FCD2-1624-46ED-8C25-8443DF735117}"/>
            </a:ext>
          </a:extLst>
        </xdr:cNvPr>
        <xdr:cNvSpPr txBox="1"/>
      </xdr:nvSpPr>
      <xdr:spPr>
        <a:xfrm>
          <a:off x="9391727" y="1464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61740</xdr:rowOff>
    </xdr:from>
    <xdr:ext cx="469744" cy="259045"/>
    <xdr:sp macro="" textlink="">
      <xdr:nvSpPr>
        <xdr:cNvPr id="270" name="n_2aveValue【福祉施設】&#10;一人当たり面積">
          <a:extLst>
            <a:ext uri="{FF2B5EF4-FFF2-40B4-BE49-F238E27FC236}">
              <a16:creationId xmlns:a16="http://schemas.microsoft.com/office/drawing/2014/main" id="{513BDF02-D9C0-4548-82E5-456C3FB9B9B4}"/>
            </a:ext>
          </a:extLst>
        </xdr:cNvPr>
        <xdr:cNvSpPr txBox="1"/>
      </xdr:nvSpPr>
      <xdr:spPr>
        <a:xfrm>
          <a:off x="8515427" y="146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101364</xdr:rowOff>
    </xdr:from>
    <xdr:ext cx="469744" cy="259045"/>
    <xdr:sp macro="" textlink="">
      <xdr:nvSpPr>
        <xdr:cNvPr id="271" name="n_3aveValue【福祉施設】&#10;一人当たり面積">
          <a:extLst>
            <a:ext uri="{FF2B5EF4-FFF2-40B4-BE49-F238E27FC236}">
              <a16:creationId xmlns:a16="http://schemas.microsoft.com/office/drawing/2014/main" id="{53B8881D-F754-42ED-8D55-A54770E35C20}"/>
            </a:ext>
          </a:extLst>
        </xdr:cNvPr>
        <xdr:cNvSpPr txBox="1"/>
      </xdr:nvSpPr>
      <xdr:spPr>
        <a:xfrm>
          <a:off x="7626427" y="1467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85362</xdr:rowOff>
    </xdr:from>
    <xdr:ext cx="469744" cy="259045"/>
    <xdr:sp macro="" textlink="">
      <xdr:nvSpPr>
        <xdr:cNvPr id="272" name="n_4aveValue【福祉施設】&#10;一人当たり面積">
          <a:extLst>
            <a:ext uri="{FF2B5EF4-FFF2-40B4-BE49-F238E27FC236}">
              <a16:creationId xmlns:a16="http://schemas.microsoft.com/office/drawing/2014/main" id="{5B5E9146-8204-4F29-9284-55D9F63AF229}"/>
            </a:ext>
          </a:extLst>
        </xdr:cNvPr>
        <xdr:cNvSpPr txBox="1"/>
      </xdr:nvSpPr>
      <xdr:spPr>
        <a:xfrm>
          <a:off x="6737427" y="146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142764</xdr:rowOff>
    </xdr:from>
    <xdr:ext cx="469744" cy="259045"/>
    <xdr:sp macro="" textlink="">
      <xdr:nvSpPr>
        <xdr:cNvPr id="273" name="n_1mainValue【福祉施設】&#10;一人当たり面積">
          <a:extLst>
            <a:ext uri="{FF2B5EF4-FFF2-40B4-BE49-F238E27FC236}">
              <a16:creationId xmlns:a16="http://schemas.microsoft.com/office/drawing/2014/main" id="{CB6FA363-E052-46B3-A6CF-A9E204BC15D8}"/>
            </a:ext>
          </a:extLst>
        </xdr:cNvPr>
        <xdr:cNvSpPr txBox="1"/>
      </xdr:nvSpPr>
      <xdr:spPr>
        <a:xfrm>
          <a:off x="9391727" y="1420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141240</xdr:rowOff>
    </xdr:from>
    <xdr:ext cx="469744" cy="259045"/>
    <xdr:sp macro="" textlink="">
      <xdr:nvSpPr>
        <xdr:cNvPr id="274" name="n_2mainValue【福祉施設】&#10;一人当たり面積">
          <a:extLst>
            <a:ext uri="{FF2B5EF4-FFF2-40B4-BE49-F238E27FC236}">
              <a16:creationId xmlns:a16="http://schemas.microsoft.com/office/drawing/2014/main" id="{8D4A7897-CA2C-476F-B7DC-FBA46DA740A1}"/>
            </a:ext>
          </a:extLst>
        </xdr:cNvPr>
        <xdr:cNvSpPr txBox="1"/>
      </xdr:nvSpPr>
      <xdr:spPr>
        <a:xfrm>
          <a:off x="8515427" y="1420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150385</xdr:rowOff>
    </xdr:from>
    <xdr:ext cx="469744" cy="259045"/>
    <xdr:sp macro="" textlink="">
      <xdr:nvSpPr>
        <xdr:cNvPr id="275" name="n_3mainValue【福祉施設】&#10;一人当たり面積">
          <a:extLst>
            <a:ext uri="{FF2B5EF4-FFF2-40B4-BE49-F238E27FC236}">
              <a16:creationId xmlns:a16="http://schemas.microsoft.com/office/drawing/2014/main" id="{AE3F311B-480B-429A-B0BA-27EBC3765F53}"/>
            </a:ext>
          </a:extLst>
        </xdr:cNvPr>
        <xdr:cNvSpPr txBox="1"/>
      </xdr:nvSpPr>
      <xdr:spPr>
        <a:xfrm>
          <a:off x="7626427" y="1420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163340</xdr:rowOff>
    </xdr:from>
    <xdr:ext cx="469744" cy="259045"/>
    <xdr:sp macro="" textlink="">
      <xdr:nvSpPr>
        <xdr:cNvPr id="276" name="n_4mainValue【福祉施設】&#10;一人当たり面積">
          <a:extLst>
            <a:ext uri="{FF2B5EF4-FFF2-40B4-BE49-F238E27FC236}">
              <a16:creationId xmlns:a16="http://schemas.microsoft.com/office/drawing/2014/main" id="{C0AA2ED2-2EE1-42A7-AAD0-95C968044A98}"/>
            </a:ext>
          </a:extLst>
        </xdr:cNvPr>
        <xdr:cNvSpPr txBox="1"/>
      </xdr:nvSpPr>
      <xdr:spPr>
        <a:xfrm>
          <a:off x="6737427" y="1422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FBFD08EF-33D5-4485-95AC-9667F3AF1E2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205F6B52-8C38-46C3-8B7C-A2C3EAAC796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35EF564E-FBE3-4A15-8578-F8C031561C4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34D95070-6976-443B-94E1-D5F4F0B98E5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04EAA118-E92C-48ED-8697-ED97B940CE7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4C7A594A-31AC-4829-8168-87970E3BD2F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33E03EE4-7C9F-4BC9-A0FF-0263C916C79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3871833B-A8DE-4BBD-A092-89B0FE1793C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CEBBDFA1-4BA5-413A-8B93-092E99A4643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137DC463-A58F-4DF8-9E23-26897D79A8B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3C463384-FFD9-406F-A8E4-71CF8824405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F66010C0-6B31-46F2-8FE0-B296FB1B9FD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86DD9C62-C0BA-4F81-BC83-8D83594B816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325181E4-294B-4784-9215-93C247D3B07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696787A9-4C75-407A-BFE0-601D5428407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B4F93988-6BEC-4E32-9DE7-E31163C762A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AE45B26F-279A-438B-9BA3-88D884E338B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3E6EEA80-4FEB-48F1-BD72-1E30107CBF9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4E382203-115D-4B1F-A623-8DFFA983495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295A6FE9-A936-4828-86DB-CA721407A37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3C4FB5CE-C573-4D8D-9104-0CFC73CB312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0D222088-967F-4E5E-8796-C52ABCEB0C9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DAB421C1-69E3-40BD-B143-51E6475976F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36D38667-FB69-46A3-AC52-4BA1035CED4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EAEE1064-8978-4239-9E34-C8DCA098D25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B720D776-1E3E-48AB-8A8E-0A3205F3403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4E2F9A71-FF23-412E-A776-53086D36E83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a:extLst>
            <a:ext uri="{FF2B5EF4-FFF2-40B4-BE49-F238E27FC236}">
              <a16:creationId xmlns:a16="http://schemas.microsoft.com/office/drawing/2014/main" id="{06B4B3E5-AEEB-4142-9CC5-FDC72D917FD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5" name="テキスト ボックス 304">
          <a:extLst>
            <a:ext uri="{FF2B5EF4-FFF2-40B4-BE49-F238E27FC236}">
              <a16:creationId xmlns:a16="http://schemas.microsoft.com/office/drawing/2014/main" id="{460F2C70-61FC-44C5-BA5D-2BF968E83CB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a:extLst>
            <a:ext uri="{FF2B5EF4-FFF2-40B4-BE49-F238E27FC236}">
              <a16:creationId xmlns:a16="http://schemas.microsoft.com/office/drawing/2014/main" id="{DDCF182B-B4D9-4090-8583-34541665533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a:extLst>
            <a:ext uri="{FF2B5EF4-FFF2-40B4-BE49-F238E27FC236}">
              <a16:creationId xmlns:a16="http://schemas.microsoft.com/office/drawing/2014/main" id="{37675FCC-BC1E-4A93-B76D-4A8DB7E5C7F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a:extLst>
            <a:ext uri="{FF2B5EF4-FFF2-40B4-BE49-F238E27FC236}">
              <a16:creationId xmlns:a16="http://schemas.microsoft.com/office/drawing/2014/main" id="{85DC9121-5D5D-4EB4-94B5-ED6A1A31610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a:extLst>
            <a:ext uri="{FF2B5EF4-FFF2-40B4-BE49-F238E27FC236}">
              <a16:creationId xmlns:a16="http://schemas.microsoft.com/office/drawing/2014/main" id="{AD853AAA-AE14-4ABB-8B84-CDEA6C69F79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a:extLst>
            <a:ext uri="{FF2B5EF4-FFF2-40B4-BE49-F238E27FC236}">
              <a16:creationId xmlns:a16="http://schemas.microsoft.com/office/drawing/2014/main" id="{463F007B-0DD9-4B90-8834-9882F299051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a:extLst>
            <a:ext uri="{FF2B5EF4-FFF2-40B4-BE49-F238E27FC236}">
              <a16:creationId xmlns:a16="http://schemas.microsoft.com/office/drawing/2014/main" id="{C6A1C605-2933-4DE7-9DF2-6A6CF00FC95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a:extLst>
            <a:ext uri="{FF2B5EF4-FFF2-40B4-BE49-F238E27FC236}">
              <a16:creationId xmlns:a16="http://schemas.microsoft.com/office/drawing/2014/main" id="{9B802965-062F-4AFA-B346-C451E3FAEB4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a:extLst>
            <a:ext uri="{FF2B5EF4-FFF2-40B4-BE49-F238E27FC236}">
              <a16:creationId xmlns:a16="http://schemas.microsoft.com/office/drawing/2014/main" id="{11CD993E-9C08-4ED7-B45D-4BA57555D3F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a:extLst>
            <a:ext uri="{FF2B5EF4-FFF2-40B4-BE49-F238E27FC236}">
              <a16:creationId xmlns:a16="http://schemas.microsoft.com/office/drawing/2014/main" id="{64E3D811-877D-4A5F-8EBA-ADDC25D4558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5" name="テキスト ボックス 314">
          <a:extLst>
            <a:ext uri="{FF2B5EF4-FFF2-40B4-BE49-F238E27FC236}">
              <a16:creationId xmlns:a16="http://schemas.microsoft.com/office/drawing/2014/main" id="{7E49085F-901F-4924-80C2-9CE5888529D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B7F6B53D-D7B9-4979-83F4-0AE78C71D0F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a:extLst>
            <a:ext uri="{FF2B5EF4-FFF2-40B4-BE49-F238E27FC236}">
              <a16:creationId xmlns:a16="http://schemas.microsoft.com/office/drawing/2014/main" id="{A3CCA01F-F083-4E35-AB93-9F70629976B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318" name="直線コネクタ 317">
          <a:extLst>
            <a:ext uri="{FF2B5EF4-FFF2-40B4-BE49-F238E27FC236}">
              <a16:creationId xmlns:a16="http://schemas.microsoft.com/office/drawing/2014/main" id="{2D4BA480-F965-43F5-9C61-6C1646D57152}"/>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9" name="【一般廃棄物処理施設】&#10;有形固定資産減価償却率最小値テキスト">
          <a:extLst>
            <a:ext uri="{FF2B5EF4-FFF2-40B4-BE49-F238E27FC236}">
              <a16:creationId xmlns:a16="http://schemas.microsoft.com/office/drawing/2014/main" id="{1923B3F2-D558-491B-9B8D-380B0E7FDD8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0" name="直線コネクタ 319">
          <a:extLst>
            <a:ext uri="{FF2B5EF4-FFF2-40B4-BE49-F238E27FC236}">
              <a16:creationId xmlns:a16="http://schemas.microsoft.com/office/drawing/2014/main" id="{DA3A622C-0A18-419C-8C55-659611AACF0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321" name="【一般廃棄物処理施設】&#10;有形固定資産減価償却率最大値テキスト">
          <a:extLst>
            <a:ext uri="{FF2B5EF4-FFF2-40B4-BE49-F238E27FC236}">
              <a16:creationId xmlns:a16="http://schemas.microsoft.com/office/drawing/2014/main" id="{3B8F3384-B178-4726-8C3A-7C8333F4CE95}"/>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322" name="直線コネクタ 321">
          <a:extLst>
            <a:ext uri="{FF2B5EF4-FFF2-40B4-BE49-F238E27FC236}">
              <a16:creationId xmlns:a16="http://schemas.microsoft.com/office/drawing/2014/main" id="{8792205E-F15D-4DC4-91B8-F517509166BB}"/>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323" name="【一般廃棄物処理施設】&#10;有形固定資産減価償却率平均値テキスト">
          <a:extLst>
            <a:ext uri="{FF2B5EF4-FFF2-40B4-BE49-F238E27FC236}">
              <a16:creationId xmlns:a16="http://schemas.microsoft.com/office/drawing/2014/main" id="{E38A0EB9-5224-45A1-993F-96C5EC7453CA}"/>
            </a:ext>
          </a:extLst>
        </xdr:cNvPr>
        <xdr:cNvSpPr txBox="1"/>
      </xdr:nvSpPr>
      <xdr:spPr>
        <a:xfrm>
          <a:off x="16357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324" name="フローチャート: 判断 323">
          <a:extLst>
            <a:ext uri="{FF2B5EF4-FFF2-40B4-BE49-F238E27FC236}">
              <a16:creationId xmlns:a16="http://schemas.microsoft.com/office/drawing/2014/main" id="{9D6BA862-387F-442E-947E-001423A23139}"/>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325" name="フローチャート: 判断 324">
          <a:extLst>
            <a:ext uri="{FF2B5EF4-FFF2-40B4-BE49-F238E27FC236}">
              <a16:creationId xmlns:a16="http://schemas.microsoft.com/office/drawing/2014/main" id="{2BC1B221-C939-492C-8596-51700D2839E9}"/>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326" name="フローチャート: 判断 325">
          <a:extLst>
            <a:ext uri="{FF2B5EF4-FFF2-40B4-BE49-F238E27FC236}">
              <a16:creationId xmlns:a16="http://schemas.microsoft.com/office/drawing/2014/main" id="{7F4B7B8A-AEE7-4707-8B87-91DDBA2AC266}"/>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327" name="フローチャート: 判断 326">
          <a:extLst>
            <a:ext uri="{FF2B5EF4-FFF2-40B4-BE49-F238E27FC236}">
              <a16:creationId xmlns:a16="http://schemas.microsoft.com/office/drawing/2014/main" id="{78412AD1-D6F6-4071-A4F3-7FFCFFB99291}"/>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328" name="フローチャート: 判断 327">
          <a:extLst>
            <a:ext uri="{FF2B5EF4-FFF2-40B4-BE49-F238E27FC236}">
              <a16:creationId xmlns:a16="http://schemas.microsoft.com/office/drawing/2014/main" id="{31E4CC8C-9E97-477D-A580-68A3E21557AC}"/>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B65842C-5510-4260-8CB8-E0856F02178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4154F29A-198E-4DE7-BB2B-253A31DA047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F67B9000-3B68-4831-A36F-6945384EBC6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236E195E-7A46-4D3B-9BC2-8581B20C07F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2650C0DA-7233-48D3-AEF9-45A531102E5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139700</xdr:rowOff>
    </xdr:from>
    <xdr:to>
      <xdr:col>85</xdr:col>
      <xdr:colOff>177800</xdr:colOff>
      <xdr:row>42</xdr:row>
      <xdr:rowOff>69850</xdr:rowOff>
    </xdr:to>
    <xdr:sp macro="" textlink="">
      <xdr:nvSpPr>
        <xdr:cNvPr id="334" name="楕円 333">
          <a:extLst>
            <a:ext uri="{FF2B5EF4-FFF2-40B4-BE49-F238E27FC236}">
              <a16:creationId xmlns:a16="http://schemas.microsoft.com/office/drawing/2014/main" id="{E678FEF2-BAA4-4190-B23F-0EE8DA3203DC}"/>
            </a:ext>
          </a:extLst>
        </xdr:cNvPr>
        <xdr:cNvSpPr/>
      </xdr:nvSpPr>
      <xdr:spPr>
        <a:xfrm>
          <a:off x="16268700" y="71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54627</xdr:rowOff>
    </xdr:from>
    <xdr:ext cx="405111" cy="259045"/>
    <xdr:sp macro="" textlink="">
      <xdr:nvSpPr>
        <xdr:cNvPr id="335" name="【一般廃棄物処理施設】&#10;有形固定資産減価償却率該当値テキスト">
          <a:extLst>
            <a:ext uri="{FF2B5EF4-FFF2-40B4-BE49-F238E27FC236}">
              <a16:creationId xmlns:a16="http://schemas.microsoft.com/office/drawing/2014/main" id="{419DD454-BA28-4D0E-B257-70208F9407EB}"/>
            </a:ext>
          </a:extLst>
        </xdr:cNvPr>
        <xdr:cNvSpPr txBox="1"/>
      </xdr:nvSpPr>
      <xdr:spPr>
        <a:xfrm>
          <a:off x="16357600" y="708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159294</xdr:rowOff>
    </xdr:from>
    <xdr:to>
      <xdr:col>81</xdr:col>
      <xdr:colOff>101600</xdr:colOff>
      <xdr:row>38</xdr:row>
      <xdr:rowOff>89444</xdr:rowOff>
    </xdr:to>
    <xdr:sp macro="" textlink="">
      <xdr:nvSpPr>
        <xdr:cNvPr id="336" name="楕円 335">
          <a:extLst>
            <a:ext uri="{FF2B5EF4-FFF2-40B4-BE49-F238E27FC236}">
              <a16:creationId xmlns:a16="http://schemas.microsoft.com/office/drawing/2014/main" id="{12B1E7CD-ADAD-4CA0-B9E8-42514B27D2FA}"/>
            </a:ext>
          </a:extLst>
        </xdr:cNvPr>
        <xdr:cNvSpPr/>
      </xdr:nvSpPr>
      <xdr:spPr>
        <a:xfrm>
          <a:off x="15430500" y="65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38644</xdr:rowOff>
    </xdr:from>
    <xdr:to>
      <xdr:col>85</xdr:col>
      <xdr:colOff>127000</xdr:colOff>
      <xdr:row>42</xdr:row>
      <xdr:rowOff>19050</xdr:rowOff>
    </xdr:to>
    <xdr:cxnSp macro="">
      <xdr:nvCxnSpPr>
        <xdr:cNvPr id="337" name="直線コネクタ 336">
          <a:extLst>
            <a:ext uri="{FF2B5EF4-FFF2-40B4-BE49-F238E27FC236}">
              <a16:creationId xmlns:a16="http://schemas.microsoft.com/office/drawing/2014/main" id="{912659F5-9B8F-4428-A180-1C10C7DA60ED}"/>
            </a:ext>
          </a:extLst>
        </xdr:cNvPr>
        <xdr:cNvCxnSpPr/>
      </xdr:nvCxnSpPr>
      <xdr:spPr>
        <a:xfrm>
          <a:off x="15481300" y="6553744"/>
          <a:ext cx="838200" cy="66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5806</xdr:rowOff>
    </xdr:from>
    <xdr:to>
      <xdr:col>76</xdr:col>
      <xdr:colOff>165100</xdr:colOff>
      <xdr:row>37</xdr:row>
      <xdr:rowOff>107406</xdr:rowOff>
    </xdr:to>
    <xdr:sp macro="" textlink="">
      <xdr:nvSpPr>
        <xdr:cNvPr id="338" name="楕円 337">
          <a:extLst>
            <a:ext uri="{FF2B5EF4-FFF2-40B4-BE49-F238E27FC236}">
              <a16:creationId xmlns:a16="http://schemas.microsoft.com/office/drawing/2014/main" id="{ABD8EC1B-EE42-4B40-97C2-1828A06203E6}"/>
            </a:ext>
          </a:extLst>
        </xdr:cNvPr>
        <xdr:cNvSpPr/>
      </xdr:nvSpPr>
      <xdr:spPr>
        <a:xfrm>
          <a:off x="14541500" y="63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56606</xdr:rowOff>
    </xdr:from>
    <xdr:to>
      <xdr:col>81</xdr:col>
      <xdr:colOff>50800</xdr:colOff>
      <xdr:row>38</xdr:row>
      <xdr:rowOff>38644</xdr:rowOff>
    </xdr:to>
    <xdr:cxnSp macro="">
      <xdr:nvCxnSpPr>
        <xdr:cNvPr id="339" name="直線コネクタ 338">
          <a:extLst>
            <a:ext uri="{FF2B5EF4-FFF2-40B4-BE49-F238E27FC236}">
              <a16:creationId xmlns:a16="http://schemas.microsoft.com/office/drawing/2014/main" id="{7553D271-F5BB-4498-91AF-D2B3772B6580}"/>
            </a:ext>
          </a:extLst>
        </xdr:cNvPr>
        <xdr:cNvCxnSpPr/>
      </xdr:nvCxnSpPr>
      <xdr:spPr>
        <a:xfrm>
          <a:off x="14592300" y="6400256"/>
          <a:ext cx="8890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28666</xdr:rowOff>
    </xdr:from>
    <xdr:to>
      <xdr:col>72</xdr:col>
      <xdr:colOff>38100</xdr:colOff>
      <xdr:row>36</xdr:row>
      <xdr:rowOff>130266</xdr:rowOff>
    </xdr:to>
    <xdr:sp macro="" textlink="">
      <xdr:nvSpPr>
        <xdr:cNvPr id="340" name="楕円 339">
          <a:extLst>
            <a:ext uri="{FF2B5EF4-FFF2-40B4-BE49-F238E27FC236}">
              <a16:creationId xmlns:a16="http://schemas.microsoft.com/office/drawing/2014/main" id="{8B9E0D15-E43E-4014-9CA7-E105EF1B9554}"/>
            </a:ext>
          </a:extLst>
        </xdr:cNvPr>
        <xdr:cNvSpPr/>
      </xdr:nvSpPr>
      <xdr:spPr>
        <a:xfrm>
          <a:off x="136525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79466</xdr:rowOff>
    </xdr:from>
    <xdr:to>
      <xdr:col>76</xdr:col>
      <xdr:colOff>114300</xdr:colOff>
      <xdr:row>37</xdr:row>
      <xdr:rowOff>56606</xdr:rowOff>
    </xdr:to>
    <xdr:cxnSp macro="">
      <xdr:nvCxnSpPr>
        <xdr:cNvPr id="341" name="直線コネクタ 340">
          <a:extLst>
            <a:ext uri="{FF2B5EF4-FFF2-40B4-BE49-F238E27FC236}">
              <a16:creationId xmlns:a16="http://schemas.microsoft.com/office/drawing/2014/main" id="{78275FC1-74B8-44BB-AD36-D8FF4CC8C1BC}"/>
            </a:ext>
          </a:extLst>
        </xdr:cNvPr>
        <xdr:cNvCxnSpPr/>
      </xdr:nvCxnSpPr>
      <xdr:spPr>
        <a:xfrm>
          <a:off x="13703300" y="6251666"/>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46627</xdr:rowOff>
    </xdr:from>
    <xdr:to>
      <xdr:col>67</xdr:col>
      <xdr:colOff>101600</xdr:colOff>
      <xdr:row>35</xdr:row>
      <xdr:rowOff>148227</xdr:rowOff>
    </xdr:to>
    <xdr:sp macro="" textlink="">
      <xdr:nvSpPr>
        <xdr:cNvPr id="342" name="楕円 341">
          <a:extLst>
            <a:ext uri="{FF2B5EF4-FFF2-40B4-BE49-F238E27FC236}">
              <a16:creationId xmlns:a16="http://schemas.microsoft.com/office/drawing/2014/main" id="{F2BE7312-CE19-4B73-B200-72D126B35B3A}"/>
            </a:ext>
          </a:extLst>
        </xdr:cNvPr>
        <xdr:cNvSpPr/>
      </xdr:nvSpPr>
      <xdr:spPr>
        <a:xfrm>
          <a:off x="12763500" y="604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97427</xdr:rowOff>
    </xdr:from>
    <xdr:to>
      <xdr:col>71</xdr:col>
      <xdr:colOff>177800</xdr:colOff>
      <xdr:row>36</xdr:row>
      <xdr:rowOff>79466</xdr:rowOff>
    </xdr:to>
    <xdr:cxnSp macro="">
      <xdr:nvCxnSpPr>
        <xdr:cNvPr id="343" name="直線コネクタ 342">
          <a:extLst>
            <a:ext uri="{FF2B5EF4-FFF2-40B4-BE49-F238E27FC236}">
              <a16:creationId xmlns:a16="http://schemas.microsoft.com/office/drawing/2014/main" id="{87FE80AA-E4F5-4F51-8B1E-2A7EA06DDCDB}"/>
            </a:ext>
          </a:extLst>
        </xdr:cNvPr>
        <xdr:cNvCxnSpPr/>
      </xdr:nvCxnSpPr>
      <xdr:spPr>
        <a:xfrm>
          <a:off x="12814300" y="6098177"/>
          <a:ext cx="889000" cy="15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109962</xdr:rowOff>
    </xdr:from>
    <xdr:ext cx="405111" cy="259045"/>
    <xdr:sp macro="" textlink="">
      <xdr:nvSpPr>
        <xdr:cNvPr id="344" name="n_1aveValue【一般廃棄物処理施設】&#10;有形固定資産減価償却率">
          <a:extLst>
            <a:ext uri="{FF2B5EF4-FFF2-40B4-BE49-F238E27FC236}">
              <a16:creationId xmlns:a16="http://schemas.microsoft.com/office/drawing/2014/main" id="{48407E2B-919D-4126-B50A-CC6CD5D500A4}"/>
            </a:ext>
          </a:extLst>
        </xdr:cNvPr>
        <xdr:cNvSpPr txBox="1"/>
      </xdr:nvSpPr>
      <xdr:spPr>
        <a:xfrm>
          <a:off x="152660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26ED5EAF-B4F9-46A4-9741-0F9769EAE103}"/>
            </a:ext>
          </a:extLst>
        </xdr:cNvPr>
        <xdr:cNvSpPr txBox="1"/>
      </xdr:nvSpPr>
      <xdr:spPr>
        <a:xfrm>
          <a:off x="14389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346" name="n_3aveValue【一般廃棄物処理施設】&#10;有形固定資産減価償却率">
          <a:extLst>
            <a:ext uri="{FF2B5EF4-FFF2-40B4-BE49-F238E27FC236}">
              <a16:creationId xmlns:a16="http://schemas.microsoft.com/office/drawing/2014/main" id="{33F6147F-E1FA-490F-986C-12515C1DD636}"/>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347" name="n_4aveValue【一般廃棄物処理施設】&#10;有形固定資産減価償却率">
          <a:extLst>
            <a:ext uri="{FF2B5EF4-FFF2-40B4-BE49-F238E27FC236}">
              <a16:creationId xmlns:a16="http://schemas.microsoft.com/office/drawing/2014/main" id="{5103EB85-327F-497A-BF78-84A146A2B7D9}"/>
            </a:ext>
          </a:extLst>
        </xdr:cNvPr>
        <xdr:cNvSpPr txBox="1"/>
      </xdr:nvSpPr>
      <xdr:spPr>
        <a:xfrm>
          <a:off x="12611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105971</xdr:rowOff>
    </xdr:from>
    <xdr:ext cx="405111" cy="259045"/>
    <xdr:sp macro="" textlink="">
      <xdr:nvSpPr>
        <xdr:cNvPr id="348" name="n_1mainValue【一般廃棄物処理施設】&#10;有形固定資産減価償却率">
          <a:extLst>
            <a:ext uri="{FF2B5EF4-FFF2-40B4-BE49-F238E27FC236}">
              <a16:creationId xmlns:a16="http://schemas.microsoft.com/office/drawing/2014/main" id="{0268E046-C40B-4979-B286-9C2FFDC102EC}"/>
            </a:ext>
          </a:extLst>
        </xdr:cNvPr>
        <xdr:cNvSpPr txBox="1"/>
      </xdr:nvSpPr>
      <xdr:spPr>
        <a:xfrm>
          <a:off x="152660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123933</xdr:rowOff>
    </xdr:from>
    <xdr:ext cx="405111" cy="259045"/>
    <xdr:sp macro="" textlink="">
      <xdr:nvSpPr>
        <xdr:cNvPr id="349" name="n_2mainValue【一般廃棄物処理施設】&#10;有形固定資産減価償却率">
          <a:extLst>
            <a:ext uri="{FF2B5EF4-FFF2-40B4-BE49-F238E27FC236}">
              <a16:creationId xmlns:a16="http://schemas.microsoft.com/office/drawing/2014/main" id="{09C6989E-F4A2-4E39-9CAC-99018F153BBB}"/>
            </a:ext>
          </a:extLst>
        </xdr:cNvPr>
        <xdr:cNvSpPr txBox="1"/>
      </xdr:nvSpPr>
      <xdr:spPr>
        <a:xfrm>
          <a:off x="14389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146793</xdr:rowOff>
    </xdr:from>
    <xdr:ext cx="405111" cy="259045"/>
    <xdr:sp macro="" textlink="">
      <xdr:nvSpPr>
        <xdr:cNvPr id="350" name="n_3mainValue【一般廃棄物処理施設】&#10;有形固定資産減価償却率">
          <a:extLst>
            <a:ext uri="{FF2B5EF4-FFF2-40B4-BE49-F238E27FC236}">
              <a16:creationId xmlns:a16="http://schemas.microsoft.com/office/drawing/2014/main" id="{4F3A51D2-6A11-4F2C-8D08-E0FBC72FE680}"/>
            </a:ext>
          </a:extLst>
        </xdr:cNvPr>
        <xdr:cNvSpPr txBox="1"/>
      </xdr:nvSpPr>
      <xdr:spPr>
        <a:xfrm>
          <a:off x="13500744" y="597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164754</xdr:rowOff>
    </xdr:from>
    <xdr:ext cx="405111" cy="259045"/>
    <xdr:sp macro="" textlink="">
      <xdr:nvSpPr>
        <xdr:cNvPr id="351" name="n_4mainValue【一般廃棄物処理施設】&#10;有形固定資産減価償却率">
          <a:extLst>
            <a:ext uri="{FF2B5EF4-FFF2-40B4-BE49-F238E27FC236}">
              <a16:creationId xmlns:a16="http://schemas.microsoft.com/office/drawing/2014/main" id="{356D36B1-E6FF-4060-9069-6ED9B8CF61E6}"/>
            </a:ext>
          </a:extLst>
        </xdr:cNvPr>
        <xdr:cNvSpPr txBox="1"/>
      </xdr:nvSpPr>
      <xdr:spPr>
        <a:xfrm>
          <a:off x="12611744" y="582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D01E44A1-EB4A-4CC1-A575-716C238F880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66F5E2D2-3F26-4011-AA8B-776662C16DC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BD0D026B-B051-4DCC-AEEC-7181D9D6C09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96B406F2-AD99-4E6D-991E-6B5866E94D2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16A6A077-9F94-415E-B95B-A1A412E1434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9845064C-F7AD-4598-A8EB-9371DB3EB10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0C59E3C0-0AD5-4538-AAC4-F8A800FD32D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95EEBD48-2603-4680-89BC-3123F43300D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6BB87CC1-05FB-4721-A170-F82A7E44C93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E2DCEF3F-D1F5-4A5E-8240-78EE95A157A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62" name="直線コネクタ 361">
          <a:extLst>
            <a:ext uri="{FF2B5EF4-FFF2-40B4-BE49-F238E27FC236}">
              <a16:creationId xmlns:a16="http://schemas.microsoft.com/office/drawing/2014/main" id="{FB94D07B-C579-485A-88E5-AA3F9B3DCB43}"/>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63" name="テキスト ボックス 362">
          <a:extLst>
            <a:ext uri="{FF2B5EF4-FFF2-40B4-BE49-F238E27FC236}">
              <a16:creationId xmlns:a16="http://schemas.microsoft.com/office/drawing/2014/main" id="{9EBC173D-084F-47FB-81EC-BD7A464FC922}"/>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4" name="直線コネクタ 363">
          <a:extLst>
            <a:ext uri="{FF2B5EF4-FFF2-40B4-BE49-F238E27FC236}">
              <a16:creationId xmlns:a16="http://schemas.microsoft.com/office/drawing/2014/main" id="{ADD8D220-5EF7-4D06-B3F2-8D1B619D73D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65" name="テキスト ボックス 364">
          <a:extLst>
            <a:ext uri="{FF2B5EF4-FFF2-40B4-BE49-F238E27FC236}">
              <a16:creationId xmlns:a16="http://schemas.microsoft.com/office/drawing/2014/main" id="{51A0134B-6CBE-460E-BE31-1F75CB3F47EC}"/>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66" name="直線コネクタ 365">
          <a:extLst>
            <a:ext uri="{FF2B5EF4-FFF2-40B4-BE49-F238E27FC236}">
              <a16:creationId xmlns:a16="http://schemas.microsoft.com/office/drawing/2014/main" id="{71907619-BC04-42DE-A841-AA6744AA2656}"/>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367" name="テキスト ボックス 366">
          <a:extLst>
            <a:ext uri="{FF2B5EF4-FFF2-40B4-BE49-F238E27FC236}">
              <a16:creationId xmlns:a16="http://schemas.microsoft.com/office/drawing/2014/main" id="{BA5CA4E6-B518-4C2B-9E51-4CA49886C9B8}"/>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8" name="直線コネクタ 367">
          <a:extLst>
            <a:ext uri="{FF2B5EF4-FFF2-40B4-BE49-F238E27FC236}">
              <a16:creationId xmlns:a16="http://schemas.microsoft.com/office/drawing/2014/main" id="{46075A21-2CB3-439A-B8FD-567EBA2C9C4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9" name="テキスト ボックス 368">
          <a:extLst>
            <a:ext uri="{FF2B5EF4-FFF2-40B4-BE49-F238E27FC236}">
              <a16:creationId xmlns:a16="http://schemas.microsoft.com/office/drawing/2014/main" id="{BCFD7491-7093-4D90-BFD3-394E0ED97D1F}"/>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0" name="【一般廃棄物処理施設】&#10;一人当たり有形固定資産（償却資産）額グラフ枠">
          <a:extLst>
            <a:ext uri="{FF2B5EF4-FFF2-40B4-BE49-F238E27FC236}">
              <a16:creationId xmlns:a16="http://schemas.microsoft.com/office/drawing/2014/main" id="{AC2FCB29-2351-4CE9-B833-3122CAE648F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371" name="直線コネクタ 370">
          <a:extLst>
            <a:ext uri="{FF2B5EF4-FFF2-40B4-BE49-F238E27FC236}">
              <a16:creationId xmlns:a16="http://schemas.microsoft.com/office/drawing/2014/main" id="{3FA20823-79F8-4488-9FEE-E69D1FF74294}"/>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372" name="【一般廃棄物処理施設】&#10;一人当たり有形固定資産（償却資産）額最小値テキスト">
          <a:extLst>
            <a:ext uri="{FF2B5EF4-FFF2-40B4-BE49-F238E27FC236}">
              <a16:creationId xmlns:a16="http://schemas.microsoft.com/office/drawing/2014/main" id="{69517398-1844-40EC-A43F-B017122A8D51}"/>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373" name="直線コネクタ 372">
          <a:extLst>
            <a:ext uri="{FF2B5EF4-FFF2-40B4-BE49-F238E27FC236}">
              <a16:creationId xmlns:a16="http://schemas.microsoft.com/office/drawing/2014/main" id="{9ABC2DDC-0204-4C71-8FFB-3CDBB0F3F2B2}"/>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374" name="【一般廃棄物処理施設】&#10;一人当たり有形固定資産（償却資産）額最大値テキスト">
          <a:extLst>
            <a:ext uri="{FF2B5EF4-FFF2-40B4-BE49-F238E27FC236}">
              <a16:creationId xmlns:a16="http://schemas.microsoft.com/office/drawing/2014/main" id="{827D884F-6E18-4AC6-AACE-8083285553E1}"/>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375" name="直線コネクタ 374">
          <a:extLst>
            <a:ext uri="{FF2B5EF4-FFF2-40B4-BE49-F238E27FC236}">
              <a16:creationId xmlns:a16="http://schemas.microsoft.com/office/drawing/2014/main" id="{DAF6154C-EA70-45E7-8C50-9D2CEC167C68}"/>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2385</xdr:rowOff>
    </xdr:from>
    <xdr:ext cx="599010" cy="259045"/>
    <xdr:sp macro="" textlink="">
      <xdr:nvSpPr>
        <xdr:cNvPr id="376" name="【一般廃棄物処理施設】&#10;一人当たり有形固定資産（償却資産）額平均値テキスト">
          <a:extLst>
            <a:ext uri="{FF2B5EF4-FFF2-40B4-BE49-F238E27FC236}">
              <a16:creationId xmlns:a16="http://schemas.microsoft.com/office/drawing/2014/main" id="{948F0F56-2E60-475D-8A63-2C6E0F9CF394}"/>
            </a:ext>
          </a:extLst>
        </xdr:cNvPr>
        <xdr:cNvSpPr txBox="1"/>
      </xdr:nvSpPr>
      <xdr:spPr>
        <a:xfrm>
          <a:off x="22199600" y="6860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377" name="フローチャート: 判断 376">
          <a:extLst>
            <a:ext uri="{FF2B5EF4-FFF2-40B4-BE49-F238E27FC236}">
              <a16:creationId xmlns:a16="http://schemas.microsoft.com/office/drawing/2014/main" id="{1C9E2E58-9639-4256-94E2-9DE23A96F291}"/>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378" name="フローチャート: 判断 377">
          <a:extLst>
            <a:ext uri="{FF2B5EF4-FFF2-40B4-BE49-F238E27FC236}">
              <a16:creationId xmlns:a16="http://schemas.microsoft.com/office/drawing/2014/main" id="{5AD4D2C5-61C8-43BF-8AF3-BEB4FC5FB50F}"/>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379" name="フローチャート: 判断 378">
          <a:extLst>
            <a:ext uri="{FF2B5EF4-FFF2-40B4-BE49-F238E27FC236}">
              <a16:creationId xmlns:a16="http://schemas.microsoft.com/office/drawing/2014/main" id="{48FB08F1-5C49-43AA-8AB2-4FC10545596E}"/>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380" name="フローチャート: 判断 379">
          <a:extLst>
            <a:ext uri="{FF2B5EF4-FFF2-40B4-BE49-F238E27FC236}">
              <a16:creationId xmlns:a16="http://schemas.microsoft.com/office/drawing/2014/main" id="{BC6624C7-B5EC-4F66-BC67-89F4D7A2F41E}"/>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381" name="フローチャート: 判断 380">
          <a:extLst>
            <a:ext uri="{FF2B5EF4-FFF2-40B4-BE49-F238E27FC236}">
              <a16:creationId xmlns:a16="http://schemas.microsoft.com/office/drawing/2014/main" id="{8E8F7B39-11F1-4217-B213-14668B5A4F28}"/>
            </a:ext>
          </a:extLst>
        </xdr:cNvPr>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DEE9D14B-630C-4FEC-B190-92F0481F1A0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FDC40B52-DC98-4050-B5C5-E06D6621585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72A4DDAF-061A-40A2-BD45-597D5B0EDCF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8E35A6B6-DD11-4250-8950-39D12ACC74F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C3F2E9B0-73AB-46BE-8A07-DF7C60AE52F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99274</xdr:rowOff>
    </xdr:from>
    <xdr:to>
      <xdr:col>116</xdr:col>
      <xdr:colOff>114300</xdr:colOff>
      <xdr:row>40</xdr:row>
      <xdr:rowOff>29424</xdr:rowOff>
    </xdr:to>
    <xdr:sp macro="" textlink="">
      <xdr:nvSpPr>
        <xdr:cNvPr id="387" name="楕円 386">
          <a:extLst>
            <a:ext uri="{FF2B5EF4-FFF2-40B4-BE49-F238E27FC236}">
              <a16:creationId xmlns:a16="http://schemas.microsoft.com/office/drawing/2014/main" id="{FCB3668A-7C8A-43B4-AA28-1C8436B462B0}"/>
            </a:ext>
          </a:extLst>
        </xdr:cNvPr>
        <xdr:cNvSpPr/>
      </xdr:nvSpPr>
      <xdr:spPr>
        <a:xfrm>
          <a:off x="22110700" y="67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122151</xdr:rowOff>
    </xdr:from>
    <xdr:ext cx="599010" cy="259045"/>
    <xdr:sp macro="" textlink="">
      <xdr:nvSpPr>
        <xdr:cNvPr id="388" name="【一般廃棄物処理施設】&#10;一人当たり有形固定資産（償却資産）額該当値テキスト">
          <a:extLst>
            <a:ext uri="{FF2B5EF4-FFF2-40B4-BE49-F238E27FC236}">
              <a16:creationId xmlns:a16="http://schemas.microsoft.com/office/drawing/2014/main" id="{9D3C2376-5962-4F27-A3BD-836F3565781F}"/>
            </a:ext>
          </a:extLst>
        </xdr:cNvPr>
        <xdr:cNvSpPr txBox="1"/>
      </xdr:nvSpPr>
      <xdr:spPr>
        <a:xfrm>
          <a:off x="22199600" y="6637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135603</xdr:rowOff>
    </xdr:from>
    <xdr:to>
      <xdr:col>112</xdr:col>
      <xdr:colOff>38100</xdr:colOff>
      <xdr:row>41</xdr:row>
      <xdr:rowOff>65753</xdr:rowOff>
    </xdr:to>
    <xdr:sp macro="" textlink="">
      <xdr:nvSpPr>
        <xdr:cNvPr id="389" name="楕円 388">
          <a:extLst>
            <a:ext uri="{FF2B5EF4-FFF2-40B4-BE49-F238E27FC236}">
              <a16:creationId xmlns:a16="http://schemas.microsoft.com/office/drawing/2014/main" id="{83A1BEC3-59FE-41A5-8457-3A5E2F5EB1E5}"/>
            </a:ext>
          </a:extLst>
        </xdr:cNvPr>
        <xdr:cNvSpPr/>
      </xdr:nvSpPr>
      <xdr:spPr>
        <a:xfrm>
          <a:off x="21272500" y="699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150074</xdr:rowOff>
    </xdr:from>
    <xdr:to>
      <xdr:col>116</xdr:col>
      <xdr:colOff>63500</xdr:colOff>
      <xdr:row>41</xdr:row>
      <xdr:rowOff>14953</xdr:rowOff>
    </xdr:to>
    <xdr:cxnSp macro="">
      <xdr:nvCxnSpPr>
        <xdr:cNvPr id="390" name="直線コネクタ 389">
          <a:extLst>
            <a:ext uri="{FF2B5EF4-FFF2-40B4-BE49-F238E27FC236}">
              <a16:creationId xmlns:a16="http://schemas.microsoft.com/office/drawing/2014/main" id="{2EC7468C-032F-4BC6-B35A-8CA2374DA879}"/>
            </a:ext>
          </a:extLst>
        </xdr:cNvPr>
        <xdr:cNvCxnSpPr/>
      </xdr:nvCxnSpPr>
      <xdr:spPr>
        <a:xfrm flipV="1">
          <a:off x="21323300" y="6836624"/>
          <a:ext cx="838200" cy="20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135741</xdr:rowOff>
    </xdr:from>
    <xdr:to>
      <xdr:col>107</xdr:col>
      <xdr:colOff>101600</xdr:colOff>
      <xdr:row>41</xdr:row>
      <xdr:rowOff>65891</xdr:rowOff>
    </xdr:to>
    <xdr:sp macro="" textlink="">
      <xdr:nvSpPr>
        <xdr:cNvPr id="391" name="楕円 390">
          <a:extLst>
            <a:ext uri="{FF2B5EF4-FFF2-40B4-BE49-F238E27FC236}">
              <a16:creationId xmlns:a16="http://schemas.microsoft.com/office/drawing/2014/main" id="{996AE5F4-49B5-49EF-AC52-CE311B8FD24B}"/>
            </a:ext>
          </a:extLst>
        </xdr:cNvPr>
        <xdr:cNvSpPr/>
      </xdr:nvSpPr>
      <xdr:spPr>
        <a:xfrm>
          <a:off x="20383500" y="69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14953</xdr:rowOff>
    </xdr:from>
    <xdr:to>
      <xdr:col>111</xdr:col>
      <xdr:colOff>177800</xdr:colOff>
      <xdr:row>41</xdr:row>
      <xdr:rowOff>15091</xdr:rowOff>
    </xdr:to>
    <xdr:cxnSp macro="">
      <xdr:nvCxnSpPr>
        <xdr:cNvPr id="392" name="直線コネクタ 391">
          <a:extLst>
            <a:ext uri="{FF2B5EF4-FFF2-40B4-BE49-F238E27FC236}">
              <a16:creationId xmlns:a16="http://schemas.microsoft.com/office/drawing/2014/main" id="{76741A23-FA16-4B8C-9AD8-4C893818DF81}"/>
            </a:ext>
          </a:extLst>
        </xdr:cNvPr>
        <xdr:cNvCxnSpPr/>
      </xdr:nvCxnSpPr>
      <xdr:spPr>
        <a:xfrm flipV="1">
          <a:off x="20434300" y="7044403"/>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135863</xdr:rowOff>
    </xdr:from>
    <xdr:to>
      <xdr:col>102</xdr:col>
      <xdr:colOff>165100</xdr:colOff>
      <xdr:row>41</xdr:row>
      <xdr:rowOff>66013</xdr:rowOff>
    </xdr:to>
    <xdr:sp macro="" textlink="">
      <xdr:nvSpPr>
        <xdr:cNvPr id="393" name="楕円 392">
          <a:extLst>
            <a:ext uri="{FF2B5EF4-FFF2-40B4-BE49-F238E27FC236}">
              <a16:creationId xmlns:a16="http://schemas.microsoft.com/office/drawing/2014/main" id="{6FE0EFB8-BA50-4E10-A49D-F5DB2E6860F8}"/>
            </a:ext>
          </a:extLst>
        </xdr:cNvPr>
        <xdr:cNvSpPr/>
      </xdr:nvSpPr>
      <xdr:spPr>
        <a:xfrm>
          <a:off x="19494500" y="699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15091</xdr:rowOff>
    </xdr:from>
    <xdr:to>
      <xdr:col>107</xdr:col>
      <xdr:colOff>50800</xdr:colOff>
      <xdr:row>41</xdr:row>
      <xdr:rowOff>15213</xdr:rowOff>
    </xdr:to>
    <xdr:cxnSp macro="">
      <xdr:nvCxnSpPr>
        <xdr:cNvPr id="394" name="直線コネクタ 393">
          <a:extLst>
            <a:ext uri="{FF2B5EF4-FFF2-40B4-BE49-F238E27FC236}">
              <a16:creationId xmlns:a16="http://schemas.microsoft.com/office/drawing/2014/main" id="{1F565C49-009E-41FE-9723-AD88E2577529}"/>
            </a:ext>
          </a:extLst>
        </xdr:cNvPr>
        <xdr:cNvCxnSpPr/>
      </xdr:nvCxnSpPr>
      <xdr:spPr>
        <a:xfrm flipV="1">
          <a:off x="19545300" y="7044541"/>
          <a:ext cx="889000" cy="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135991</xdr:rowOff>
    </xdr:from>
    <xdr:to>
      <xdr:col>98</xdr:col>
      <xdr:colOff>38100</xdr:colOff>
      <xdr:row>41</xdr:row>
      <xdr:rowOff>66141</xdr:rowOff>
    </xdr:to>
    <xdr:sp macro="" textlink="">
      <xdr:nvSpPr>
        <xdr:cNvPr id="395" name="楕円 394">
          <a:extLst>
            <a:ext uri="{FF2B5EF4-FFF2-40B4-BE49-F238E27FC236}">
              <a16:creationId xmlns:a16="http://schemas.microsoft.com/office/drawing/2014/main" id="{6932FCB5-578E-414B-9EC7-2F0AD0164EA4}"/>
            </a:ext>
          </a:extLst>
        </xdr:cNvPr>
        <xdr:cNvSpPr/>
      </xdr:nvSpPr>
      <xdr:spPr>
        <a:xfrm>
          <a:off x="18605500" y="699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15213</xdr:rowOff>
    </xdr:from>
    <xdr:to>
      <xdr:col>102</xdr:col>
      <xdr:colOff>114300</xdr:colOff>
      <xdr:row>41</xdr:row>
      <xdr:rowOff>15341</xdr:rowOff>
    </xdr:to>
    <xdr:cxnSp macro="">
      <xdr:nvCxnSpPr>
        <xdr:cNvPr id="396" name="直線コネクタ 395">
          <a:extLst>
            <a:ext uri="{FF2B5EF4-FFF2-40B4-BE49-F238E27FC236}">
              <a16:creationId xmlns:a16="http://schemas.microsoft.com/office/drawing/2014/main" id="{D6D1C5B4-C4EA-4772-9E55-1F68BEBDA8F4}"/>
            </a:ext>
          </a:extLst>
        </xdr:cNvPr>
        <xdr:cNvCxnSpPr/>
      </xdr:nvCxnSpPr>
      <xdr:spPr>
        <a:xfrm flipV="1">
          <a:off x="18656300" y="7044663"/>
          <a:ext cx="8890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397" name="n_1aveValue【一般廃棄物処理施設】&#10;一人当たり有形固定資産（償却資産）額">
          <a:extLst>
            <a:ext uri="{FF2B5EF4-FFF2-40B4-BE49-F238E27FC236}">
              <a16:creationId xmlns:a16="http://schemas.microsoft.com/office/drawing/2014/main" id="{2187CED3-9F86-48A3-89F2-0790BC868417}"/>
            </a:ext>
          </a:extLst>
        </xdr:cNvPr>
        <xdr:cNvSpPr txBox="1"/>
      </xdr:nvSpPr>
      <xdr:spPr>
        <a:xfrm>
          <a:off x="21011095" y="667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398" name="n_2aveValue【一般廃棄物処理施設】&#10;一人当たり有形固定資産（償却資産）額">
          <a:extLst>
            <a:ext uri="{FF2B5EF4-FFF2-40B4-BE49-F238E27FC236}">
              <a16:creationId xmlns:a16="http://schemas.microsoft.com/office/drawing/2014/main" id="{9949A84C-6259-47B5-AA1B-4B78D669999D}"/>
            </a:ext>
          </a:extLst>
        </xdr:cNvPr>
        <xdr:cNvSpPr txBox="1"/>
      </xdr:nvSpPr>
      <xdr:spPr>
        <a:xfrm>
          <a:off x="20134795" y="668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8214</xdr:rowOff>
    </xdr:from>
    <xdr:ext cx="599010" cy="259045"/>
    <xdr:sp macro="" textlink="">
      <xdr:nvSpPr>
        <xdr:cNvPr id="399" name="n_3aveValue【一般廃棄物処理施設】&#10;一人当たり有形固定資産（償却資産）額">
          <a:extLst>
            <a:ext uri="{FF2B5EF4-FFF2-40B4-BE49-F238E27FC236}">
              <a16:creationId xmlns:a16="http://schemas.microsoft.com/office/drawing/2014/main" id="{C2521EDD-0B7B-4A5A-BEF6-2DF9CFB01FCA}"/>
            </a:ext>
          </a:extLst>
        </xdr:cNvPr>
        <xdr:cNvSpPr txBox="1"/>
      </xdr:nvSpPr>
      <xdr:spPr>
        <a:xfrm>
          <a:off x="19245795" y="669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18115</xdr:rowOff>
    </xdr:from>
    <xdr:ext cx="599010" cy="259045"/>
    <xdr:sp macro="" textlink="">
      <xdr:nvSpPr>
        <xdr:cNvPr id="400" name="n_4aveValue【一般廃棄物処理施設】&#10;一人当たり有形固定資産（償却資産）額">
          <a:extLst>
            <a:ext uri="{FF2B5EF4-FFF2-40B4-BE49-F238E27FC236}">
              <a16:creationId xmlns:a16="http://schemas.microsoft.com/office/drawing/2014/main" id="{F0D26067-E685-48E1-A790-8A9574AE3C72}"/>
            </a:ext>
          </a:extLst>
        </xdr:cNvPr>
        <xdr:cNvSpPr txBox="1"/>
      </xdr:nvSpPr>
      <xdr:spPr>
        <a:xfrm>
          <a:off x="18356795" y="670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56880</xdr:rowOff>
    </xdr:from>
    <xdr:ext cx="469744" cy="259045"/>
    <xdr:sp macro="" textlink="">
      <xdr:nvSpPr>
        <xdr:cNvPr id="401" name="n_1mainValue【一般廃棄物処理施設】&#10;一人当たり有形固定資産（償却資産）額">
          <a:extLst>
            <a:ext uri="{FF2B5EF4-FFF2-40B4-BE49-F238E27FC236}">
              <a16:creationId xmlns:a16="http://schemas.microsoft.com/office/drawing/2014/main" id="{82C3BEA7-B8AC-467A-B2D8-B9B64251B062}"/>
            </a:ext>
          </a:extLst>
        </xdr:cNvPr>
        <xdr:cNvSpPr txBox="1"/>
      </xdr:nvSpPr>
      <xdr:spPr>
        <a:xfrm>
          <a:off x="21075728" y="708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57018</xdr:rowOff>
    </xdr:from>
    <xdr:ext cx="469744" cy="259045"/>
    <xdr:sp macro="" textlink="">
      <xdr:nvSpPr>
        <xdr:cNvPr id="402" name="n_2mainValue【一般廃棄物処理施設】&#10;一人当たり有形固定資産（償却資産）額">
          <a:extLst>
            <a:ext uri="{FF2B5EF4-FFF2-40B4-BE49-F238E27FC236}">
              <a16:creationId xmlns:a16="http://schemas.microsoft.com/office/drawing/2014/main" id="{F9A012DF-4A7E-4B2A-A82E-84ABCA10B617}"/>
            </a:ext>
          </a:extLst>
        </xdr:cNvPr>
        <xdr:cNvSpPr txBox="1"/>
      </xdr:nvSpPr>
      <xdr:spPr>
        <a:xfrm>
          <a:off x="20199428" y="708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57140</xdr:rowOff>
    </xdr:from>
    <xdr:ext cx="469744" cy="259045"/>
    <xdr:sp macro="" textlink="">
      <xdr:nvSpPr>
        <xdr:cNvPr id="403" name="n_3mainValue【一般廃棄物処理施設】&#10;一人当たり有形固定資産（償却資産）額">
          <a:extLst>
            <a:ext uri="{FF2B5EF4-FFF2-40B4-BE49-F238E27FC236}">
              <a16:creationId xmlns:a16="http://schemas.microsoft.com/office/drawing/2014/main" id="{4739C292-DE8C-4B07-8938-015431CFDB06}"/>
            </a:ext>
          </a:extLst>
        </xdr:cNvPr>
        <xdr:cNvSpPr txBox="1"/>
      </xdr:nvSpPr>
      <xdr:spPr>
        <a:xfrm>
          <a:off x="19310428" y="708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57268</xdr:rowOff>
    </xdr:from>
    <xdr:ext cx="469744" cy="259045"/>
    <xdr:sp macro="" textlink="">
      <xdr:nvSpPr>
        <xdr:cNvPr id="404" name="n_4mainValue【一般廃棄物処理施設】&#10;一人当たり有形固定資産（償却資産）額">
          <a:extLst>
            <a:ext uri="{FF2B5EF4-FFF2-40B4-BE49-F238E27FC236}">
              <a16:creationId xmlns:a16="http://schemas.microsoft.com/office/drawing/2014/main" id="{096559D7-6C3C-401B-A4F3-6A300BFED7C5}"/>
            </a:ext>
          </a:extLst>
        </xdr:cNvPr>
        <xdr:cNvSpPr txBox="1"/>
      </xdr:nvSpPr>
      <xdr:spPr>
        <a:xfrm>
          <a:off x="18421428" y="7086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a:extLst>
            <a:ext uri="{FF2B5EF4-FFF2-40B4-BE49-F238E27FC236}">
              <a16:creationId xmlns:a16="http://schemas.microsoft.com/office/drawing/2014/main" id="{C206C56B-7F21-47AA-AA20-216D8E40A9A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a:extLst>
            <a:ext uri="{FF2B5EF4-FFF2-40B4-BE49-F238E27FC236}">
              <a16:creationId xmlns:a16="http://schemas.microsoft.com/office/drawing/2014/main" id="{00AA93D7-39F1-4C13-A8A0-72CEA4B0DDA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a:extLst>
            <a:ext uri="{FF2B5EF4-FFF2-40B4-BE49-F238E27FC236}">
              <a16:creationId xmlns:a16="http://schemas.microsoft.com/office/drawing/2014/main" id="{1A187ECA-C768-41AC-93F6-D70A1CA888A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a:extLst>
            <a:ext uri="{FF2B5EF4-FFF2-40B4-BE49-F238E27FC236}">
              <a16:creationId xmlns:a16="http://schemas.microsoft.com/office/drawing/2014/main" id="{FB1F0859-99BC-4626-9B6B-974DBEB4D96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a:extLst>
            <a:ext uri="{FF2B5EF4-FFF2-40B4-BE49-F238E27FC236}">
              <a16:creationId xmlns:a16="http://schemas.microsoft.com/office/drawing/2014/main" id="{9A96C7DF-77BE-4B9E-8459-865121D1713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a:extLst>
            <a:ext uri="{FF2B5EF4-FFF2-40B4-BE49-F238E27FC236}">
              <a16:creationId xmlns:a16="http://schemas.microsoft.com/office/drawing/2014/main" id="{48F808E0-AD86-4113-8B1B-DE535218608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a:extLst>
            <a:ext uri="{FF2B5EF4-FFF2-40B4-BE49-F238E27FC236}">
              <a16:creationId xmlns:a16="http://schemas.microsoft.com/office/drawing/2014/main" id="{055B9356-ADBC-4E0E-A68C-CB51DEE56AD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a:extLst>
            <a:ext uri="{FF2B5EF4-FFF2-40B4-BE49-F238E27FC236}">
              <a16:creationId xmlns:a16="http://schemas.microsoft.com/office/drawing/2014/main" id="{08762AED-9B44-4613-B419-EA225E23FB3C}"/>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3" name="正方形/長方形 412">
          <a:extLst>
            <a:ext uri="{FF2B5EF4-FFF2-40B4-BE49-F238E27FC236}">
              <a16:creationId xmlns:a16="http://schemas.microsoft.com/office/drawing/2014/main" id="{7864C4E7-AFF0-49E8-B2D4-B8C648E1031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4" name="正方形/長方形 413">
          <a:extLst>
            <a:ext uri="{FF2B5EF4-FFF2-40B4-BE49-F238E27FC236}">
              <a16:creationId xmlns:a16="http://schemas.microsoft.com/office/drawing/2014/main" id="{2D1D06D0-07B4-4B76-819F-AF918A93AEC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5" name="正方形/長方形 414">
          <a:extLst>
            <a:ext uri="{FF2B5EF4-FFF2-40B4-BE49-F238E27FC236}">
              <a16:creationId xmlns:a16="http://schemas.microsoft.com/office/drawing/2014/main" id="{67744FFF-A816-4870-9AB5-137B98A613A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6" name="正方形/長方形 415">
          <a:extLst>
            <a:ext uri="{FF2B5EF4-FFF2-40B4-BE49-F238E27FC236}">
              <a16:creationId xmlns:a16="http://schemas.microsoft.com/office/drawing/2014/main" id="{DB91C2D4-203B-4E9E-985C-9E9E9C79AE5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7" name="正方形/長方形 416">
          <a:extLst>
            <a:ext uri="{FF2B5EF4-FFF2-40B4-BE49-F238E27FC236}">
              <a16:creationId xmlns:a16="http://schemas.microsoft.com/office/drawing/2014/main" id="{1CFF49C5-356E-4E3E-8F6B-4896ECD81D6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8" name="正方形/長方形 417">
          <a:extLst>
            <a:ext uri="{FF2B5EF4-FFF2-40B4-BE49-F238E27FC236}">
              <a16:creationId xmlns:a16="http://schemas.microsoft.com/office/drawing/2014/main" id="{1B613F67-99C1-499D-BF03-E04012643CA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9" name="正方形/長方形 418">
          <a:extLst>
            <a:ext uri="{FF2B5EF4-FFF2-40B4-BE49-F238E27FC236}">
              <a16:creationId xmlns:a16="http://schemas.microsoft.com/office/drawing/2014/main" id="{7F88CDF8-7BD7-450D-8DA5-683F588DB87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0" name="正方形/長方形 419">
          <a:extLst>
            <a:ext uri="{FF2B5EF4-FFF2-40B4-BE49-F238E27FC236}">
              <a16:creationId xmlns:a16="http://schemas.microsoft.com/office/drawing/2014/main" id="{ACDF793F-D2BB-4A9B-B7D4-6BD0F2E0EA0C}"/>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1" name="正方形/長方形 420">
          <a:extLst>
            <a:ext uri="{FF2B5EF4-FFF2-40B4-BE49-F238E27FC236}">
              <a16:creationId xmlns:a16="http://schemas.microsoft.com/office/drawing/2014/main" id="{4417F9BF-8E4A-433E-8E59-C3E7994111A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2" name="正方形/長方形 421">
          <a:extLst>
            <a:ext uri="{FF2B5EF4-FFF2-40B4-BE49-F238E27FC236}">
              <a16:creationId xmlns:a16="http://schemas.microsoft.com/office/drawing/2014/main" id="{CDA91B9E-E1F7-4778-A5A7-4297345A1DD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3" name="正方形/長方形 422">
          <a:extLst>
            <a:ext uri="{FF2B5EF4-FFF2-40B4-BE49-F238E27FC236}">
              <a16:creationId xmlns:a16="http://schemas.microsoft.com/office/drawing/2014/main" id="{BE4F9306-365D-4CE6-9B35-425901FD6AD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4" name="正方形/長方形 423">
          <a:extLst>
            <a:ext uri="{FF2B5EF4-FFF2-40B4-BE49-F238E27FC236}">
              <a16:creationId xmlns:a16="http://schemas.microsoft.com/office/drawing/2014/main" id="{D8D4C127-4A8F-43D8-8559-C4D93A96589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5" name="正方形/長方形 424">
          <a:extLst>
            <a:ext uri="{FF2B5EF4-FFF2-40B4-BE49-F238E27FC236}">
              <a16:creationId xmlns:a16="http://schemas.microsoft.com/office/drawing/2014/main" id="{22B42D45-9037-4156-92F7-26A4BBA7545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6" name="正方形/長方形 425">
          <a:extLst>
            <a:ext uri="{FF2B5EF4-FFF2-40B4-BE49-F238E27FC236}">
              <a16:creationId xmlns:a16="http://schemas.microsoft.com/office/drawing/2014/main" id="{25BECC6D-D79B-4E65-AE7C-D03E2E8DA9A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7" name="正方形/長方形 426">
          <a:extLst>
            <a:ext uri="{FF2B5EF4-FFF2-40B4-BE49-F238E27FC236}">
              <a16:creationId xmlns:a16="http://schemas.microsoft.com/office/drawing/2014/main" id="{DE7E03F4-6E56-4C4F-A39B-85A1C8F2F52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正方形/長方形 427">
          <a:extLst>
            <a:ext uri="{FF2B5EF4-FFF2-40B4-BE49-F238E27FC236}">
              <a16:creationId xmlns:a16="http://schemas.microsoft.com/office/drawing/2014/main" id="{6BAC3CF7-47A2-41BF-BC75-28144066B8E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9" name="テキスト ボックス 428">
          <a:extLst>
            <a:ext uri="{FF2B5EF4-FFF2-40B4-BE49-F238E27FC236}">
              <a16:creationId xmlns:a16="http://schemas.microsoft.com/office/drawing/2014/main" id="{177EF842-90BD-4428-900A-55EE6FB8021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0" name="直線コネクタ 429">
          <a:extLst>
            <a:ext uri="{FF2B5EF4-FFF2-40B4-BE49-F238E27FC236}">
              <a16:creationId xmlns:a16="http://schemas.microsoft.com/office/drawing/2014/main" id="{841F23DE-B89E-45A3-A5D7-D3DE82E33CE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1" name="テキスト ボックス 430">
          <a:extLst>
            <a:ext uri="{FF2B5EF4-FFF2-40B4-BE49-F238E27FC236}">
              <a16:creationId xmlns:a16="http://schemas.microsoft.com/office/drawing/2014/main" id="{352D7646-4F10-477F-A9D1-D21CF319D28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2" name="直線コネクタ 431">
          <a:extLst>
            <a:ext uri="{FF2B5EF4-FFF2-40B4-BE49-F238E27FC236}">
              <a16:creationId xmlns:a16="http://schemas.microsoft.com/office/drawing/2014/main" id="{16649CB6-176F-4C55-B106-377B5FA976B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3" name="テキスト ボックス 432">
          <a:extLst>
            <a:ext uri="{FF2B5EF4-FFF2-40B4-BE49-F238E27FC236}">
              <a16:creationId xmlns:a16="http://schemas.microsoft.com/office/drawing/2014/main" id="{67ED3D3F-1074-4CC9-A868-695D827FCD6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4" name="直線コネクタ 433">
          <a:extLst>
            <a:ext uri="{FF2B5EF4-FFF2-40B4-BE49-F238E27FC236}">
              <a16:creationId xmlns:a16="http://schemas.microsoft.com/office/drawing/2014/main" id="{4F47AD37-5B4C-456B-BA97-76346596A01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5" name="テキスト ボックス 434">
          <a:extLst>
            <a:ext uri="{FF2B5EF4-FFF2-40B4-BE49-F238E27FC236}">
              <a16:creationId xmlns:a16="http://schemas.microsoft.com/office/drawing/2014/main" id="{C1C21325-4F1D-428A-BD23-7768A55BE14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6" name="直線コネクタ 435">
          <a:extLst>
            <a:ext uri="{FF2B5EF4-FFF2-40B4-BE49-F238E27FC236}">
              <a16:creationId xmlns:a16="http://schemas.microsoft.com/office/drawing/2014/main" id="{B5772E24-010F-4B53-BC84-FD9FEABECE2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7" name="テキスト ボックス 436">
          <a:extLst>
            <a:ext uri="{FF2B5EF4-FFF2-40B4-BE49-F238E27FC236}">
              <a16:creationId xmlns:a16="http://schemas.microsoft.com/office/drawing/2014/main" id="{DE97317D-5C88-4554-AD1F-4798F28535C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8" name="直線コネクタ 437">
          <a:extLst>
            <a:ext uri="{FF2B5EF4-FFF2-40B4-BE49-F238E27FC236}">
              <a16:creationId xmlns:a16="http://schemas.microsoft.com/office/drawing/2014/main" id="{F187B453-F6EB-432A-859A-252B8D2A253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39" name="テキスト ボックス 438">
          <a:extLst>
            <a:ext uri="{FF2B5EF4-FFF2-40B4-BE49-F238E27FC236}">
              <a16:creationId xmlns:a16="http://schemas.microsoft.com/office/drawing/2014/main" id="{77A264DB-1B9E-4B2D-876D-555A3E637B6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0" name="直線コネクタ 439">
          <a:extLst>
            <a:ext uri="{FF2B5EF4-FFF2-40B4-BE49-F238E27FC236}">
              <a16:creationId xmlns:a16="http://schemas.microsoft.com/office/drawing/2014/main" id="{119ED48D-5CE4-43CF-B8CA-F0F631FE844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1" name="テキスト ボックス 440">
          <a:extLst>
            <a:ext uri="{FF2B5EF4-FFF2-40B4-BE49-F238E27FC236}">
              <a16:creationId xmlns:a16="http://schemas.microsoft.com/office/drawing/2014/main" id="{49313227-72B4-457C-995D-AAF78B561B2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2" name="直線コネクタ 441">
          <a:extLst>
            <a:ext uri="{FF2B5EF4-FFF2-40B4-BE49-F238E27FC236}">
              <a16:creationId xmlns:a16="http://schemas.microsoft.com/office/drawing/2014/main" id="{A2D99AF1-B693-415F-8803-38856D9CDCA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3" name="テキスト ボックス 442">
          <a:extLst>
            <a:ext uri="{FF2B5EF4-FFF2-40B4-BE49-F238E27FC236}">
              <a16:creationId xmlns:a16="http://schemas.microsoft.com/office/drawing/2014/main" id="{E3FA9CE5-056B-4DEA-8261-E1AAA1507DF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4" name="【消防施設】&#10;有形固定資産減価償却率グラフ枠">
          <a:extLst>
            <a:ext uri="{FF2B5EF4-FFF2-40B4-BE49-F238E27FC236}">
              <a16:creationId xmlns:a16="http://schemas.microsoft.com/office/drawing/2014/main" id="{F0382A7D-D86E-411E-9F23-F0BEC9C33EB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445" name="直線コネクタ 444">
          <a:extLst>
            <a:ext uri="{FF2B5EF4-FFF2-40B4-BE49-F238E27FC236}">
              <a16:creationId xmlns:a16="http://schemas.microsoft.com/office/drawing/2014/main" id="{5EBD3003-216E-4757-A91B-B566758104EB}"/>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446" name="【消防施設】&#10;有形固定資産減価償却率最小値テキスト">
          <a:extLst>
            <a:ext uri="{FF2B5EF4-FFF2-40B4-BE49-F238E27FC236}">
              <a16:creationId xmlns:a16="http://schemas.microsoft.com/office/drawing/2014/main" id="{C3DFFA18-283E-4444-86EF-9BC9610CE139}"/>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47" name="直線コネクタ 446">
          <a:extLst>
            <a:ext uri="{FF2B5EF4-FFF2-40B4-BE49-F238E27FC236}">
              <a16:creationId xmlns:a16="http://schemas.microsoft.com/office/drawing/2014/main" id="{66D7391D-29E3-4E82-88AB-E30F2826B837}"/>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448" name="【消防施設】&#10;有形固定資産減価償却率最大値テキスト">
          <a:extLst>
            <a:ext uri="{FF2B5EF4-FFF2-40B4-BE49-F238E27FC236}">
              <a16:creationId xmlns:a16="http://schemas.microsoft.com/office/drawing/2014/main" id="{90AEDE1A-B402-4956-8383-9F033A2F63CC}"/>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449" name="直線コネクタ 448">
          <a:extLst>
            <a:ext uri="{FF2B5EF4-FFF2-40B4-BE49-F238E27FC236}">
              <a16:creationId xmlns:a16="http://schemas.microsoft.com/office/drawing/2014/main" id="{089F9E2D-609C-451B-A447-BB81D603B5C3}"/>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450" name="【消防施設】&#10;有形固定資産減価償却率平均値テキスト">
          <a:extLst>
            <a:ext uri="{FF2B5EF4-FFF2-40B4-BE49-F238E27FC236}">
              <a16:creationId xmlns:a16="http://schemas.microsoft.com/office/drawing/2014/main" id="{57DD33F4-ECAE-4B8C-9EAC-1384C886DF73}"/>
            </a:ext>
          </a:extLst>
        </xdr:cNvPr>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451" name="フローチャート: 判断 450">
          <a:extLst>
            <a:ext uri="{FF2B5EF4-FFF2-40B4-BE49-F238E27FC236}">
              <a16:creationId xmlns:a16="http://schemas.microsoft.com/office/drawing/2014/main" id="{5B576330-E68D-4C06-BCE0-EFCC0117B8A9}"/>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452" name="フローチャート: 判断 451">
          <a:extLst>
            <a:ext uri="{FF2B5EF4-FFF2-40B4-BE49-F238E27FC236}">
              <a16:creationId xmlns:a16="http://schemas.microsoft.com/office/drawing/2014/main" id="{7C39C153-8A4B-4748-BA2F-77D6E1CD6D51}"/>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453" name="フローチャート: 判断 452">
          <a:extLst>
            <a:ext uri="{FF2B5EF4-FFF2-40B4-BE49-F238E27FC236}">
              <a16:creationId xmlns:a16="http://schemas.microsoft.com/office/drawing/2014/main" id="{B7159188-D643-43DB-837B-116B06D35DB5}"/>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454" name="フローチャート: 判断 453">
          <a:extLst>
            <a:ext uri="{FF2B5EF4-FFF2-40B4-BE49-F238E27FC236}">
              <a16:creationId xmlns:a16="http://schemas.microsoft.com/office/drawing/2014/main" id="{93167185-1B80-4C89-8CD7-A558963AD6C2}"/>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455" name="フローチャート: 判断 454">
          <a:extLst>
            <a:ext uri="{FF2B5EF4-FFF2-40B4-BE49-F238E27FC236}">
              <a16:creationId xmlns:a16="http://schemas.microsoft.com/office/drawing/2014/main" id="{BFF2012C-90E8-40B7-994D-2A3720471DDB}"/>
            </a:ext>
          </a:extLst>
        </xdr:cNvPr>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DA9910A1-FA9C-48D8-A8C8-06F6C8E6DC9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4D792307-80A3-4AA4-9D11-C11FE5B7220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AA5F4C65-D484-4A47-AA28-CC717B3826D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F1F4EF21-D04C-4C88-97CF-E70DAC44325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5D4BDF5A-BEE2-4E11-AB7A-2B7CD06E768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160655</xdr:rowOff>
    </xdr:from>
    <xdr:to>
      <xdr:col>85</xdr:col>
      <xdr:colOff>177800</xdr:colOff>
      <xdr:row>79</xdr:row>
      <xdr:rowOff>90805</xdr:rowOff>
    </xdr:to>
    <xdr:sp macro="" textlink="">
      <xdr:nvSpPr>
        <xdr:cNvPr id="461" name="楕円 460">
          <a:extLst>
            <a:ext uri="{FF2B5EF4-FFF2-40B4-BE49-F238E27FC236}">
              <a16:creationId xmlns:a16="http://schemas.microsoft.com/office/drawing/2014/main" id="{D90DD36D-D9DF-4E29-B9B7-D675A3A3A28A}"/>
            </a:ext>
          </a:extLst>
        </xdr:cNvPr>
        <xdr:cNvSpPr/>
      </xdr:nvSpPr>
      <xdr:spPr>
        <a:xfrm>
          <a:off x="1626870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12082</xdr:rowOff>
    </xdr:from>
    <xdr:ext cx="405111" cy="259045"/>
    <xdr:sp macro="" textlink="">
      <xdr:nvSpPr>
        <xdr:cNvPr id="462" name="【消防施設】&#10;有形固定資産減価償却率該当値テキスト">
          <a:extLst>
            <a:ext uri="{FF2B5EF4-FFF2-40B4-BE49-F238E27FC236}">
              <a16:creationId xmlns:a16="http://schemas.microsoft.com/office/drawing/2014/main" id="{3D28FA82-608B-475E-AF94-187CE2765827}"/>
            </a:ext>
          </a:extLst>
        </xdr:cNvPr>
        <xdr:cNvSpPr txBox="1"/>
      </xdr:nvSpPr>
      <xdr:spPr>
        <a:xfrm>
          <a:off x="16357600"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53975</xdr:rowOff>
    </xdr:from>
    <xdr:to>
      <xdr:col>81</xdr:col>
      <xdr:colOff>101600</xdr:colOff>
      <xdr:row>80</xdr:row>
      <xdr:rowOff>155575</xdr:rowOff>
    </xdr:to>
    <xdr:sp macro="" textlink="">
      <xdr:nvSpPr>
        <xdr:cNvPr id="463" name="楕円 462">
          <a:extLst>
            <a:ext uri="{FF2B5EF4-FFF2-40B4-BE49-F238E27FC236}">
              <a16:creationId xmlns:a16="http://schemas.microsoft.com/office/drawing/2014/main" id="{4AC4B001-3052-444C-9A1D-CAAE3FD10880}"/>
            </a:ext>
          </a:extLst>
        </xdr:cNvPr>
        <xdr:cNvSpPr/>
      </xdr:nvSpPr>
      <xdr:spPr>
        <a:xfrm>
          <a:off x="15430500" y="1376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40005</xdr:rowOff>
    </xdr:from>
    <xdr:to>
      <xdr:col>85</xdr:col>
      <xdr:colOff>127000</xdr:colOff>
      <xdr:row>80</xdr:row>
      <xdr:rowOff>104775</xdr:rowOff>
    </xdr:to>
    <xdr:cxnSp macro="">
      <xdr:nvCxnSpPr>
        <xdr:cNvPr id="464" name="直線コネクタ 463">
          <a:extLst>
            <a:ext uri="{FF2B5EF4-FFF2-40B4-BE49-F238E27FC236}">
              <a16:creationId xmlns:a16="http://schemas.microsoft.com/office/drawing/2014/main" id="{12522456-B218-4496-A08C-690869FA571B}"/>
            </a:ext>
          </a:extLst>
        </xdr:cNvPr>
        <xdr:cNvCxnSpPr/>
      </xdr:nvCxnSpPr>
      <xdr:spPr>
        <a:xfrm flipV="1">
          <a:off x="15481300" y="13584555"/>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130175</xdr:rowOff>
    </xdr:from>
    <xdr:to>
      <xdr:col>76</xdr:col>
      <xdr:colOff>165100</xdr:colOff>
      <xdr:row>80</xdr:row>
      <xdr:rowOff>60325</xdr:rowOff>
    </xdr:to>
    <xdr:sp macro="" textlink="">
      <xdr:nvSpPr>
        <xdr:cNvPr id="465" name="楕円 464">
          <a:extLst>
            <a:ext uri="{FF2B5EF4-FFF2-40B4-BE49-F238E27FC236}">
              <a16:creationId xmlns:a16="http://schemas.microsoft.com/office/drawing/2014/main" id="{8D469D60-540B-46C0-9BB7-5C9791C11936}"/>
            </a:ext>
          </a:extLst>
        </xdr:cNvPr>
        <xdr:cNvSpPr/>
      </xdr:nvSpPr>
      <xdr:spPr>
        <a:xfrm>
          <a:off x="145415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9525</xdr:rowOff>
    </xdr:from>
    <xdr:to>
      <xdr:col>81</xdr:col>
      <xdr:colOff>50800</xdr:colOff>
      <xdr:row>80</xdr:row>
      <xdr:rowOff>104775</xdr:rowOff>
    </xdr:to>
    <xdr:cxnSp macro="">
      <xdr:nvCxnSpPr>
        <xdr:cNvPr id="466" name="直線コネクタ 465">
          <a:extLst>
            <a:ext uri="{FF2B5EF4-FFF2-40B4-BE49-F238E27FC236}">
              <a16:creationId xmlns:a16="http://schemas.microsoft.com/office/drawing/2014/main" id="{3C154FC3-F152-4171-8BF2-D4C5D3AAF84C}"/>
            </a:ext>
          </a:extLst>
        </xdr:cNvPr>
        <xdr:cNvCxnSpPr/>
      </xdr:nvCxnSpPr>
      <xdr:spPr>
        <a:xfrm>
          <a:off x="14592300" y="137255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130175</xdr:rowOff>
    </xdr:from>
    <xdr:to>
      <xdr:col>72</xdr:col>
      <xdr:colOff>38100</xdr:colOff>
      <xdr:row>80</xdr:row>
      <xdr:rowOff>60325</xdr:rowOff>
    </xdr:to>
    <xdr:sp macro="" textlink="">
      <xdr:nvSpPr>
        <xdr:cNvPr id="467" name="楕円 466">
          <a:extLst>
            <a:ext uri="{FF2B5EF4-FFF2-40B4-BE49-F238E27FC236}">
              <a16:creationId xmlns:a16="http://schemas.microsoft.com/office/drawing/2014/main" id="{427A51D4-AA2E-4062-ADE2-1769C70D7611}"/>
            </a:ext>
          </a:extLst>
        </xdr:cNvPr>
        <xdr:cNvSpPr/>
      </xdr:nvSpPr>
      <xdr:spPr>
        <a:xfrm>
          <a:off x="136525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9525</xdr:rowOff>
    </xdr:from>
    <xdr:to>
      <xdr:col>76</xdr:col>
      <xdr:colOff>114300</xdr:colOff>
      <xdr:row>80</xdr:row>
      <xdr:rowOff>9525</xdr:rowOff>
    </xdr:to>
    <xdr:cxnSp macro="">
      <xdr:nvCxnSpPr>
        <xdr:cNvPr id="468" name="直線コネクタ 467">
          <a:extLst>
            <a:ext uri="{FF2B5EF4-FFF2-40B4-BE49-F238E27FC236}">
              <a16:creationId xmlns:a16="http://schemas.microsoft.com/office/drawing/2014/main" id="{85CAC297-AFD9-4398-A4B8-C7351B8EC2A0}"/>
            </a:ext>
          </a:extLst>
        </xdr:cNvPr>
        <xdr:cNvCxnSpPr/>
      </xdr:nvCxnSpPr>
      <xdr:spPr>
        <a:xfrm>
          <a:off x="13703300" y="137255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86361</xdr:rowOff>
    </xdr:from>
    <xdr:to>
      <xdr:col>67</xdr:col>
      <xdr:colOff>101600</xdr:colOff>
      <xdr:row>83</xdr:row>
      <xdr:rowOff>16511</xdr:rowOff>
    </xdr:to>
    <xdr:sp macro="" textlink="">
      <xdr:nvSpPr>
        <xdr:cNvPr id="469" name="楕円 468">
          <a:extLst>
            <a:ext uri="{FF2B5EF4-FFF2-40B4-BE49-F238E27FC236}">
              <a16:creationId xmlns:a16="http://schemas.microsoft.com/office/drawing/2014/main" id="{AC81F780-0A22-4078-883D-85963A2F862B}"/>
            </a:ext>
          </a:extLst>
        </xdr:cNvPr>
        <xdr:cNvSpPr/>
      </xdr:nvSpPr>
      <xdr:spPr>
        <a:xfrm>
          <a:off x="12763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9525</xdr:rowOff>
    </xdr:from>
    <xdr:to>
      <xdr:col>71</xdr:col>
      <xdr:colOff>177800</xdr:colOff>
      <xdr:row>82</xdr:row>
      <xdr:rowOff>137161</xdr:rowOff>
    </xdr:to>
    <xdr:cxnSp macro="">
      <xdr:nvCxnSpPr>
        <xdr:cNvPr id="470" name="直線コネクタ 469">
          <a:extLst>
            <a:ext uri="{FF2B5EF4-FFF2-40B4-BE49-F238E27FC236}">
              <a16:creationId xmlns:a16="http://schemas.microsoft.com/office/drawing/2014/main" id="{39D53C07-DA8F-46B3-838F-D503BB3B8886}"/>
            </a:ext>
          </a:extLst>
        </xdr:cNvPr>
        <xdr:cNvCxnSpPr/>
      </xdr:nvCxnSpPr>
      <xdr:spPr>
        <a:xfrm flipV="1">
          <a:off x="12814300" y="13725525"/>
          <a:ext cx="889000" cy="47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471" name="n_1aveValue【消防施設】&#10;有形固定資産減価償却率">
          <a:extLst>
            <a:ext uri="{FF2B5EF4-FFF2-40B4-BE49-F238E27FC236}">
              <a16:creationId xmlns:a16="http://schemas.microsoft.com/office/drawing/2014/main" id="{2AFCE0FC-463F-4184-A5A4-6C5D736F6B2D}"/>
            </a:ext>
          </a:extLst>
        </xdr:cNvPr>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472" name="n_2aveValue【消防施設】&#10;有形固定資産減価償却率">
          <a:extLst>
            <a:ext uri="{FF2B5EF4-FFF2-40B4-BE49-F238E27FC236}">
              <a16:creationId xmlns:a16="http://schemas.microsoft.com/office/drawing/2014/main" id="{A5559300-34A7-4B9D-BE3E-1D56769FAB75}"/>
            </a:ext>
          </a:extLst>
        </xdr:cNvPr>
        <xdr:cNvSpPr txBox="1"/>
      </xdr:nvSpPr>
      <xdr:spPr>
        <a:xfrm>
          <a:off x="14389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473" name="n_3aveValue【消防施設】&#10;有形固定資産減価償却率">
          <a:extLst>
            <a:ext uri="{FF2B5EF4-FFF2-40B4-BE49-F238E27FC236}">
              <a16:creationId xmlns:a16="http://schemas.microsoft.com/office/drawing/2014/main" id="{78E586C0-598F-44CE-9A16-E89CA6825C85}"/>
            </a:ext>
          </a:extLst>
        </xdr:cNvPr>
        <xdr:cNvSpPr txBox="1"/>
      </xdr:nvSpPr>
      <xdr:spPr>
        <a:xfrm>
          <a:off x="13500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101616</xdr:rowOff>
    </xdr:from>
    <xdr:ext cx="405111" cy="259045"/>
    <xdr:sp macro="" textlink="">
      <xdr:nvSpPr>
        <xdr:cNvPr id="474" name="n_4aveValue【消防施設】&#10;有形固定資産減価償却率">
          <a:extLst>
            <a:ext uri="{FF2B5EF4-FFF2-40B4-BE49-F238E27FC236}">
              <a16:creationId xmlns:a16="http://schemas.microsoft.com/office/drawing/2014/main" id="{55378244-4182-499C-BEC2-DC4BEFCBBCB6}"/>
            </a:ext>
          </a:extLst>
        </xdr:cNvPr>
        <xdr:cNvSpPr txBox="1"/>
      </xdr:nvSpPr>
      <xdr:spPr>
        <a:xfrm>
          <a:off x="126117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652</xdr:rowOff>
    </xdr:from>
    <xdr:ext cx="405111" cy="259045"/>
    <xdr:sp macro="" textlink="">
      <xdr:nvSpPr>
        <xdr:cNvPr id="475" name="n_1mainValue【消防施設】&#10;有形固定資産減価償却率">
          <a:extLst>
            <a:ext uri="{FF2B5EF4-FFF2-40B4-BE49-F238E27FC236}">
              <a16:creationId xmlns:a16="http://schemas.microsoft.com/office/drawing/2014/main" id="{769432A4-45A8-47AC-8E6B-0656A9FF7BF4}"/>
            </a:ext>
          </a:extLst>
        </xdr:cNvPr>
        <xdr:cNvSpPr txBox="1"/>
      </xdr:nvSpPr>
      <xdr:spPr>
        <a:xfrm>
          <a:off x="15266044" y="1354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76852</xdr:rowOff>
    </xdr:from>
    <xdr:ext cx="405111" cy="259045"/>
    <xdr:sp macro="" textlink="">
      <xdr:nvSpPr>
        <xdr:cNvPr id="476" name="n_2mainValue【消防施設】&#10;有形固定資産減価償却率">
          <a:extLst>
            <a:ext uri="{FF2B5EF4-FFF2-40B4-BE49-F238E27FC236}">
              <a16:creationId xmlns:a16="http://schemas.microsoft.com/office/drawing/2014/main" id="{00603CEB-50B0-4AE1-837E-91B054F1E2C9}"/>
            </a:ext>
          </a:extLst>
        </xdr:cNvPr>
        <xdr:cNvSpPr txBox="1"/>
      </xdr:nvSpPr>
      <xdr:spPr>
        <a:xfrm>
          <a:off x="143897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76852</xdr:rowOff>
    </xdr:from>
    <xdr:ext cx="405111" cy="259045"/>
    <xdr:sp macro="" textlink="">
      <xdr:nvSpPr>
        <xdr:cNvPr id="477" name="n_3mainValue【消防施設】&#10;有形固定資産減価償却率">
          <a:extLst>
            <a:ext uri="{FF2B5EF4-FFF2-40B4-BE49-F238E27FC236}">
              <a16:creationId xmlns:a16="http://schemas.microsoft.com/office/drawing/2014/main" id="{34BEE8B8-692C-45B0-B8AD-5A39450C618D}"/>
            </a:ext>
          </a:extLst>
        </xdr:cNvPr>
        <xdr:cNvSpPr txBox="1"/>
      </xdr:nvSpPr>
      <xdr:spPr>
        <a:xfrm>
          <a:off x="135007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7638</xdr:rowOff>
    </xdr:from>
    <xdr:ext cx="405111" cy="259045"/>
    <xdr:sp macro="" textlink="">
      <xdr:nvSpPr>
        <xdr:cNvPr id="478" name="n_4mainValue【消防施設】&#10;有形固定資産減価償却率">
          <a:extLst>
            <a:ext uri="{FF2B5EF4-FFF2-40B4-BE49-F238E27FC236}">
              <a16:creationId xmlns:a16="http://schemas.microsoft.com/office/drawing/2014/main" id="{71FBD1ED-CD6A-4A49-B175-2D999EFEC589}"/>
            </a:ext>
          </a:extLst>
        </xdr:cNvPr>
        <xdr:cNvSpPr txBox="1"/>
      </xdr:nvSpPr>
      <xdr:spPr>
        <a:xfrm>
          <a:off x="12611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9" name="正方形/長方形 478">
          <a:extLst>
            <a:ext uri="{FF2B5EF4-FFF2-40B4-BE49-F238E27FC236}">
              <a16:creationId xmlns:a16="http://schemas.microsoft.com/office/drawing/2014/main" id="{C16D0B97-F79D-4DF1-9439-6BCFC77ABD8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0" name="正方形/長方形 479">
          <a:extLst>
            <a:ext uri="{FF2B5EF4-FFF2-40B4-BE49-F238E27FC236}">
              <a16:creationId xmlns:a16="http://schemas.microsoft.com/office/drawing/2014/main" id="{D3FB45CF-C32A-409D-B9A4-3475FD6F509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1" name="正方形/長方形 480">
          <a:extLst>
            <a:ext uri="{FF2B5EF4-FFF2-40B4-BE49-F238E27FC236}">
              <a16:creationId xmlns:a16="http://schemas.microsoft.com/office/drawing/2014/main" id="{805BA12A-1AE3-4E8C-93B4-E548DFE1FE3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2" name="正方形/長方形 481">
          <a:extLst>
            <a:ext uri="{FF2B5EF4-FFF2-40B4-BE49-F238E27FC236}">
              <a16:creationId xmlns:a16="http://schemas.microsoft.com/office/drawing/2014/main" id="{5373BFED-78AD-4A38-A635-2DD1F6031D2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3" name="正方形/長方形 482">
          <a:extLst>
            <a:ext uri="{FF2B5EF4-FFF2-40B4-BE49-F238E27FC236}">
              <a16:creationId xmlns:a16="http://schemas.microsoft.com/office/drawing/2014/main" id="{D54D8D54-2747-4965-8164-F9B0F9E25A2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4" name="正方形/長方形 483">
          <a:extLst>
            <a:ext uri="{FF2B5EF4-FFF2-40B4-BE49-F238E27FC236}">
              <a16:creationId xmlns:a16="http://schemas.microsoft.com/office/drawing/2014/main" id="{015A8706-F47C-46F3-9BA7-D93E5611DD8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5" name="正方形/長方形 484">
          <a:extLst>
            <a:ext uri="{FF2B5EF4-FFF2-40B4-BE49-F238E27FC236}">
              <a16:creationId xmlns:a16="http://schemas.microsoft.com/office/drawing/2014/main" id="{A1A65324-EFDE-4226-8E76-012C1DD0080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6" name="正方形/長方形 485">
          <a:extLst>
            <a:ext uri="{FF2B5EF4-FFF2-40B4-BE49-F238E27FC236}">
              <a16:creationId xmlns:a16="http://schemas.microsoft.com/office/drawing/2014/main" id="{69305E16-3273-45A0-AF95-5AE5D868E68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87" name="正方形/長方形 486">
          <a:extLst>
            <a:ext uri="{FF2B5EF4-FFF2-40B4-BE49-F238E27FC236}">
              <a16:creationId xmlns:a16="http://schemas.microsoft.com/office/drawing/2014/main" id="{96253C9E-FF48-4444-8CEA-D104070F496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8" name="正方形/長方形 487">
          <a:extLst>
            <a:ext uri="{FF2B5EF4-FFF2-40B4-BE49-F238E27FC236}">
              <a16:creationId xmlns:a16="http://schemas.microsoft.com/office/drawing/2014/main" id="{20A502C2-2012-424F-B534-884FF762A6E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9" name="正方形/長方形 488">
          <a:extLst>
            <a:ext uri="{FF2B5EF4-FFF2-40B4-BE49-F238E27FC236}">
              <a16:creationId xmlns:a16="http://schemas.microsoft.com/office/drawing/2014/main" id="{D421326C-F768-4ABA-858D-49FC6A2CBA9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0" name="正方形/長方形 489">
          <a:extLst>
            <a:ext uri="{FF2B5EF4-FFF2-40B4-BE49-F238E27FC236}">
              <a16:creationId xmlns:a16="http://schemas.microsoft.com/office/drawing/2014/main" id="{6556244C-F474-4207-9353-136F1FCAE61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1" name="正方形/長方形 490">
          <a:extLst>
            <a:ext uri="{FF2B5EF4-FFF2-40B4-BE49-F238E27FC236}">
              <a16:creationId xmlns:a16="http://schemas.microsoft.com/office/drawing/2014/main" id="{588705A6-FB76-4B9C-82BC-82E2DE023A6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2" name="正方形/長方形 491">
          <a:extLst>
            <a:ext uri="{FF2B5EF4-FFF2-40B4-BE49-F238E27FC236}">
              <a16:creationId xmlns:a16="http://schemas.microsoft.com/office/drawing/2014/main" id="{75CA7EC6-9D20-4DEA-8CAC-780ECF613F8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3" name="正方形/長方形 492">
          <a:extLst>
            <a:ext uri="{FF2B5EF4-FFF2-40B4-BE49-F238E27FC236}">
              <a16:creationId xmlns:a16="http://schemas.microsoft.com/office/drawing/2014/main" id="{3D1470FE-8B64-4761-9E48-CB393DABFC0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4" name="正方形/長方形 493">
          <a:extLst>
            <a:ext uri="{FF2B5EF4-FFF2-40B4-BE49-F238E27FC236}">
              <a16:creationId xmlns:a16="http://schemas.microsoft.com/office/drawing/2014/main" id="{93A5023E-C60A-4913-ADE0-BF97697FC7C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95" name="テキスト ボックス 494">
          <a:extLst>
            <a:ext uri="{FF2B5EF4-FFF2-40B4-BE49-F238E27FC236}">
              <a16:creationId xmlns:a16="http://schemas.microsoft.com/office/drawing/2014/main" id="{47748BB7-C2DE-40A6-BD7B-F9F7B2A91A1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96" name="直線コネクタ 495">
          <a:extLst>
            <a:ext uri="{FF2B5EF4-FFF2-40B4-BE49-F238E27FC236}">
              <a16:creationId xmlns:a16="http://schemas.microsoft.com/office/drawing/2014/main" id="{BD491E3F-794F-4C8D-9818-2E0D4998FB1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97" name="テキスト ボックス 496">
          <a:extLst>
            <a:ext uri="{FF2B5EF4-FFF2-40B4-BE49-F238E27FC236}">
              <a16:creationId xmlns:a16="http://schemas.microsoft.com/office/drawing/2014/main" id="{9567B7F5-F2F0-4E11-BC9E-B12778B963D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98" name="直線コネクタ 497">
          <a:extLst>
            <a:ext uri="{FF2B5EF4-FFF2-40B4-BE49-F238E27FC236}">
              <a16:creationId xmlns:a16="http://schemas.microsoft.com/office/drawing/2014/main" id="{7F65D3B8-2AAE-46C0-88DB-B94219718B2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99" name="テキスト ボックス 498">
          <a:extLst>
            <a:ext uri="{FF2B5EF4-FFF2-40B4-BE49-F238E27FC236}">
              <a16:creationId xmlns:a16="http://schemas.microsoft.com/office/drawing/2014/main" id="{0853F12B-6641-4AAB-84C7-558D06B58D6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00" name="直線コネクタ 499">
          <a:extLst>
            <a:ext uri="{FF2B5EF4-FFF2-40B4-BE49-F238E27FC236}">
              <a16:creationId xmlns:a16="http://schemas.microsoft.com/office/drawing/2014/main" id="{BDAAEBDA-50A6-4D26-9777-D9A3802342C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01" name="テキスト ボックス 500">
          <a:extLst>
            <a:ext uri="{FF2B5EF4-FFF2-40B4-BE49-F238E27FC236}">
              <a16:creationId xmlns:a16="http://schemas.microsoft.com/office/drawing/2014/main" id="{48F01091-C2E8-4C1F-BCCC-53747AC8F13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02" name="直線コネクタ 501">
          <a:extLst>
            <a:ext uri="{FF2B5EF4-FFF2-40B4-BE49-F238E27FC236}">
              <a16:creationId xmlns:a16="http://schemas.microsoft.com/office/drawing/2014/main" id="{4492CC72-CE21-4C30-B7D8-6278C96FEA5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03" name="テキスト ボックス 502">
          <a:extLst>
            <a:ext uri="{FF2B5EF4-FFF2-40B4-BE49-F238E27FC236}">
              <a16:creationId xmlns:a16="http://schemas.microsoft.com/office/drawing/2014/main" id="{01A7A084-F39D-42AF-B83E-904CF3BD6B9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04" name="直線コネクタ 503">
          <a:extLst>
            <a:ext uri="{FF2B5EF4-FFF2-40B4-BE49-F238E27FC236}">
              <a16:creationId xmlns:a16="http://schemas.microsoft.com/office/drawing/2014/main" id="{0F086B40-F1F6-465E-A116-8BA0C3EE534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05" name="テキスト ボックス 504">
          <a:extLst>
            <a:ext uri="{FF2B5EF4-FFF2-40B4-BE49-F238E27FC236}">
              <a16:creationId xmlns:a16="http://schemas.microsoft.com/office/drawing/2014/main" id="{22929AEF-A90E-4859-803E-A2D539EC0CE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06" name="直線コネクタ 505">
          <a:extLst>
            <a:ext uri="{FF2B5EF4-FFF2-40B4-BE49-F238E27FC236}">
              <a16:creationId xmlns:a16="http://schemas.microsoft.com/office/drawing/2014/main" id="{DA3B5BE6-9C21-44B8-BD98-E6CC85F7F49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07" name="テキスト ボックス 506">
          <a:extLst>
            <a:ext uri="{FF2B5EF4-FFF2-40B4-BE49-F238E27FC236}">
              <a16:creationId xmlns:a16="http://schemas.microsoft.com/office/drawing/2014/main" id="{DE141BC7-1CEA-44FE-BADF-5567660C1F6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08" name="直線コネクタ 507">
          <a:extLst>
            <a:ext uri="{FF2B5EF4-FFF2-40B4-BE49-F238E27FC236}">
              <a16:creationId xmlns:a16="http://schemas.microsoft.com/office/drawing/2014/main" id="{1EE09254-1AF0-42B3-8AC0-F1C902851E7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09" name="テキスト ボックス 508">
          <a:extLst>
            <a:ext uri="{FF2B5EF4-FFF2-40B4-BE49-F238E27FC236}">
              <a16:creationId xmlns:a16="http://schemas.microsoft.com/office/drawing/2014/main" id="{9E6A1B46-D8BA-4681-B4C2-2270C57691F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0" name="直線コネクタ 509">
          <a:extLst>
            <a:ext uri="{FF2B5EF4-FFF2-40B4-BE49-F238E27FC236}">
              <a16:creationId xmlns:a16="http://schemas.microsoft.com/office/drawing/2014/main" id="{BE4B27A3-C378-45B5-B985-19319773DF3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1" name="【庁舎】&#10;有形固定資産減価償却率グラフ枠">
          <a:extLst>
            <a:ext uri="{FF2B5EF4-FFF2-40B4-BE49-F238E27FC236}">
              <a16:creationId xmlns:a16="http://schemas.microsoft.com/office/drawing/2014/main" id="{7AE9371B-2A3E-45DF-A0CD-4E98F0411C4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512" name="直線コネクタ 511">
          <a:extLst>
            <a:ext uri="{FF2B5EF4-FFF2-40B4-BE49-F238E27FC236}">
              <a16:creationId xmlns:a16="http://schemas.microsoft.com/office/drawing/2014/main" id="{435E043F-9490-490E-9F81-A2D78C354B79}"/>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513" name="【庁舎】&#10;有形固定資産減価償却率最小値テキスト">
          <a:extLst>
            <a:ext uri="{FF2B5EF4-FFF2-40B4-BE49-F238E27FC236}">
              <a16:creationId xmlns:a16="http://schemas.microsoft.com/office/drawing/2014/main" id="{DFDAE5D3-CA71-4163-9F1B-01EAE4401433}"/>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514" name="直線コネクタ 513">
          <a:extLst>
            <a:ext uri="{FF2B5EF4-FFF2-40B4-BE49-F238E27FC236}">
              <a16:creationId xmlns:a16="http://schemas.microsoft.com/office/drawing/2014/main" id="{6CE04AA3-CD29-497E-86EE-83963908CF82}"/>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515" name="【庁舎】&#10;有形固定資産減価償却率最大値テキスト">
          <a:extLst>
            <a:ext uri="{FF2B5EF4-FFF2-40B4-BE49-F238E27FC236}">
              <a16:creationId xmlns:a16="http://schemas.microsoft.com/office/drawing/2014/main" id="{900F11F3-437E-4455-82ED-7E6EA556DA46}"/>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16" name="直線コネクタ 515">
          <a:extLst>
            <a:ext uri="{FF2B5EF4-FFF2-40B4-BE49-F238E27FC236}">
              <a16:creationId xmlns:a16="http://schemas.microsoft.com/office/drawing/2014/main" id="{1656A0EB-C70E-4D5B-A10F-8B42597A829B}"/>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517" name="【庁舎】&#10;有形固定資産減価償却率平均値テキスト">
          <a:extLst>
            <a:ext uri="{FF2B5EF4-FFF2-40B4-BE49-F238E27FC236}">
              <a16:creationId xmlns:a16="http://schemas.microsoft.com/office/drawing/2014/main" id="{C17244E1-AB81-475A-B314-6BF204C32431}"/>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518" name="フローチャート: 判断 517">
          <a:extLst>
            <a:ext uri="{FF2B5EF4-FFF2-40B4-BE49-F238E27FC236}">
              <a16:creationId xmlns:a16="http://schemas.microsoft.com/office/drawing/2014/main" id="{C6E6D2B4-1FDF-439E-9311-E4569465B77B}"/>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519" name="フローチャート: 判断 518">
          <a:extLst>
            <a:ext uri="{FF2B5EF4-FFF2-40B4-BE49-F238E27FC236}">
              <a16:creationId xmlns:a16="http://schemas.microsoft.com/office/drawing/2014/main" id="{01E3968B-FFFE-4343-9834-1BEE60C817E8}"/>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520" name="フローチャート: 判断 519">
          <a:extLst>
            <a:ext uri="{FF2B5EF4-FFF2-40B4-BE49-F238E27FC236}">
              <a16:creationId xmlns:a16="http://schemas.microsoft.com/office/drawing/2014/main" id="{FD488177-3669-4FCA-A8C1-BFB8AC2D73C0}"/>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521" name="フローチャート: 判断 520">
          <a:extLst>
            <a:ext uri="{FF2B5EF4-FFF2-40B4-BE49-F238E27FC236}">
              <a16:creationId xmlns:a16="http://schemas.microsoft.com/office/drawing/2014/main" id="{FA6EA578-787D-4371-9452-1A7118A39DE6}"/>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522" name="フローチャート: 判断 521">
          <a:extLst>
            <a:ext uri="{FF2B5EF4-FFF2-40B4-BE49-F238E27FC236}">
              <a16:creationId xmlns:a16="http://schemas.microsoft.com/office/drawing/2014/main" id="{2EAAEDF3-37D7-4335-A3F0-6C943CF3BA9D}"/>
            </a:ext>
          </a:extLst>
        </xdr:cNvPr>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23" name="テキスト ボックス 522">
          <a:extLst>
            <a:ext uri="{FF2B5EF4-FFF2-40B4-BE49-F238E27FC236}">
              <a16:creationId xmlns:a16="http://schemas.microsoft.com/office/drawing/2014/main" id="{425C0472-F120-4A06-9810-2CD2BCC848F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24" name="テキスト ボックス 523">
          <a:extLst>
            <a:ext uri="{FF2B5EF4-FFF2-40B4-BE49-F238E27FC236}">
              <a16:creationId xmlns:a16="http://schemas.microsoft.com/office/drawing/2014/main" id="{142E94E0-EB53-4223-8FEA-3D90E610437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25" name="テキスト ボックス 524">
          <a:extLst>
            <a:ext uri="{FF2B5EF4-FFF2-40B4-BE49-F238E27FC236}">
              <a16:creationId xmlns:a16="http://schemas.microsoft.com/office/drawing/2014/main" id="{CFC8CA64-A75C-479A-BC01-E4585C4489C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26" name="テキスト ボックス 525">
          <a:extLst>
            <a:ext uri="{FF2B5EF4-FFF2-40B4-BE49-F238E27FC236}">
              <a16:creationId xmlns:a16="http://schemas.microsoft.com/office/drawing/2014/main" id="{6035E7A5-376D-40CF-9C3E-2FEC525382B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27" name="テキスト ボックス 526">
          <a:extLst>
            <a:ext uri="{FF2B5EF4-FFF2-40B4-BE49-F238E27FC236}">
              <a16:creationId xmlns:a16="http://schemas.microsoft.com/office/drawing/2014/main" id="{40F8AF65-CFCA-40F0-9FEF-DAB47752157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129902</xdr:rowOff>
    </xdr:from>
    <xdr:to>
      <xdr:col>85</xdr:col>
      <xdr:colOff>177800</xdr:colOff>
      <xdr:row>109</xdr:row>
      <xdr:rowOff>60052</xdr:rowOff>
    </xdr:to>
    <xdr:sp macro="" textlink="">
      <xdr:nvSpPr>
        <xdr:cNvPr id="528" name="楕円 527">
          <a:extLst>
            <a:ext uri="{FF2B5EF4-FFF2-40B4-BE49-F238E27FC236}">
              <a16:creationId xmlns:a16="http://schemas.microsoft.com/office/drawing/2014/main" id="{E4A29942-1168-4662-8668-75193C85D76B}"/>
            </a:ext>
          </a:extLst>
        </xdr:cNvPr>
        <xdr:cNvSpPr/>
      </xdr:nvSpPr>
      <xdr:spPr>
        <a:xfrm>
          <a:off x="16268700" y="18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44829</xdr:rowOff>
    </xdr:from>
    <xdr:ext cx="405111" cy="259045"/>
    <xdr:sp macro="" textlink="">
      <xdr:nvSpPr>
        <xdr:cNvPr id="529" name="【庁舎】&#10;有形固定資産減価償却率該当値テキスト">
          <a:extLst>
            <a:ext uri="{FF2B5EF4-FFF2-40B4-BE49-F238E27FC236}">
              <a16:creationId xmlns:a16="http://schemas.microsoft.com/office/drawing/2014/main" id="{3A2EF03F-8CD1-42D1-AA3A-E60E5EF4C3ED}"/>
            </a:ext>
          </a:extLst>
        </xdr:cNvPr>
        <xdr:cNvSpPr txBox="1"/>
      </xdr:nvSpPr>
      <xdr:spPr>
        <a:xfrm>
          <a:off x="16357600" y="18561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129902</xdr:rowOff>
    </xdr:from>
    <xdr:to>
      <xdr:col>81</xdr:col>
      <xdr:colOff>101600</xdr:colOff>
      <xdr:row>109</xdr:row>
      <xdr:rowOff>60052</xdr:rowOff>
    </xdr:to>
    <xdr:sp macro="" textlink="">
      <xdr:nvSpPr>
        <xdr:cNvPr id="530" name="楕円 529">
          <a:extLst>
            <a:ext uri="{FF2B5EF4-FFF2-40B4-BE49-F238E27FC236}">
              <a16:creationId xmlns:a16="http://schemas.microsoft.com/office/drawing/2014/main" id="{27322B9F-6A6F-427F-8E11-38C38B06C415}"/>
            </a:ext>
          </a:extLst>
        </xdr:cNvPr>
        <xdr:cNvSpPr/>
      </xdr:nvSpPr>
      <xdr:spPr>
        <a:xfrm>
          <a:off x="15430500" y="18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9252</xdr:rowOff>
    </xdr:from>
    <xdr:to>
      <xdr:col>85</xdr:col>
      <xdr:colOff>127000</xdr:colOff>
      <xdr:row>109</xdr:row>
      <xdr:rowOff>9252</xdr:rowOff>
    </xdr:to>
    <xdr:cxnSp macro="">
      <xdr:nvCxnSpPr>
        <xdr:cNvPr id="531" name="直線コネクタ 530">
          <a:extLst>
            <a:ext uri="{FF2B5EF4-FFF2-40B4-BE49-F238E27FC236}">
              <a16:creationId xmlns:a16="http://schemas.microsoft.com/office/drawing/2014/main" id="{EC256F6E-7994-4932-BFC6-59449D828943}"/>
            </a:ext>
          </a:extLst>
        </xdr:cNvPr>
        <xdr:cNvCxnSpPr/>
      </xdr:nvCxnSpPr>
      <xdr:spPr>
        <a:xfrm>
          <a:off x="15481300" y="186973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126637</xdr:rowOff>
    </xdr:from>
    <xdr:to>
      <xdr:col>76</xdr:col>
      <xdr:colOff>165100</xdr:colOff>
      <xdr:row>109</xdr:row>
      <xdr:rowOff>56787</xdr:rowOff>
    </xdr:to>
    <xdr:sp macro="" textlink="">
      <xdr:nvSpPr>
        <xdr:cNvPr id="532" name="楕円 531">
          <a:extLst>
            <a:ext uri="{FF2B5EF4-FFF2-40B4-BE49-F238E27FC236}">
              <a16:creationId xmlns:a16="http://schemas.microsoft.com/office/drawing/2014/main" id="{994E9FA7-B0BA-4863-AF72-183CB2C77865}"/>
            </a:ext>
          </a:extLst>
        </xdr:cNvPr>
        <xdr:cNvSpPr/>
      </xdr:nvSpPr>
      <xdr:spPr>
        <a:xfrm>
          <a:off x="14541500" y="186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5987</xdr:rowOff>
    </xdr:from>
    <xdr:to>
      <xdr:col>81</xdr:col>
      <xdr:colOff>50800</xdr:colOff>
      <xdr:row>109</xdr:row>
      <xdr:rowOff>9252</xdr:rowOff>
    </xdr:to>
    <xdr:cxnSp macro="">
      <xdr:nvCxnSpPr>
        <xdr:cNvPr id="533" name="直線コネクタ 532">
          <a:extLst>
            <a:ext uri="{FF2B5EF4-FFF2-40B4-BE49-F238E27FC236}">
              <a16:creationId xmlns:a16="http://schemas.microsoft.com/office/drawing/2014/main" id="{A26A9203-206C-447A-AAF1-89339A82809B}"/>
            </a:ext>
          </a:extLst>
        </xdr:cNvPr>
        <xdr:cNvCxnSpPr/>
      </xdr:nvCxnSpPr>
      <xdr:spPr>
        <a:xfrm>
          <a:off x="14592300" y="186940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123371</xdr:rowOff>
    </xdr:from>
    <xdr:to>
      <xdr:col>72</xdr:col>
      <xdr:colOff>38100</xdr:colOff>
      <xdr:row>109</xdr:row>
      <xdr:rowOff>53521</xdr:rowOff>
    </xdr:to>
    <xdr:sp macro="" textlink="">
      <xdr:nvSpPr>
        <xdr:cNvPr id="534" name="楕円 533">
          <a:extLst>
            <a:ext uri="{FF2B5EF4-FFF2-40B4-BE49-F238E27FC236}">
              <a16:creationId xmlns:a16="http://schemas.microsoft.com/office/drawing/2014/main" id="{519AFE5E-0981-4D45-BEB6-5A68F36962F0}"/>
            </a:ext>
          </a:extLst>
        </xdr:cNvPr>
        <xdr:cNvSpPr/>
      </xdr:nvSpPr>
      <xdr:spPr>
        <a:xfrm>
          <a:off x="13652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2721</xdr:rowOff>
    </xdr:from>
    <xdr:to>
      <xdr:col>76</xdr:col>
      <xdr:colOff>114300</xdr:colOff>
      <xdr:row>109</xdr:row>
      <xdr:rowOff>5987</xdr:rowOff>
    </xdr:to>
    <xdr:cxnSp macro="">
      <xdr:nvCxnSpPr>
        <xdr:cNvPr id="535" name="直線コネクタ 534">
          <a:extLst>
            <a:ext uri="{FF2B5EF4-FFF2-40B4-BE49-F238E27FC236}">
              <a16:creationId xmlns:a16="http://schemas.microsoft.com/office/drawing/2014/main" id="{14E363D2-D0D3-4754-AD05-59C3328E7397}"/>
            </a:ext>
          </a:extLst>
        </xdr:cNvPr>
        <xdr:cNvCxnSpPr/>
      </xdr:nvCxnSpPr>
      <xdr:spPr>
        <a:xfrm>
          <a:off x="13703300" y="186907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134801</xdr:rowOff>
    </xdr:from>
    <xdr:to>
      <xdr:col>67</xdr:col>
      <xdr:colOff>101600</xdr:colOff>
      <xdr:row>109</xdr:row>
      <xdr:rowOff>64951</xdr:rowOff>
    </xdr:to>
    <xdr:sp macro="" textlink="">
      <xdr:nvSpPr>
        <xdr:cNvPr id="536" name="楕円 535">
          <a:extLst>
            <a:ext uri="{FF2B5EF4-FFF2-40B4-BE49-F238E27FC236}">
              <a16:creationId xmlns:a16="http://schemas.microsoft.com/office/drawing/2014/main" id="{339AAE50-F283-4133-80B7-3B359239EEFB}"/>
            </a:ext>
          </a:extLst>
        </xdr:cNvPr>
        <xdr:cNvSpPr/>
      </xdr:nvSpPr>
      <xdr:spPr>
        <a:xfrm>
          <a:off x="12763500" y="1865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2721</xdr:rowOff>
    </xdr:from>
    <xdr:to>
      <xdr:col>71</xdr:col>
      <xdr:colOff>177800</xdr:colOff>
      <xdr:row>109</xdr:row>
      <xdr:rowOff>14151</xdr:rowOff>
    </xdr:to>
    <xdr:cxnSp macro="">
      <xdr:nvCxnSpPr>
        <xdr:cNvPr id="537" name="直線コネクタ 536">
          <a:extLst>
            <a:ext uri="{FF2B5EF4-FFF2-40B4-BE49-F238E27FC236}">
              <a16:creationId xmlns:a16="http://schemas.microsoft.com/office/drawing/2014/main" id="{286E170D-FA4A-4E11-8068-1D09F51AC728}"/>
            </a:ext>
          </a:extLst>
        </xdr:cNvPr>
        <xdr:cNvCxnSpPr/>
      </xdr:nvCxnSpPr>
      <xdr:spPr>
        <a:xfrm flipV="1">
          <a:off x="12814300" y="1869077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538" name="n_1aveValue【庁舎】&#10;有形固定資産減価償却率">
          <a:extLst>
            <a:ext uri="{FF2B5EF4-FFF2-40B4-BE49-F238E27FC236}">
              <a16:creationId xmlns:a16="http://schemas.microsoft.com/office/drawing/2014/main" id="{F8E8BDDA-3CD2-4C8B-864C-F79183F516B4}"/>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539" name="n_2aveValue【庁舎】&#10;有形固定資産減価償却率">
          <a:extLst>
            <a:ext uri="{FF2B5EF4-FFF2-40B4-BE49-F238E27FC236}">
              <a16:creationId xmlns:a16="http://schemas.microsoft.com/office/drawing/2014/main" id="{A27EFBB9-3088-423D-8ECB-A9903E504869}"/>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540" name="n_3aveValue【庁舎】&#10;有形固定資産減価償却率">
          <a:extLst>
            <a:ext uri="{FF2B5EF4-FFF2-40B4-BE49-F238E27FC236}">
              <a16:creationId xmlns:a16="http://schemas.microsoft.com/office/drawing/2014/main" id="{DE19D1D9-9D3E-48B6-A5DC-8B35492E9429}"/>
            </a:ext>
          </a:extLst>
        </xdr:cNvPr>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541" name="n_4aveValue【庁舎】&#10;有形固定資産減価償却率">
          <a:extLst>
            <a:ext uri="{FF2B5EF4-FFF2-40B4-BE49-F238E27FC236}">
              <a16:creationId xmlns:a16="http://schemas.microsoft.com/office/drawing/2014/main" id="{B7C56FB0-67BF-4968-B989-C45B629DF33E}"/>
            </a:ext>
          </a:extLst>
        </xdr:cNvPr>
        <xdr:cNvSpPr txBox="1"/>
      </xdr:nvSpPr>
      <xdr:spPr>
        <a:xfrm>
          <a:off x="12611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51179</xdr:rowOff>
    </xdr:from>
    <xdr:ext cx="405111" cy="259045"/>
    <xdr:sp macro="" textlink="">
      <xdr:nvSpPr>
        <xdr:cNvPr id="542" name="n_1mainValue【庁舎】&#10;有形固定資産減価償却率">
          <a:extLst>
            <a:ext uri="{FF2B5EF4-FFF2-40B4-BE49-F238E27FC236}">
              <a16:creationId xmlns:a16="http://schemas.microsoft.com/office/drawing/2014/main" id="{41C812C3-5E0A-49E5-8542-AEEC80C87E19}"/>
            </a:ext>
          </a:extLst>
        </xdr:cNvPr>
        <xdr:cNvSpPr txBox="1"/>
      </xdr:nvSpPr>
      <xdr:spPr>
        <a:xfrm>
          <a:off x="15266044" y="1873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47914</xdr:rowOff>
    </xdr:from>
    <xdr:ext cx="405111" cy="259045"/>
    <xdr:sp macro="" textlink="">
      <xdr:nvSpPr>
        <xdr:cNvPr id="543" name="n_2mainValue【庁舎】&#10;有形固定資産減価償却率">
          <a:extLst>
            <a:ext uri="{FF2B5EF4-FFF2-40B4-BE49-F238E27FC236}">
              <a16:creationId xmlns:a16="http://schemas.microsoft.com/office/drawing/2014/main" id="{85CF9A61-79EB-48EC-B75D-7196351DBC76}"/>
            </a:ext>
          </a:extLst>
        </xdr:cNvPr>
        <xdr:cNvSpPr txBox="1"/>
      </xdr:nvSpPr>
      <xdr:spPr>
        <a:xfrm>
          <a:off x="14389744" y="1873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44648</xdr:rowOff>
    </xdr:from>
    <xdr:ext cx="405111" cy="259045"/>
    <xdr:sp macro="" textlink="">
      <xdr:nvSpPr>
        <xdr:cNvPr id="544" name="n_3mainValue【庁舎】&#10;有形固定資産減価償却率">
          <a:extLst>
            <a:ext uri="{FF2B5EF4-FFF2-40B4-BE49-F238E27FC236}">
              <a16:creationId xmlns:a16="http://schemas.microsoft.com/office/drawing/2014/main" id="{DC18AD1D-D3DC-4643-ABAF-106672B72BD8}"/>
            </a:ext>
          </a:extLst>
        </xdr:cNvPr>
        <xdr:cNvSpPr txBox="1"/>
      </xdr:nvSpPr>
      <xdr:spPr>
        <a:xfrm>
          <a:off x="13500744" y="1873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56078</xdr:rowOff>
    </xdr:from>
    <xdr:ext cx="405111" cy="259045"/>
    <xdr:sp macro="" textlink="">
      <xdr:nvSpPr>
        <xdr:cNvPr id="545" name="n_4mainValue【庁舎】&#10;有形固定資産減価償却率">
          <a:extLst>
            <a:ext uri="{FF2B5EF4-FFF2-40B4-BE49-F238E27FC236}">
              <a16:creationId xmlns:a16="http://schemas.microsoft.com/office/drawing/2014/main" id="{46FC209C-D14C-4EB5-8A16-BB051D846AE0}"/>
            </a:ext>
          </a:extLst>
        </xdr:cNvPr>
        <xdr:cNvSpPr txBox="1"/>
      </xdr:nvSpPr>
      <xdr:spPr>
        <a:xfrm>
          <a:off x="12611744" y="1874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6" name="正方形/長方形 545">
          <a:extLst>
            <a:ext uri="{FF2B5EF4-FFF2-40B4-BE49-F238E27FC236}">
              <a16:creationId xmlns:a16="http://schemas.microsoft.com/office/drawing/2014/main" id="{61DA6573-DD46-422F-8758-3A67067E13C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7" name="正方形/長方形 546">
          <a:extLst>
            <a:ext uri="{FF2B5EF4-FFF2-40B4-BE49-F238E27FC236}">
              <a16:creationId xmlns:a16="http://schemas.microsoft.com/office/drawing/2014/main" id="{AA592CA7-37D1-4824-8A42-28046A7FB86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8" name="正方形/長方形 547">
          <a:extLst>
            <a:ext uri="{FF2B5EF4-FFF2-40B4-BE49-F238E27FC236}">
              <a16:creationId xmlns:a16="http://schemas.microsoft.com/office/drawing/2014/main" id="{842A1555-06F2-410E-82B1-7FE0D95A35E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9" name="正方形/長方形 548">
          <a:extLst>
            <a:ext uri="{FF2B5EF4-FFF2-40B4-BE49-F238E27FC236}">
              <a16:creationId xmlns:a16="http://schemas.microsoft.com/office/drawing/2014/main" id="{7DC0227E-4935-478A-BB5D-7117DEDE0CA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0" name="正方形/長方形 549">
          <a:extLst>
            <a:ext uri="{FF2B5EF4-FFF2-40B4-BE49-F238E27FC236}">
              <a16:creationId xmlns:a16="http://schemas.microsoft.com/office/drawing/2014/main" id="{1E743CEC-458F-403E-A371-1D2259453AA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1" name="正方形/長方形 550">
          <a:extLst>
            <a:ext uri="{FF2B5EF4-FFF2-40B4-BE49-F238E27FC236}">
              <a16:creationId xmlns:a16="http://schemas.microsoft.com/office/drawing/2014/main" id="{06FBF00E-A6AA-483A-BC0C-4CFB8F80DAB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2" name="正方形/長方形 551">
          <a:extLst>
            <a:ext uri="{FF2B5EF4-FFF2-40B4-BE49-F238E27FC236}">
              <a16:creationId xmlns:a16="http://schemas.microsoft.com/office/drawing/2014/main" id="{93D75A2D-B23B-4031-AC87-1CAFF6BB339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3" name="正方形/長方形 552">
          <a:extLst>
            <a:ext uri="{FF2B5EF4-FFF2-40B4-BE49-F238E27FC236}">
              <a16:creationId xmlns:a16="http://schemas.microsoft.com/office/drawing/2014/main" id="{B3BD7A91-2A71-46BA-A1C3-53E2DFB3846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4" name="テキスト ボックス 553">
          <a:extLst>
            <a:ext uri="{FF2B5EF4-FFF2-40B4-BE49-F238E27FC236}">
              <a16:creationId xmlns:a16="http://schemas.microsoft.com/office/drawing/2014/main" id="{6763B8EB-2864-4D40-9D53-17FEC6C0DE8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5" name="直線コネクタ 554">
          <a:extLst>
            <a:ext uri="{FF2B5EF4-FFF2-40B4-BE49-F238E27FC236}">
              <a16:creationId xmlns:a16="http://schemas.microsoft.com/office/drawing/2014/main" id="{EF0F11C2-CA8B-45A6-B2F6-131A6445D23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56" name="テキスト ボックス 555">
          <a:extLst>
            <a:ext uri="{FF2B5EF4-FFF2-40B4-BE49-F238E27FC236}">
              <a16:creationId xmlns:a16="http://schemas.microsoft.com/office/drawing/2014/main" id="{260A027E-B07A-46EE-95A2-96A8FC4C5F5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557" name="直線コネクタ 556">
          <a:extLst>
            <a:ext uri="{FF2B5EF4-FFF2-40B4-BE49-F238E27FC236}">
              <a16:creationId xmlns:a16="http://schemas.microsoft.com/office/drawing/2014/main" id="{AA1ADC11-471A-4F17-BD9F-2E4F71D96FB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58" name="テキスト ボックス 557">
          <a:extLst>
            <a:ext uri="{FF2B5EF4-FFF2-40B4-BE49-F238E27FC236}">
              <a16:creationId xmlns:a16="http://schemas.microsoft.com/office/drawing/2014/main" id="{F91E5AE6-EF62-4F44-AF12-B3A574421E4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59" name="直線コネクタ 558">
          <a:extLst>
            <a:ext uri="{FF2B5EF4-FFF2-40B4-BE49-F238E27FC236}">
              <a16:creationId xmlns:a16="http://schemas.microsoft.com/office/drawing/2014/main" id="{2D9BC2C1-3824-47E1-BB28-BCA34F16DA4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0" name="テキスト ボックス 559">
          <a:extLst>
            <a:ext uri="{FF2B5EF4-FFF2-40B4-BE49-F238E27FC236}">
              <a16:creationId xmlns:a16="http://schemas.microsoft.com/office/drawing/2014/main" id="{F831EA59-C15F-4132-B1C9-4B8661127C8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1" name="直線コネクタ 560">
          <a:extLst>
            <a:ext uri="{FF2B5EF4-FFF2-40B4-BE49-F238E27FC236}">
              <a16:creationId xmlns:a16="http://schemas.microsoft.com/office/drawing/2014/main" id="{CBCB725D-492A-4C2C-8740-9F41EA53DEC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62" name="テキスト ボックス 561">
          <a:extLst>
            <a:ext uri="{FF2B5EF4-FFF2-40B4-BE49-F238E27FC236}">
              <a16:creationId xmlns:a16="http://schemas.microsoft.com/office/drawing/2014/main" id="{F3780982-3B51-4C08-96C9-32FEFD5605D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63" name="直線コネクタ 562">
          <a:extLst>
            <a:ext uri="{FF2B5EF4-FFF2-40B4-BE49-F238E27FC236}">
              <a16:creationId xmlns:a16="http://schemas.microsoft.com/office/drawing/2014/main" id="{933A02A7-7BC7-4E39-9FF3-020697A4D80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64" name="テキスト ボックス 563">
          <a:extLst>
            <a:ext uri="{FF2B5EF4-FFF2-40B4-BE49-F238E27FC236}">
              <a16:creationId xmlns:a16="http://schemas.microsoft.com/office/drawing/2014/main" id="{0B525CA8-FE00-45EB-ABB3-8269A36435E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65" name="直線コネクタ 564">
          <a:extLst>
            <a:ext uri="{FF2B5EF4-FFF2-40B4-BE49-F238E27FC236}">
              <a16:creationId xmlns:a16="http://schemas.microsoft.com/office/drawing/2014/main" id="{E4A79460-C626-46E6-8A5C-7590642460E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66" name="テキスト ボックス 565">
          <a:extLst>
            <a:ext uri="{FF2B5EF4-FFF2-40B4-BE49-F238E27FC236}">
              <a16:creationId xmlns:a16="http://schemas.microsoft.com/office/drawing/2014/main" id="{2D514738-BDCA-484B-8433-87CB5E30043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7" name="直線コネクタ 566">
          <a:extLst>
            <a:ext uri="{FF2B5EF4-FFF2-40B4-BE49-F238E27FC236}">
              <a16:creationId xmlns:a16="http://schemas.microsoft.com/office/drawing/2014/main" id="{9A15B141-1D6C-40F2-937D-B8240CDFC41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8" name="テキスト ボックス 567">
          <a:extLst>
            <a:ext uri="{FF2B5EF4-FFF2-40B4-BE49-F238E27FC236}">
              <a16:creationId xmlns:a16="http://schemas.microsoft.com/office/drawing/2014/main" id="{53CA2D33-9E7B-4285-AB13-D87FB1F0A3C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9" name="【庁舎】&#10;一人当たり面積グラフ枠">
          <a:extLst>
            <a:ext uri="{FF2B5EF4-FFF2-40B4-BE49-F238E27FC236}">
              <a16:creationId xmlns:a16="http://schemas.microsoft.com/office/drawing/2014/main" id="{B5247D5F-872F-42A3-8592-AF6F90CB22F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570" name="直線コネクタ 569">
          <a:extLst>
            <a:ext uri="{FF2B5EF4-FFF2-40B4-BE49-F238E27FC236}">
              <a16:creationId xmlns:a16="http://schemas.microsoft.com/office/drawing/2014/main" id="{8A51513A-9448-43D9-91A1-D7A18A34E633}"/>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571" name="【庁舎】&#10;一人当たり面積最小値テキスト">
          <a:extLst>
            <a:ext uri="{FF2B5EF4-FFF2-40B4-BE49-F238E27FC236}">
              <a16:creationId xmlns:a16="http://schemas.microsoft.com/office/drawing/2014/main" id="{B5DD04DE-45EA-4632-8FB7-E6814AB261A7}"/>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572" name="直線コネクタ 571">
          <a:extLst>
            <a:ext uri="{FF2B5EF4-FFF2-40B4-BE49-F238E27FC236}">
              <a16:creationId xmlns:a16="http://schemas.microsoft.com/office/drawing/2014/main" id="{FFBDDE9B-90F9-481D-B9FE-76B680140E3E}"/>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573" name="【庁舎】&#10;一人当たり面積最大値テキスト">
          <a:extLst>
            <a:ext uri="{FF2B5EF4-FFF2-40B4-BE49-F238E27FC236}">
              <a16:creationId xmlns:a16="http://schemas.microsoft.com/office/drawing/2014/main" id="{C0F5A67D-86E4-4D76-9CA5-BEB3DD333BEE}"/>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574" name="直線コネクタ 573">
          <a:extLst>
            <a:ext uri="{FF2B5EF4-FFF2-40B4-BE49-F238E27FC236}">
              <a16:creationId xmlns:a16="http://schemas.microsoft.com/office/drawing/2014/main" id="{0A0B11CA-40BF-440A-9302-FAF2D8EB57F5}"/>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575" name="【庁舎】&#10;一人当たり面積平均値テキスト">
          <a:extLst>
            <a:ext uri="{FF2B5EF4-FFF2-40B4-BE49-F238E27FC236}">
              <a16:creationId xmlns:a16="http://schemas.microsoft.com/office/drawing/2014/main" id="{1F8A2522-2730-4341-B06F-17F5956A7F0D}"/>
            </a:ext>
          </a:extLst>
        </xdr:cNvPr>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576" name="フローチャート: 判断 575">
          <a:extLst>
            <a:ext uri="{FF2B5EF4-FFF2-40B4-BE49-F238E27FC236}">
              <a16:creationId xmlns:a16="http://schemas.microsoft.com/office/drawing/2014/main" id="{F1B12E78-B7DF-4082-BAE2-3F189161E9AF}"/>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577" name="フローチャート: 判断 576">
          <a:extLst>
            <a:ext uri="{FF2B5EF4-FFF2-40B4-BE49-F238E27FC236}">
              <a16:creationId xmlns:a16="http://schemas.microsoft.com/office/drawing/2014/main" id="{E4B0FDA2-A3C5-4FB6-8D1E-39EFFA45DD1B}"/>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578" name="フローチャート: 判断 577">
          <a:extLst>
            <a:ext uri="{FF2B5EF4-FFF2-40B4-BE49-F238E27FC236}">
              <a16:creationId xmlns:a16="http://schemas.microsoft.com/office/drawing/2014/main" id="{20934FF5-8192-4743-96E8-5AEFED1735A8}"/>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579" name="フローチャート: 判断 578">
          <a:extLst>
            <a:ext uri="{FF2B5EF4-FFF2-40B4-BE49-F238E27FC236}">
              <a16:creationId xmlns:a16="http://schemas.microsoft.com/office/drawing/2014/main" id="{CAE97D92-71A1-4E7F-B360-09780BDA22B6}"/>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580" name="フローチャート: 判断 579">
          <a:extLst>
            <a:ext uri="{FF2B5EF4-FFF2-40B4-BE49-F238E27FC236}">
              <a16:creationId xmlns:a16="http://schemas.microsoft.com/office/drawing/2014/main" id="{25E76D9B-6691-4B55-B103-DA63414BC16B}"/>
            </a:ext>
          </a:extLst>
        </xdr:cNvPr>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54D69EE9-D358-4261-9779-4FF7EA6D076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D8169D44-9013-4EDE-9148-5E51A77616D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9F121AB3-DF5C-47AC-9D18-59DDBBAFAB7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7E35B69F-6EC0-4151-8E5C-2F5304BF69B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2E89B4F5-E6F0-469B-8A59-15CBEC7B7D9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38100</xdr:rowOff>
    </xdr:from>
    <xdr:to>
      <xdr:col>116</xdr:col>
      <xdr:colOff>114300</xdr:colOff>
      <xdr:row>108</xdr:row>
      <xdr:rowOff>139700</xdr:rowOff>
    </xdr:to>
    <xdr:sp macro="" textlink="">
      <xdr:nvSpPr>
        <xdr:cNvPr id="586" name="楕円 585">
          <a:extLst>
            <a:ext uri="{FF2B5EF4-FFF2-40B4-BE49-F238E27FC236}">
              <a16:creationId xmlns:a16="http://schemas.microsoft.com/office/drawing/2014/main" id="{767A1D6A-87A5-42AE-A2B9-506E46AE4C38}"/>
            </a:ext>
          </a:extLst>
        </xdr:cNvPr>
        <xdr:cNvSpPr/>
      </xdr:nvSpPr>
      <xdr:spPr>
        <a:xfrm>
          <a:off x="22110700" y="185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124477</xdr:rowOff>
    </xdr:from>
    <xdr:ext cx="469744" cy="259045"/>
    <xdr:sp macro="" textlink="">
      <xdr:nvSpPr>
        <xdr:cNvPr id="587" name="【庁舎】&#10;一人当たり面積該当値テキスト">
          <a:extLst>
            <a:ext uri="{FF2B5EF4-FFF2-40B4-BE49-F238E27FC236}">
              <a16:creationId xmlns:a16="http://schemas.microsoft.com/office/drawing/2014/main" id="{EC8895F3-C48E-45FD-A9F6-EC121215B349}"/>
            </a:ext>
          </a:extLst>
        </xdr:cNvPr>
        <xdr:cNvSpPr txBox="1"/>
      </xdr:nvSpPr>
      <xdr:spPr>
        <a:xfrm>
          <a:off x="22199600" y="184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53339</xdr:rowOff>
    </xdr:from>
    <xdr:to>
      <xdr:col>112</xdr:col>
      <xdr:colOff>38100</xdr:colOff>
      <xdr:row>108</xdr:row>
      <xdr:rowOff>154939</xdr:rowOff>
    </xdr:to>
    <xdr:sp macro="" textlink="">
      <xdr:nvSpPr>
        <xdr:cNvPr id="588" name="楕円 587">
          <a:extLst>
            <a:ext uri="{FF2B5EF4-FFF2-40B4-BE49-F238E27FC236}">
              <a16:creationId xmlns:a16="http://schemas.microsoft.com/office/drawing/2014/main" id="{AC819E9C-CDDA-4586-AFEC-B2526D04EC5A}"/>
            </a:ext>
          </a:extLst>
        </xdr:cNvPr>
        <xdr:cNvSpPr/>
      </xdr:nvSpPr>
      <xdr:spPr>
        <a:xfrm>
          <a:off x="21272500" y="1856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88900</xdr:rowOff>
    </xdr:from>
    <xdr:to>
      <xdr:col>116</xdr:col>
      <xdr:colOff>63500</xdr:colOff>
      <xdr:row>108</xdr:row>
      <xdr:rowOff>104139</xdr:rowOff>
    </xdr:to>
    <xdr:cxnSp macro="">
      <xdr:nvCxnSpPr>
        <xdr:cNvPr id="589" name="直線コネクタ 588">
          <a:extLst>
            <a:ext uri="{FF2B5EF4-FFF2-40B4-BE49-F238E27FC236}">
              <a16:creationId xmlns:a16="http://schemas.microsoft.com/office/drawing/2014/main" id="{F4F33C21-3DC4-4EBA-B9BE-36D141DDD144}"/>
            </a:ext>
          </a:extLst>
        </xdr:cNvPr>
        <xdr:cNvCxnSpPr/>
      </xdr:nvCxnSpPr>
      <xdr:spPr>
        <a:xfrm flipV="1">
          <a:off x="21323300" y="186055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95250</xdr:rowOff>
    </xdr:from>
    <xdr:to>
      <xdr:col>107</xdr:col>
      <xdr:colOff>101600</xdr:colOff>
      <xdr:row>109</xdr:row>
      <xdr:rowOff>25400</xdr:rowOff>
    </xdr:to>
    <xdr:sp macro="" textlink="">
      <xdr:nvSpPr>
        <xdr:cNvPr id="590" name="楕円 589">
          <a:extLst>
            <a:ext uri="{FF2B5EF4-FFF2-40B4-BE49-F238E27FC236}">
              <a16:creationId xmlns:a16="http://schemas.microsoft.com/office/drawing/2014/main" id="{1BC2A81B-57B7-495E-BB40-AADDDF5830F0}"/>
            </a:ext>
          </a:extLst>
        </xdr:cNvPr>
        <xdr:cNvSpPr/>
      </xdr:nvSpPr>
      <xdr:spPr>
        <a:xfrm>
          <a:off x="20383500" y="186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104139</xdr:rowOff>
    </xdr:from>
    <xdr:to>
      <xdr:col>111</xdr:col>
      <xdr:colOff>177800</xdr:colOff>
      <xdr:row>108</xdr:row>
      <xdr:rowOff>146050</xdr:rowOff>
    </xdr:to>
    <xdr:cxnSp macro="">
      <xdr:nvCxnSpPr>
        <xdr:cNvPr id="591" name="直線コネクタ 590">
          <a:extLst>
            <a:ext uri="{FF2B5EF4-FFF2-40B4-BE49-F238E27FC236}">
              <a16:creationId xmlns:a16="http://schemas.microsoft.com/office/drawing/2014/main" id="{41CB2B72-7C6B-43E5-89D4-31A0D0ABEAD8}"/>
            </a:ext>
          </a:extLst>
        </xdr:cNvPr>
        <xdr:cNvCxnSpPr/>
      </xdr:nvCxnSpPr>
      <xdr:spPr>
        <a:xfrm flipV="1">
          <a:off x="20434300" y="186207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105411</xdr:rowOff>
    </xdr:from>
    <xdr:to>
      <xdr:col>102</xdr:col>
      <xdr:colOff>165100</xdr:colOff>
      <xdr:row>109</xdr:row>
      <xdr:rowOff>35561</xdr:rowOff>
    </xdr:to>
    <xdr:sp macro="" textlink="">
      <xdr:nvSpPr>
        <xdr:cNvPr id="592" name="楕円 591">
          <a:extLst>
            <a:ext uri="{FF2B5EF4-FFF2-40B4-BE49-F238E27FC236}">
              <a16:creationId xmlns:a16="http://schemas.microsoft.com/office/drawing/2014/main" id="{13E4646D-0DA8-4826-B258-4EB2A669E94B}"/>
            </a:ext>
          </a:extLst>
        </xdr:cNvPr>
        <xdr:cNvSpPr/>
      </xdr:nvSpPr>
      <xdr:spPr>
        <a:xfrm>
          <a:off x="19494500" y="1862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146050</xdr:rowOff>
    </xdr:from>
    <xdr:to>
      <xdr:col>107</xdr:col>
      <xdr:colOff>50800</xdr:colOff>
      <xdr:row>108</xdr:row>
      <xdr:rowOff>156211</xdr:rowOff>
    </xdr:to>
    <xdr:cxnSp macro="">
      <xdr:nvCxnSpPr>
        <xdr:cNvPr id="593" name="直線コネクタ 592">
          <a:extLst>
            <a:ext uri="{FF2B5EF4-FFF2-40B4-BE49-F238E27FC236}">
              <a16:creationId xmlns:a16="http://schemas.microsoft.com/office/drawing/2014/main" id="{D2BB400A-CEE1-45D3-938E-023791C369BF}"/>
            </a:ext>
          </a:extLst>
        </xdr:cNvPr>
        <xdr:cNvCxnSpPr/>
      </xdr:nvCxnSpPr>
      <xdr:spPr>
        <a:xfrm flipV="1">
          <a:off x="19545300" y="18662650"/>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118111</xdr:rowOff>
    </xdr:from>
    <xdr:to>
      <xdr:col>98</xdr:col>
      <xdr:colOff>38100</xdr:colOff>
      <xdr:row>109</xdr:row>
      <xdr:rowOff>48261</xdr:rowOff>
    </xdr:to>
    <xdr:sp macro="" textlink="">
      <xdr:nvSpPr>
        <xdr:cNvPr id="594" name="楕円 593">
          <a:extLst>
            <a:ext uri="{FF2B5EF4-FFF2-40B4-BE49-F238E27FC236}">
              <a16:creationId xmlns:a16="http://schemas.microsoft.com/office/drawing/2014/main" id="{01A1289B-C855-4B86-AD36-F275B7B9DFE4}"/>
            </a:ext>
          </a:extLst>
        </xdr:cNvPr>
        <xdr:cNvSpPr/>
      </xdr:nvSpPr>
      <xdr:spPr>
        <a:xfrm>
          <a:off x="18605500" y="1863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156211</xdr:rowOff>
    </xdr:from>
    <xdr:to>
      <xdr:col>102</xdr:col>
      <xdr:colOff>114300</xdr:colOff>
      <xdr:row>108</xdr:row>
      <xdr:rowOff>168911</xdr:rowOff>
    </xdr:to>
    <xdr:cxnSp macro="">
      <xdr:nvCxnSpPr>
        <xdr:cNvPr id="595" name="直線コネクタ 594">
          <a:extLst>
            <a:ext uri="{FF2B5EF4-FFF2-40B4-BE49-F238E27FC236}">
              <a16:creationId xmlns:a16="http://schemas.microsoft.com/office/drawing/2014/main" id="{983D626F-29BD-4FB7-B1F2-FE423186070F}"/>
            </a:ext>
          </a:extLst>
        </xdr:cNvPr>
        <xdr:cNvCxnSpPr/>
      </xdr:nvCxnSpPr>
      <xdr:spPr>
        <a:xfrm flipV="1">
          <a:off x="18656300" y="18672811"/>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596" name="n_1aveValue【庁舎】&#10;一人当たり面積">
          <a:extLst>
            <a:ext uri="{FF2B5EF4-FFF2-40B4-BE49-F238E27FC236}">
              <a16:creationId xmlns:a16="http://schemas.microsoft.com/office/drawing/2014/main" id="{B6D27B30-FFCF-47AE-BF6C-E9C628A2C549}"/>
            </a:ext>
          </a:extLst>
        </xdr:cNvPr>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597" name="n_2aveValue【庁舎】&#10;一人当たり面積">
          <a:extLst>
            <a:ext uri="{FF2B5EF4-FFF2-40B4-BE49-F238E27FC236}">
              <a16:creationId xmlns:a16="http://schemas.microsoft.com/office/drawing/2014/main" id="{1216E2B8-E07F-4497-ADE5-9A6B7D3FE8C7}"/>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598" name="n_3aveValue【庁舎】&#10;一人当たり面積">
          <a:extLst>
            <a:ext uri="{FF2B5EF4-FFF2-40B4-BE49-F238E27FC236}">
              <a16:creationId xmlns:a16="http://schemas.microsoft.com/office/drawing/2014/main" id="{47FFF546-2B66-4DF0-8CAF-5F9902C7BA73}"/>
            </a:ext>
          </a:extLst>
        </xdr:cNvPr>
        <xdr:cNvSpPr txBox="1"/>
      </xdr:nvSpPr>
      <xdr:spPr>
        <a:xfrm>
          <a:off x="19310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599" name="n_4aveValue【庁舎】&#10;一人当たり面積">
          <a:extLst>
            <a:ext uri="{FF2B5EF4-FFF2-40B4-BE49-F238E27FC236}">
              <a16:creationId xmlns:a16="http://schemas.microsoft.com/office/drawing/2014/main" id="{19EC41DD-A05F-4300-B62B-39BD12046277}"/>
            </a:ext>
          </a:extLst>
        </xdr:cNvPr>
        <xdr:cNvSpPr txBox="1"/>
      </xdr:nvSpPr>
      <xdr:spPr>
        <a:xfrm>
          <a:off x="18421427"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146066</xdr:rowOff>
    </xdr:from>
    <xdr:ext cx="469744" cy="259045"/>
    <xdr:sp macro="" textlink="">
      <xdr:nvSpPr>
        <xdr:cNvPr id="600" name="n_1mainValue【庁舎】&#10;一人当たり面積">
          <a:extLst>
            <a:ext uri="{FF2B5EF4-FFF2-40B4-BE49-F238E27FC236}">
              <a16:creationId xmlns:a16="http://schemas.microsoft.com/office/drawing/2014/main" id="{BF0434E9-A40E-4A3F-AC9A-2BC831A7C16E}"/>
            </a:ext>
          </a:extLst>
        </xdr:cNvPr>
        <xdr:cNvSpPr txBox="1"/>
      </xdr:nvSpPr>
      <xdr:spPr>
        <a:xfrm>
          <a:off x="21075727"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16527</xdr:rowOff>
    </xdr:from>
    <xdr:ext cx="469744" cy="259045"/>
    <xdr:sp macro="" textlink="">
      <xdr:nvSpPr>
        <xdr:cNvPr id="601" name="n_2mainValue【庁舎】&#10;一人当たり面積">
          <a:extLst>
            <a:ext uri="{FF2B5EF4-FFF2-40B4-BE49-F238E27FC236}">
              <a16:creationId xmlns:a16="http://schemas.microsoft.com/office/drawing/2014/main" id="{65D25BD0-0734-4DB5-ABDD-FD31116AA874}"/>
            </a:ext>
          </a:extLst>
        </xdr:cNvPr>
        <xdr:cNvSpPr txBox="1"/>
      </xdr:nvSpPr>
      <xdr:spPr>
        <a:xfrm>
          <a:off x="20199427" y="1870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26688</xdr:rowOff>
    </xdr:from>
    <xdr:ext cx="469744" cy="259045"/>
    <xdr:sp macro="" textlink="">
      <xdr:nvSpPr>
        <xdr:cNvPr id="602" name="n_3mainValue【庁舎】&#10;一人当たり面積">
          <a:extLst>
            <a:ext uri="{FF2B5EF4-FFF2-40B4-BE49-F238E27FC236}">
              <a16:creationId xmlns:a16="http://schemas.microsoft.com/office/drawing/2014/main" id="{94B53A98-6E63-44AB-9C16-65101A933B43}"/>
            </a:ext>
          </a:extLst>
        </xdr:cNvPr>
        <xdr:cNvSpPr txBox="1"/>
      </xdr:nvSpPr>
      <xdr:spPr>
        <a:xfrm>
          <a:off x="19310427" y="1871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39388</xdr:rowOff>
    </xdr:from>
    <xdr:ext cx="469744" cy="259045"/>
    <xdr:sp macro="" textlink="">
      <xdr:nvSpPr>
        <xdr:cNvPr id="603" name="n_4mainValue【庁舎】&#10;一人当たり面積">
          <a:extLst>
            <a:ext uri="{FF2B5EF4-FFF2-40B4-BE49-F238E27FC236}">
              <a16:creationId xmlns:a16="http://schemas.microsoft.com/office/drawing/2014/main" id="{D3532AE6-6930-46F0-A7D7-C142C4C6FC50}"/>
            </a:ext>
          </a:extLst>
        </xdr:cNvPr>
        <xdr:cNvSpPr txBox="1"/>
      </xdr:nvSpPr>
      <xdr:spPr>
        <a:xfrm>
          <a:off x="18421427" y="1872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4" name="正方形/長方形 603">
          <a:extLst>
            <a:ext uri="{FF2B5EF4-FFF2-40B4-BE49-F238E27FC236}">
              <a16:creationId xmlns:a16="http://schemas.microsoft.com/office/drawing/2014/main" id="{460563E3-E26A-46A7-820B-BB927C7DE41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5" name="正方形/長方形 604">
          <a:extLst>
            <a:ext uri="{FF2B5EF4-FFF2-40B4-BE49-F238E27FC236}">
              <a16:creationId xmlns:a16="http://schemas.microsoft.com/office/drawing/2014/main" id="{3EFB080A-D815-4B5C-B8CD-F060BB5E1CA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6" name="テキスト ボックス 605">
          <a:extLst>
            <a:ext uri="{FF2B5EF4-FFF2-40B4-BE49-F238E27FC236}">
              <a16:creationId xmlns:a16="http://schemas.microsoft.com/office/drawing/2014/main" id="{98741875-83F1-4B8A-8008-26D6A6759B9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体育館・プール</a:t>
          </a: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は、運動公園のスポーツ施設が該当する。令和</a:t>
          </a:r>
          <a:r>
            <a:rPr kumimoji="1" lang="en-US" altLang="ja-JP" sz="1100" b="0">
              <a:solidFill>
                <a:schemeClr val="dk1"/>
              </a:solidFill>
              <a:effectLst/>
              <a:latin typeface="+mn-lt"/>
              <a:ea typeface="+mn-ea"/>
              <a:cs typeface="+mn-cs"/>
            </a:rPr>
            <a:t>2</a:t>
          </a:r>
          <a:r>
            <a:rPr kumimoji="1" lang="ja-JP" altLang="ja-JP" sz="1100" b="0">
              <a:solidFill>
                <a:schemeClr val="dk1"/>
              </a:solidFill>
              <a:effectLst/>
              <a:latin typeface="+mn-lt"/>
              <a:ea typeface="+mn-ea"/>
              <a:cs typeface="+mn-cs"/>
            </a:rPr>
            <a:t>年度に津風呂湖カヌー競技場の建設工事が実施されたため、減価償却率が大きく下がり、平均値と同水準となっていたが、減価償却が進み令和</a:t>
          </a:r>
          <a:r>
            <a:rPr kumimoji="1" lang="en-US" altLang="ja-JP" sz="1100" b="0">
              <a:solidFill>
                <a:schemeClr val="dk1"/>
              </a:solidFill>
              <a:effectLst/>
              <a:latin typeface="+mn-lt"/>
              <a:ea typeface="+mn-ea"/>
              <a:cs typeface="+mn-cs"/>
            </a:rPr>
            <a:t>4</a:t>
          </a:r>
          <a:r>
            <a:rPr kumimoji="1" lang="ja-JP" altLang="ja-JP" sz="1100" b="0">
              <a:solidFill>
                <a:schemeClr val="dk1"/>
              </a:solidFill>
              <a:effectLst/>
              <a:latin typeface="+mn-lt"/>
              <a:ea typeface="+mn-ea"/>
              <a:cs typeface="+mn-cs"/>
            </a:rPr>
            <a:t>年度</a:t>
          </a:r>
          <a:r>
            <a:rPr kumimoji="1" lang="ja-JP" altLang="en-US" sz="1100" b="0">
              <a:solidFill>
                <a:schemeClr val="dk1"/>
              </a:solidFill>
              <a:effectLst/>
              <a:latin typeface="+mn-lt"/>
              <a:ea typeface="+mn-ea"/>
              <a:cs typeface="+mn-cs"/>
            </a:rPr>
            <a:t>以降</a:t>
          </a:r>
          <a:r>
            <a:rPr kumimoji="1" lang="ja-JP" altLang="ja-JP" sz="1100" b="0">
              <a:solidFill>
                <a:schemeClr val="dk1"/>
              </a:solidFill>
              <a:effectLst/>
              <a:latin typeface="+mn-lt"/>
              <a:ea typeface="+mn-ea"/>
              <a:cs typeface="+mn-cs"/>
            </a:rPr>
            <a:t>は平均を上回っ</a:t>
          </a:r>
          <a:r>
            <a:rPr kumimoji="1" lang="ja-JP" altLang="en-US" sz="1100" b="0">
              <a:solidFill>
                <a:schemeClr val="dk1"/>
              </a:solidFill>
              <a:effectLst/>
              <a:latin typeface="+mn-lt"/>
              <a:ea typeface="+mn-ea"/>
              <a:cs typeface="+mn-cs"/>
            </a:rPr>
            <a:t>ている</a:t>
          </a:r>
          <a:r>
            <a:rPr kumimoji="1" lang="ja-JP" altLang="ja-JP" sz="1100" b="0">
              <a:solidFill>
                <a:schemeClr val="dk1"/>
              </a:solidFill>
              <a:effectLst/>
              <a:latin typeface="+mn-lt"/>
              <a:ea typeface="+mn-ea"/>
              <a:cs typeface="+mn-cs"/>
            </a:rPr>
            <a:t>。</a:t>
          </a:r>
          <a:endParaRPr lang="ja-JP" altLang="ja-JP" sz="1400" b="0">
            <a:effectLst/>
          </a:endParaRPr>
        </a:p>
        <a:p>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福祉施設</a:t>
          </a: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は、老人福祉センター・老人憩いの家が該当する。平成</a:t>
          </a:r>
          <a:r>
            <a:rPr kumimoji="1" lang="en-US" altLang="ja-JP" sz="1100" b="0">
              <a:solidFill>
                <a:schemeClr val="dk1"/>
              </a:solidFill>
              <a:effectLst/>
              <a:latin typeface="+mn-lt"/>
              <a:ea typeface="+mn-ea"/>
              <a:cs typeface="+mn-cs"/>
            </a:rPr>
            <a:t>30</a:t>
          </a:r>
          <a:r>
            <a:rPr kumimoji="1" lang="ja-JP" altLang="ja-JP" sz="1100" b="0">
              <a:solidFill>
                <a:schemeClr val="dk1"/>
              </a:solidFill>
              <a:effectLst/>
              <a:latin typeface="+mn-lt"/>
              <a:ea typeface="+mn-ea"/>
              <a:cs typeface="+mn-cs"/>
            </a:rPr>
            <a:t>年度に老人福祉センターの耐震工事を行ったため減価償却率が減少したが、その後は増加が続いている。</a:t>
          </a:r>
          <a:br>
            <a:rPr kumimoji="1" lang="en-US" altLang="ja-JP" sz="1100" b="1">
              <a:solidFill>
                <a:schemeClr val="dk1"/>
              </a:solidFill>
              <a:effectLst/>
              <a:latin typeface="+mn-lt"/>
              <a:ea typeface="+mn-ea"/>
              <a:cs typeface="+mn-cs"/>
            </a:rPr>
          </a:b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一般廃棄物処理施設</a:t>
          </a: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は、環境ステーション</a:t>
          </a:r>
          <a:r>
            <a:rPr kumimoji="1" lang="ja-JP" altLang="en-US" sz="1100" b="0">
              <a:solidFill>
                <a:schemeClr val="dk1"/>
              </a:solidFill>
              <a:effectLst/>
              <a:latin typeface="+mn-lt"/>
              <a:ea typeface="+mn-ea"/>
              <a:cs typeface="+mn-cs"/>
            </a:rPr>
            <a:t>と吉野</a:t>
          </a:r>
          <a:r>
            <a:rPr kumimoji="1" lang="en-US" altLang="ja-JP" sz="1100" b="0">
              <a:solidFill>
                <a:schemeClr val="dk1"/>
              </a:solidFill>
              <a:effectLst/>
              <a:latin typeface="+mn-lt"/>
              <a:ea typeface="+mn-ea"/>
              <a:cs typeface="+mn-cs"/>
            </a:rPr>
            <a:t>3</a:t>
          </a:r>
          <a:r>
            <a:rPr kumimoji="1" lang="ja-JP" altLang="en-US" sz="1100" b="0">
              <a:solidFill>
                <a:schemeClr val="dk1"/>
              </a:solidFill>
              <a:effectLst/>
              <a:latin typeface="+mn-lt"/>
              <a:ea typeface="+mn-ea"/>
              <a:cs typeface="+mn-cs"/>
            </a:rPr>
            <a:t>町村クリーンセンター</a:t>
          </a:r>
          <a:r>
            <a:rPr kumimoji="1" lang="ja-JP" altLang="ja-JP" sz="1100" b="0">
              <a:solidFill>
                <a:schemeClr val="dk1"/>
              </a:solidFill>
              <a:effectLst/>
              <a:latin typeface="+mn-lt"/>
              <a:ea typeface="+mn-ea"/>
              <a:cs typeface="+mn-cs"/>
            </a:rPr>
            <a:t>が該当する。</a:t>
          </a:r>
          <a:r>
            <a:rPr lang="ja-JP" altLang="ja-JP" sz="1100" b="0" i="0">
              <a:solidFill>
                <a:schemeClr val="dk1"/>
              </a:solidFill>
              <a:effectLst/>
              <a:latin typeface="+mn-lt"/>
              <a:ea typeface="+mn-ea"/>
              <a:cs typeface="+mn-cs"/>
            </a:rPr>
            <a:t>令和</a:t>
          </a:r>
          <a:r>
            <a:rPr lang="en-US" altLang="ja-JP" sz="1100" b="0" i="0">
              <a:solidFill>
                <a:schemeClr val="dk1"/>
              </a:solidFill>
              <a:effectLst/>
              <a:latin typeface="+mn-lt"/>
              <a:ea typeface="+mn-ea"/>
              <a:cs typeface="+mn-cs"/>
            </a:rPr>
            <a:t>5</a:t>
          </a:r>
          <a:r>
            <a:rPr lang="ja-JP" altLang="ja-JP" sz="1100" b="0" i="0">
              <a:solidFill>
                <a:schemeClr val="dk1"/>
              </a:solidFill>
              <a:effectLst/>
              <a:latin typeface="+mn-lt"/>
              <a:ea typeface="+mn-ea"/>
              <a:cs typeface="+mn-cs"/>
            </a:rPr>
            <a:t>年度</a:t>
          </a:r>
          <a:r>
            <a:rPr lang="ja-JP" altLang="en-US" sz="1100" b="0" i="0">
              <a:solidFill>
                <a:schemeClr val="dk1"/>
              </a:solidFill>
              <a:effectLst/>
              <a:latin typeface="+mn-lt"/>
              <a:ea typeface="+mn-ea"/>
              <a:cs typeface="+mn-cs"/>
            </a:rPr>
            <a:t>は</a:t>
          </a:r>
          <a:r>
            <a:rPr kumimoji="1" lang="ja-JP" altLang="ja-JP" sz="1100" b="0">
              <a:solidFill>
                <a:schemeClr val="dk1"/>
              </a:solidFill>
              <a:effectLst/>
              <a:latin typeface="+mn-lt"/>
              <a:ea typeface="+mn-ea"/>
              <a:cs typeface="+mn-cs"/>
            </a:rPr>
            <a:t>吉野</a:t>
          </a:r>
          <a:r>
            <a:rPr kumimoji="1" lang="en-US" altLang="ja-JP" sz="1100" b="0">
              <a:solidFill>
                <a:schemeClr val="dk1"/>
              </a:solidFill>
              <a:effectLst/>
              <a:latin typeface="+mn-lt"/>
              <a:ea typeface="+mn-ea"/>
              <a:cs typeface="+mn-cs"/>
            </a:rPr>
            <a:t>3</a:t>
          </a:r>
          <a:r>
            <a:rPr kumimoji="1" lang="ja-JP" altLang="ja-JP" sz="1100" b="0">
              <a:solidFill>
                <a:schemeClr val="dk1"/>
              </a:solidFill>
              <a:effectLst/>
              <a:latin typeface="+mn-lt"/>
              <a:ea typeface="+mn-ea"/>
              <a:cs typeface="+mn-cs"/>
            </a:rPr>
            <a:t>町村</a:t>
          </a:r>
          <a:r>
            <a:rPr lang="ja-JP" altLang="en-US" sz="1100" b="0" i="0">
              <a:solidFill>
                <a:schemeClr val="dk1"/>
              </a:solidFill>
              <a:effectLst/>
              <a:latin typeface="+mn-lt"/>
              <a:ea typeface="+mn-ea"/>
              <a:cs typeface="+mn-cs"/>
            </a:rPr>
            <a:t>クリーンセンターが</a:t>
          </a:r>
          <a:r>
            <a:rPr lang="ja-JP" altLang="ja-JP" sz="1100" b="0" i="0">
              <a:solidFill>
                <a:schemeClr val="dk1"/>
              </a:solidFill>
              <a:effectLst/>
              <a:latin typeface="+mn-lt"/>
              <a:ea typeface="+mn-ea"/>
              <a:cs typeface="+mn-cs"/>
            </a:rPr>
            <a:t>吉野広域行政組合から</a:t>
          </a:r>
          <a:r>
            <a:rPr lang="ja-JP" altLang="en-US" sz="1100" b="0" i="0">
              <a:solidFill>
                <a:schemeClr val="dk1"/>
              </a:solidFill>
              <a:effectLst/>
              <a:latin typeface="+mn-lt"/>
              <a:ea typeface="+mn-ea"/>
              <a:cs typeface="+mn-cs"/>
            </a:rPr>
            <a:t>移管されたため、減価償却率が急増した。</a:t>
          </a:r>
          <a:endParaRPr lang="en-US" altLang="ja-JP" sz="1100" b="0" i="0">
            <a:solidFill>
              <a:schemeClr val="dk1"/>
            </a:solidFill>
            <a:effectLst/>
            <a:latin typeface="+mn-lt"/>
            <a:ea typeface="+mn-ea"/>
            <a:cs typeface="+mn-cs"/>
          </a:endParaRPr>
        </a:p>
        <a:p>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消防施設</a:t>
          </a: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は、防火水槽が該当する。令和</a:t>
          </a:r>
          <a:r>
            <a:rPr kumimoji="1" lang="en-US" altLang="ja-JP" sz="1100" b="0">
              <a:solidFill>
                <a:schemeClr val="dk1"/>
              </a:solidFill>
              <a:effectLst/>
              <a:latin typeface="+mn-lt"/>
              <a:ea typeface="+mn-ea"/>
              <a:cs typeface="+mn-cs"/>
            </a:rPr>
            <a:t>2</a:t>
          </a:r>
          <a:r>
            <a:rPr kumimoji="1" lang="ja-JP" altLang="ja-JP" sz="1100" b="0">
              <a:solidFill>
                <a:schemeClr val="dk1"/>
              </a:solidFill>
              <a:effectLst/>
              <a:latin typeface="+mn-lt"/>
              <a:ea typeface="+mn-ea"/>
              <a:cs typeface="+mn-cs"/>
            </a:rPr>
            <a:t>年度に防火水槽（吉野山）整備防水工事が実施されたため、</a:t>
          </a:r>
          <a:r>
            <a:rPr kumimoji="1" lang="ja-JP" altLang="en-US" sz="1100" b="0">
              <a:solidFill>
                <a:schemeClr val="dk1"/>
              </a:solidFill>
              <a:effectLst/>
              <a:latin typeface="+mn-lt"/>
              <a:ea typeface="+mn-ea"/>
              <a:cs typeface="+mn-cs"/>
            </a:rPr>
            <a:t>継続して</a:t>
          </a:r>
          <a:r>
            <a:rPr kumimoji="1" lang="ja-JP" altLang="ja-JP" sz="1100" b="0">
              <a:solidFill>
                <a:schemeClr val="dk1"/>
              </a:solidFill>
              <a:effectLst/>
              <a:latin typeface="+mn-lt"/>
              <a:ea typeface="+mn-ea"/>
              <a:cs typeface="+mn-cs"/>
            </a:rPr>
            <a:t>平均値を下回っている。</a:t>
          </a:r>
          <a:r>
            <a:rPr kumimoji="1" lang="ja-JP" altLang="en-US" sz="1100" b="0">
              <a:solidFill>
                <a:schemeClr val="dk1"/>
              </a:solidFill>
              <a:effectLst/>
              <a:latin typeface="+mn-lt"/>
              <a:ea typeface="+mn-ea"/>
              <a:cs typeface="+mn-cs"/>
            </a:rPr>
            <a:t>令和</a:t>
          </a:r>
          <a:r>
            <a:rPr kumimoji="1" lang="en-US" altLang="ja-JP" sz="1100" b="0">
              <a:solidFill>
                <a:schemeClr val="dk1"/>
              </a:solidFill>
              <a:effectLst/>
              <a:latin typeface="+mn-lt"/>
              <a:ea typeface="+mn-ea"/>
              <a:cs typeface="+mn-cs"/>
            </a:rPr>
            <a:t>5</a:t>
          </a:r>
          <a:r>
            <a:rPr kumimoji="1" lang="ja-JP" altLang="en-US" sz="1100" b="0">
              <a:solidFill>
                <a:schemeClr val="dk1"/>
              </a:solidFill>
              <a:effectLst/>
              <a:latin typeface="+mn-lt"/>
              <a:ea typeface="+mn-ea"/>
              <a:cs typeface="+mn-cs"/>
            </a:rPr>
            <a:t>年度は防火水槽</a:t>
          </a:r>
          <a:r>
            <a:rPr kumimoji="1" lang="en-US"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殿川</a:t>
          </a: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設置工事</a:t>
          </a:r>
          <a:r>
            <a:rPr kumimoji="1" lang="ja-JP" altLang="en-US" sz="1100" b="0">
              <a:solidFill>
                <a:schemeClr val="dk1"/>
              </a:solidFill>
              <a:effectLst/>
              <a:latin typeface="+mn-lt"/>
              <a:ea typeface="+mn-ea"/>
              <a:cs typeface="+mn-cs"/>
            </a:rPr>
            <a:t>、防火水槽</a:t>
          </a:r>
          <a:r>
            <a:rPr kumimoji="1" lang="en-US"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菜摘</a:t>
          </a:r>
          <a:r>
            <a:rPr kumimoji="1" lang="en-US"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設置工事が実施され、減価償却率が大きく下がった。</a:t>
          </a:r>
          <a:br>
            <a:rPr kumimoji="1" lang="en-US" altLang="ja-JP" sz="1100" b="0">
              <a:solidFill>
                <a:schemeClr val="dk1"/>
              </a:solidFill>
              <a:effectLst/>
              <a:latin typeface="+mn-lt"/>
              <a:ea typeface="+mn-ea"/>
              <a:cs typeface="+mn-cs"/>
            </a:rPr>
          </a:b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庁舎</a:t>
          </a: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は、役場庁舎が該当する。平成</a:t>
          </a:r>
          <a:r>
            <a:rPr kumimoji="1" lang="en-US" altLang="ja-JP" sz="1100" b="0">
              <a:solidFill>
                <a:schemeClr val="dk1"/>
              </a:solidFill>
              <a:effectLst/>
              <a:latin typeface="+mn-lt"/>
              <a:ea typeface="+mn-ea"/>
              <a:cs typeface="+mn-cs"/>
            </a:rPr>
            <a:t>29</a:t>
          </a:r>
          <a:r>
            <a:rPr kumimoji="1" lang="ja-JP" altLang="ja-JP" sz="1100" b="0">
              <a:solidFill>
                <a:schemeClr val="dk1"/>
              </a:solidFill>
              <a:effectLst/>
              <a:latin typeface="+mn-lt"/>
              <a:ea typeface="+mn-ea"/>
              <a:cs typeface="+mn-cs"/>
            </a:rPr>
            <a:t>年度に改修工事を実施したものの、減価償却率は</a:t>
          </a:r>
          <a:r>
            <a:rPr kumimoji="1" lang="en-US" altLang="ja-JP" sz="1100" b="0">
              <a:solidFill>
                <a:schemeClr val="dk1"/>
              </a:solidFill>
              <a:effectLst/>
              <a:latin typeface="+mn-lt"/>
              <a:ea typeface="+mn-ea"/>
              <a:cs typeface="+mn-cs"/>
            </a:rPr>
            <a:t>98.4</a:t>
          </a:r>
          <a:r>
            <a:rPr kumimoji="1" lang="ja-JP" altLang="ja-JP" sz="1100" b="0">
              <a:solidFill>
                <a:schemeClr val="dk1"/>
              </a:solidFill>
              <a:effectLst/>
              <a:latin typeface="+mn-lt"/>
              <a:ea typeface="+mn-ea"/>
              <a:cs typeface="+mn-cs"/>
            </a:rPr>
            <a:t>％で施設維持にかかる費用が継続的に見込まれ、建て替えや移転等、多額の費用が必要になる。</a:t>
          </a:r>
          <a:endParaRPr lang="ja-JP" altLang="ja-JP" sz="1400" b="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6,036
5,961
95.65
6,237,382
5,893,692
330,005
3,543,684
6,148,546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過疎化・少子高齢化が進み就労年齢人口が減少している。高齢化率も</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％を超え、本町の主要産業である木材関連産業が縮小し税収が年々減少していく状況にある。地方交付税等の依存財源は歳入の</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％以上を占め、財政力指数が類似団体平均を下回る</a:t>
          </a:r>
          <a:r>
            <a:rPr kumimoji="1" lang="en-US" altLang="ja-JP" sz="1300">
              <a:latin typeface="ＭＳ Ｐゴシック" panose="020B0600070205080204" pitchFamily="50" charset="-128"/>
              <a:ea typeface="ＭＳ Ｐゴシック" panose="020B0600070205080204" pitchFamily="50" charset="-128"/>
            </a:rPr>
            <a:t>0.24</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町域の約８割が森林であり交通も不便な地域であるが、「吉野」というブランドイメージをアピールしつつ、移住・定住促進事業や空き家対策事業など外部から人を呼び込む活力あるまちづくりをすすめ、地道な財政基盤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541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81845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98372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9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悪化し、</a:t>
          </a:r>
          <a:r>
            <a:rPr kumimoji="1" lang="en-US" altLang="ja-JP" sz="1300">
              <a:latin typeface="ＭＳ Ｐゴシック" panose="020B0600070205080204" pitchFamily="50" charset="-128"/>
              <a:ea typeface="ＭＳ Ｐゴシック" panose="020B0600070205080204" pitchFamily="50" charset="-128"/>
            </a:rPr>
            <a:t>89.5%</a:t>
          </a:r>
          <a:r>
            <a:rPr kumimoji="1" lang="ja-JP" altLang="en-US" sz="1300">
              <a:latin typeface="ＭＳ Ｐゴシック" panose="020B0600070205080204" pitchFamily="50" charset="-128"/>
              <a:ea typeface="ＭＳ Ｐゴシック" panose="020B0600070205080204" pitchFamily="50" charset="-128"/>
            </a:rPr>
            <a:t>となった。類似団体平均より低い数値となっているが、依然として物件費、補助費をはじめとする経常的な経費の削減は進んでいない状況である。過疎化・少子高齢化が進行している当町では、町税収入の大幅な増加は見込めない。今後も経常収支比率を継続的に改善していくために、人件費・公債費・扶助費などの経常的な支出を削減し、財政運営のスリム化を行うことが必須である。今後は、事業自体の見直しを更に進め、事業の優先度・受益者ニーズなどを厳しく点検し、計画的に事業の廃止・縮小を行う</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167640</xdr:rowOff>
    </xdr:from>
    <xdr:to>
      <xdr:col>23</xdr:col>
      <xdr:colOff>133350</xdr:colOff>
      <xdr:row>62</xdr:row>
      <xdr:rowOff>144992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26090"/>
          <a:ext cx="8382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135467</xdr:rowOff>
    </xdr:from>
    <xdr:to>
      <xdr:col>19</xdr:col>
      <xdr:colOff>133350</xdr:colOff>
      <xdr:row>61</xdr:row>
      <xdr:rowOff>167640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939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135467</xdr:rowOff>
    </xdr:from>
    <xdr:to>
      <xdr:col>15</xdr:col>
      <xdr:colOff>82550</xdr:colOff>
      <xdr:row>63</xdr:row>
      <xdr:rowOff>134408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93917"/>
          <a:ext cx="889000" cy="3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134408</xdr:rowOff>
    </xdr:from>
    <xdr:to>
      <xdr:col>11</xdr:col>
      <xdr:colOff>31750</xdr:colOff>
      <xdr:row>64</xdr:row>
      <xdr:rowOff>164042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35758"/>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94192</xdr:rowOff>
    </xdr:from>
    <xdr:to>
      <xdr:col>23</xdr:col>
      <xdr:colOff>184150</xdr:colOff>
      <xdr:row>63</xdr:row>
      <xdr:rowOff>24342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66269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9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116840</xdr:rowOff>
    </xdr:from>
    <xdr:to>
      <xdr:col>19</xdr:col>
      <xdr:colOff>184150</xdr:colOff>
      <xdr:row>62</xdr:row>
      <xdr:rowOff>46990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84667</xdr:rowOff>
    </xdr:from>
    <xdr:to>
      <xdr:col>15</xdr:col>
      <xdr:colOff>133350</xdr:colOff>
      <xdr:row>62</xdr:row>
      <xdr:rowOff>14817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171044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83608</xdr:rowOff>
    </xdr:from>
    <xdr:to>
      <xdr:col>11</xdr:col>
      <xdr:colOff>82550</xdr:colOff>
      <xdr:row>64</xdr:row>
      <xdr:rowOff>13758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169985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7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113242</xdr:rowOff>
    </xdr:from>
    <xdr:to>
      <xdr:col>7</xdr:col>
      <xdr:colOff>31750</xdr:colOff>
      <xdr:row>65</xdr:row>
      <xdr:rowOff>43392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28169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7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[316,375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年度まではほぼ類似団体平均で推移していたが、令和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年度では人件費は減少しているが、小中一貫教育推進事や新型コロナワクチン接種、新型コロナウイルス感染症対策事業の実施により物件費が増加し類似団体平均を上回る結果となった。</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では、新型コロナワクチン接種事業費、物価高騰対策事業費の減少により、決算額は減少し類似団体との類似団体平均の差は少なくなっているが、依然として上回っている状況であり、今後も計画的な職員採用や事業の見直しなど行財政改革に継続して取り組んで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165884</xdr:rowOff>
    </xdr:from>
    <xdr:to>
      <xdr:col>23</xdr:col>
      <xdr:colOff>133350</xdr:colOff>
      <xdr:row>83</xdr:row>
      <xdr:rowOff>12697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224784"/>
          <a:ext cx="838200" cy="1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4490</xdr:rowOff>
    </xdr:from>
    <xdr:to>
      <xdr:col>19</xdr:col>
      <xdr:colOff>133350</xdr:colOff>
      <xdr:row>83</xdr:row>
      <xdr:rowOff>12697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34840"/>
          <a:ext cx="889000" cy="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22547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131457</xdr:rowOff>
    </xdr:from>
    <xdr:to>
      <xdr:col>15</xdr:col>
      <xdr:colOff>82550</xdr:colOff>
      <xdr:row>83</xdr:row>
      <xdr:rowOff>4490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90357"/>
          <a:ext cx="889000" cy="4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109279</xdr:rowOff>
    </xdr:from>
    <xdr:to>
      <xdr:col>11</xdr:col>
      <xdr:colOff>31750</xdr:colOff>
      <xdr:row>82</xdr:row>
      <xdr:rowOff>131457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68179"/>
          <a:ext cx="889000" cy="2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156985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7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134014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115084</xdr:rowOff>
    </xdr:from>
    <xdr:to>
      <xdr:col>23</xdr:col>
      <xdr:colOff>184150</xdr:colOff>
      <xdr:row>83</xdr:row>
      <xdr:rowOff>45234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7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87161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4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133347</xdr:rowOff>
    </xdr:from>
    <xdr:to>
      <xdr:col>19</xdr:col>
      <xdr:colOff>184150</xdr:colOff>
      <xdr:row>83</xdr:row>
      <xdr:rowOff>63497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9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48274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78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125140</xdr:rowOff>
    </xdr:from>
    <xdr:to>
      <xdr:col>15</xdr:col>
      <xdr:colOff>133350</xdr:colOff>
      <xdr:row>83</xdr:row>
      <xdr:rowOff>55290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8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40067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7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80657</xdr:rowOff>
    </xdr:from>
    <xdr:to>
      <xdr:col>11</xdr:col>
      <xdr:colOff>82550</xdr:colOff>
      <xdr:row>83</xdr:row>
      <xdr:rowOff>10807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3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167034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2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58479</xdr:rowOff>
    </xdr:from>
    <xdr:to>
      <xdr:col>7</xdr:col>
      <xdr:colOff>31750</xdr:colOff>
      <xdr:row>82</xdr:row>
      <xdr:rowOff>160079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1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144856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0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年前より少しずつではあるが上昇傾向にある。</a:t>
          </a:r>
        </a:p>
        <a:p>
          <a:r>
            <a:rPr kumimoji="1" lang="ja-JP" altLang="en-US" sz="1300">
              <a:latin typeface="ＭＳ Ｐゴシック" panose="020B0600070205080204" pitchFamily="50" charset="-128"/>
              <a:ea typeface="ＭＳ Ｐゴシック" panose="020B0600070205080204" pitchFamily="50" charset="-128"/>
            </a:rPr>
            <a:t>主な要因は新規採用職員の登用が増加したためである。</a:t>
          </a:r>
        </a:p>
        <a:p>
          <a:r>
            <a:rPr kumimoji="1" lang="ja-JP" altLang="en-US" sz="1300">
              <a:latin typeface="ＭＳ Ｐゴシック" panose="020B0600070205080204" pitchFamily="50" charset="-128"/>
              <a:ea typeface="ＭＳ Ｐゴシック" panose="020B0600070205080204" pitchFamily="50" charset="-128"/>
            </a:rPr>
            <a:t>今後は、職員の人材育成に努め、人事評価を活用し、管理職への昇格年齢の引き下げや若手職員の積極的な登用に取り組んでいかなければならない。</a:t>
          </a:r>
        </a:p>
        <a:p>
          <a:r>
            <a:rPr kumimoji="1" lang="ja-JP" altLang="en-US" sz="1300">
              <a:latin typeface="ＭＳ Ｐゴシック" panose="020B0600070205080204" pitchFamily="50" charset="-128"/>
              <a:ea typeface="ＭＳ Ｐゴシック" panose="020B0600070205080204" pitchFamily="50" charset="-128"/>
            </a:rPr>
            <a:t>また、令和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年度より全ての職員に地域手当を支給することから、このことがラスパイレス指数の上昇に寄与することが分かっている。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84</xdr:row>
      <xdr:rowOff>30843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29229"/>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52916</xdr:rowOff>
    </xdr:from>
    <xdr:to>
      <xdr:col>77</xdr:col>
      <xdr:colOff>44450</xdr:colOff>
      <xdr:row>83</xdr:row>
      <xdr:rowOff>98879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283266"/>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29936</xdr:rowOff>
    </xdr:from>
    <xdr:to>
      <xdr:col>72</xdr:col>
      <xdr:colOff>203200</xdr:colOff>
      <xdr:row>83</xdr:row>
      <xdr:rowOff>52916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260286"/>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29936</xdr:rowOff>
    </xdr:from>
    <xdr:to>
      <xdr:col>68</xdr:col>
      <xdr:colOff>152400</xdr:colOff>
      <xdr:row>83</xdr:row>
      <xdr:rowOff>121859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260286"/>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2116</xdr:rowOff>
    </xdr:from>
    <xdr:to>
      <xdr:col>73</xdr:col>
      <xdr:colOff>44450</xdr:colOff>
      <xdr:row>83</xdr:row>
      <xdr:rowOff>103716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113893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150586</xdr:rowOff>
    </xdr:from>
    <xdr:to>
      <xdr:col>68</xdr:col>
      <xdr:colOff>203200</xdr:colOff>
      <xdr:row>83</xdr:row>
      <xdr:rowOff>80736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90913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71059</xdr:rowOff>
    </xdr:from>
    <xdr:to>
      <xdr:col>64</xdr:col>
      <xdr:colOff>152400</xdr:colOff>
      <xdr:row>84</xdr:row>
      <xdr:rowOff>1209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11386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0.82</a:t>
          </a:r>
          <a:r>
            <a:rPr kumimoji="1" lang="ja-JP" altLang="en-US" sz="1300">
              <a:latin typeface="ＭＳ Ｐゴシック" panose="020B0600070205080204" pitchFamily="50" charset="-128"/>
              <a:ea typeface="ＭＳ Ｐゴシック" panose="020B0600070205080204" pitchFamily="50" charset="-128"/>
            </a:rPr>
            <a:t>人増となった。これは、令和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年度にごみ処理事業のため職員の採用者数が増加したことが主な要因である。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本町は類似団体に比べ、人口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人当たりの職員数の割合が大きく、今後は直営事業の委託等、事業のアウトソースを前向きに検討しなければならない。</a:t>
          </a:r>
        </a:p>
        <a:p>
          <a:r>
            <a:rPr kumimoji="1" lang="ja-JP" altLang="en-US" sz="1300">
              <a:latin typeface="ＭＳ Ｐゴシック" panose="020B0600070205080204" pitchFamily="50" charset="-128"/>
              <a:ea typeface="ＭＳ Ｐゴシック" panose="020B0600070205080204" pitchFamily="50" charset="-128"/>
            </a:rPr>
            <a:t>また、各種業務の</a:t>
          </a:r>
          <a:r>
            <a:rPr kumimoji="1" lang="en-US" altLang="ja-JP" sz="1300">
              <a:latin typeface="ＭＳ Ｐゴシック" panose="020B0600070205080204" pitchFamily="50" charset="-128"/>
              <a:ea typeface="ＭＳ Ｐゴシック" panose="020B0600070205080204" pitchFamily="50" charset="-128"/>
            </a:rPr>
            <a:t>BPR</a:t>
          </a:r>
          <a:r>
            <a:rPr kumimoji="1" lang="ja-JP" altLang="en-US" sz="1300">
              <a:latin typeface="ＭＳ Ｐゴシック" panose="020B0600070205080204" pitchFamily="50" charset="-128"/>
              <a:ea typeface="ＭＳ Ｐゴシック" panose="020B0600070205080204" pitchFamily="50" charset="-128"/>
            </a:rPr>
            <a:t>を進めることで、事務の効率化を図り、職員数の適正化に努める。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95673</xdr:rowOff>
    </xdr:from>
    <xdr:to>
      <xdr:col>81</xdr:col>
      <xdr:colOff>44450</xdr:colOff>
      <xdr:row>64</xdr:row>
      <xdr:rowOff>161629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068473"/>
          <a:ext cx="838200" cy="6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45000</xdr:rowOff>
    </xdr:from>
    <xdr:to>
      <xdr:col>77</xdr:col>
      <xdr:colOff>44450</xdr:colOff>
      <xdr:row>64</xdr:row>
      <xdr:rowOff>95673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017800"/>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8806</xdr:rowOff>
    </xdr:from>
    <xdr:to>
      <xdr:col>72</xdr:col>
      <xdr:colOff>203200</xdr:colOff>
      <xdr:row>64</xdr:row>
      <xdr:rowOff>45000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8160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8806</xdr:rowOff>
    </xdr:from>
    <xdr:to>
      <xdr:col>68</xdr:col>
      <xdr:colOff>152400</xdr:colOff>
      <xdr:row>64</xdr:row>
      <xdr:rowOff>102912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981606"/>
          <a:ext cx="889000" cy="9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128753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110829</xdr:rowOff>
    </xdr:from>
    <xdr:to>
      <xdr:col>81</xdr:col>
      <xdr:colOff>95250</xdr:colOff>
      <xdr:row>65</xdr:row>
      <xdr:rowOff>40979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08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82906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05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44873</xdr:rowOff>
    </xdr:from>
    <xdr:to>
      <xdr:col>77</xdr:col>
      <xdr:colOff>95250</xdr:colOff>
      <xdr:row>64</xdr:row>
      <xdr:rowOff>146473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131250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10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165650</xdr:rowOff>
    </xdr:from>
    <xdr:to>
      <xdr:col>73</xdr:col>
      <xdr:colOff>44450</xdr:colOff>
      <xdr:row>64</xdr:row>
      <xdr:rowOff>95800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9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80577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129456</xdr:rowOff>
    </xdr:from>
    <xdr:to>
      <xdr:col>68</xdr:col>
      <xdr:colOff>203200</xdr:colOff>
      <xdr:row>64</xdr:row>
      <xdr:rowOff>59606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93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44383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01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52112</xdr:rowOff>
    </xdr:from>
    <xdr:to>
      <xdr:col>64</xdr:col>
      <xdr:colOff>152400</xdr:colOff>
      <xdr:row>64</xdr:row>
      <xdr:rowOff>153712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02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138489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111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類似団体平均を下回ってはいるが、前年度と比べ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悪化した。</a:t>
          </a:r>
        </a:p>
        <a:p>
          <a:r>
            <a:rPr kumimoji="1" lang="ja-JP" altLang="en-US" sz="1300">
              <a:latin typeface="ＭＳ Ｐゴシック" panose="020B0600070205080204" pitchFamily="50" charset="-128"/>
              <a:ea typeface="ＭＳ Ｐゴシック" panose="020B0600070205080204" pitchFamily="50" charset="-128"/>
            </a:rPr>
            <a:t>実質公債費比率算定式の分子となる地方債償還金の増加や公営企業の起こした地方債への負担額が減少したことにより、指標の悪化に繋がった。</a:t>
          </a:r>
        </a:p>
        <a:p>
          <a:r>
            <a:rPr kumimoji="1" lang="ja-JP" altLang="en-US" sz="1300">
              <a:latin typeface="ＭＳ Ｐゴシック" panose="020B0600070205080204" pitchFamily="50" charset="-128"/>
              <a:ea typeface="ＭＳ Ｐゴシック" panose="020B0600070205080204" pitchFamily="50" charset="-128"/>
            </a:rPr>
            <a:t>今後も、令和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年度までに大型事業の財源として地方債の新規借入を行ったことによる地方債償還金が増加することが見込まれている。</a:t>
          </a:r>
        </a:p>
        <a:p>
          <a:r>
            <a:rPr kumimoji="1" lang="ja-JP" altLang="en-US" sz="1300">
              <a:latin typeface="ＭＳ Ｐゴシック" panose="020B0600070205080204" pitchFamily="50" charset="-128"/>
              <a:ea typeface="ＭＳ Ｐゴシック" panose="020B0600070205080204" pitchFamily="50" charset="-128"/>
            </a:rPr>
            <a:t>今後も緊急度や住民ニーズを的確に把握した事業の選択により、地方債に大きく頼ることのない財政運営に努める。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49784</xdr:rowOff>
    </xdr:from>
    <xdr:to>
      <xdr:col>81</xdr:col>
      <xdr:colOff>44450</xdr:colOff>
      <xdr:row>40</xdr:row>
      <xdr:rowOff>117348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90778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49784</xdr:rowOff>
    </xdr:from>
    <xdr:to>
      <xdr:col>77</xdr:col>
      <xdr:colOff>44450</xdr:colOff>
      <xdr:row>40</xdr:row>
      <xdr:rowOff>155956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90778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155956</xdr:rowOff>
    </xdr:from>
    <xdr:to>
      <xdr:col>72</xdr:col>
      <xdr:colOff>203200</xdr:colOff>
      <xdr:row>41</xdr:row>
      <xdr:rowOff>13462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01395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13462</xdr:rowOff>
    </xdr:from>
    <xdr:to>
      <xdr:col>68</xdr:col>
      <xdr:colOff>152400</xdr:colOff>
      <xdr:row>41</xdr:row>
      <xdr:rowOff>90678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04291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66548</xdr:rowOff>
    </xdr:from>
    <xdr:to>
      <xdr:col>81</xdr:col>
      <xdr:colOff>95250</xdr:colOff>
      <xdr:row>40</xdr:row>
      <xdr:rowOff>168148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83075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76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170434</xdr:rowOff>
    </xdr:from>
    <xdr:to>
      <xdr:col>77</xdr:col>
      <xdr:colOff>95250</xdr:colOff>
      <xdr:row>40</xdr:row>
      <xdr:rowOff>100584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110761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62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105156</xdr:rowOff>
    </xdr:from>
    <xdr:to>
      <xdr:col>73</xdr:col>
      <xdr:colOff>44450</xdr:colOff>
      <xdr:row>41</xdr:row>
      <xdr:rowOff>35306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45483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134112</xdr:rowOff>
    </xdr:from>
    <xdr:to>
      <xdr:col>68</xdr:col>
      <xdr:colOff>203200</xdr:colOff>
      <xdr:row>41</xdr:row>
      <xdr:rowOff>64262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74439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126255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前年度に比べ</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悪化の</a:t>
          </a:r>
          <a:r>
            <a:rPr kumimoji="1" lang="en-US" altLang="ja-JP" sz="1200">
              <a:latin typeface="ＭＳ Ｐゴシック" panose="020B0600070205080204" pitchFamily="50" charset="-128"/>
              <a:ea typeface="ＭＳ Ｐゴシック" panose="020B0600070205080204" pitchFamily="50" charset="-128"/>
            </a:rPr>
            <a:t>72.4%</a:t>
          </a:r>
          <a:r>
            <a:rPr kumimoji="1" lang="ja-JP" altLang="en-US" sz="1200">
              <a:latin typeface="ＭＳ Ｐゴシック" panose="020B0600070205080204" pitchFamily="50" charset="-128"/>
              <a:ea typeface="ＭＳ Ｐゴシック" panose="020B0600070205080204" pitchFamily="50" charset="-128"/>
            </a:rPr>
            <a:t>となり、類似団体平均と比べて大幅に上回る結果となった。</a:t>
          </a:r>
        </a:p>
        <a:p>
          <a:r>
            <a:rPr kumimoji="1" lang="ja-JP" altLang="en-US" sz="1200">
              <a:latin typeface="ＭＳ Ｐゴシック" panose="020B0600070205080204" pitchFamily="50" charset="-128"/>
              <a:ea typeface="ＭＳ Ｐゴシック" panose="020B0600070205080204" pitchFamily="50" charset="-128"/>
            </a:rPr>
            <a:t>前年度から悪化した要因は、公営企業債等繰出し見込額の増加、基準財政需要額算入見込額等の充当可能財源の減少によるものである。</a:t>
          </a:r>
        </a:p>
        <a:p>
          <a:r>
            <a:rPr kumimoji="1" lang="ja-JP" altLang="en-US" sz="1200">
              <a:latin typeface="ＭＳ Ｐゴシック" panose="020B0600070205080204" pitchFamily="50" charset="-128"/>
              <a:ea typeface="ＭＳ Ｐゴシック" panose="020B0600070205080204" pitchFamily="50" charset="-128"/>
            </a:rPr>
            <a:t>ここ数年の大型の事業の財源として多額の地方債の新規借入を行ったことと、老朽化した庁舎の整備が大きな課題となっており、将来負担の悪化が予想される。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今後も新規事業の必要性の検証を十分に行い、将来世代への過度な負担をもたらすことのないよう比率上昇の抑制に努めていく。	</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12912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156439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585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12912</xdr:rowOff>
    </xdr:from>
    <xdr:to>
      <xdr:col>81</xdr:col>
      <xdr:colOff>133350</xdr:colOff>
      <xdr:row>21</xdr:row>
      <xdr:rowOff>12912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61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60889</xdr:rowOff>
    </xdr:from>
    <xdr:to>
      <xdr:col>81</xdr:col>
      <xdr:colOff>44450</xdr:colOff>
      <xdr:row>19</xdr:row>
      <xdr:rowOff>83679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179800" y="3318439"/>
          <a:ext cx="8382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60889</xdr:rowOff>
    </xdr:from>
    <xdr:to>
      <xdr:col>77</xdr:col>
      <xdr:colOff>44450</xdr:colOff>
      <xdr:row>20</xdr:row>
      <xdr:rowOff>18133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318439"/>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18133</xdr:rowOff>
    </xdr:from>
    <xdr:to>
      <xdr:col>72</xdr:col>
      <xdr:colOff>203200</xdr:colOff>
      <xdr:row>21</xdr:row>
      <xdr:rowOff>24977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447133"/>
          <a:ext cx="889000" cy="17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24977</xdr:rowOff>
    </xdr:from>
    <xdr:to>
      <xdr:col>68</xdr:col>
      <xdr:colOff>152400</xdr:colOff>
      <xdr:row>22</xdr:row>
      <xdr:rowOff>55950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3625427"/>
          <a:ext cx="889000" cy="20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136596</xdr:rowOff>
    </xdr:from>
    <xdr:to>
      <xdr:col>68</xdr:col>
      <xdr:colOff>203200</xdr:colOff>
      <xdr:row>14</xdr:row>
      <xdr:rowOff>66746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76923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131233</xdr:rowOff>
    </xdr:from>
    <xdr:to>
      <xdr:col>64</xdr:col>
      <xdr:colOff>152400</xdr:colOff>
      <xdr:row>14</xdr:row>
      <xdr:rowOff>61383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71560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32879</xdr:rowOff>
    </xdr:from>
    <xdr:to>
      <xdr:col>81</xdr:col>
      <xdr:colOff>95250</xdr:colOff>
      <xdr:row>19</xdr:row>
      <xdr:rowOff>134479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29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4956</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326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10089</xdr:rowOff>
    </xdr:from>
    <xdr:to>
      <xdr:col>77</xdr:col>
      <xdr:colOff>95250</xdr:colOff>
      <xdr:row>19</xdr:row>
      <xdr:rowOff>111689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26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96466</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354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138783</xdr:rowOff>
    </xdr:from>
    <xdr:to>
      <xdr:col>73</xdr:col>
      <xdr:colOff>44450</xdr:colOff>
      <xdr:row>20</xdr:row>
      <xdr:rowOff>68933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39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53710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482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145627</xdr:rowOff>
    </xdr:from>
    <xdr:to>
      <xdr:col>68</xdr:col>
      <xdr:colOff>203200</xdr:colOff>
      <xdr:row>21</xdr:row>
      <xdr:rowOff>75777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57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60554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66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5150</xdr:rowOff>
    </xdr:from>
    <xdr:to>
      <xdr:col>64</xdr:col>
      <xdr:colOff>152400</xdr:colOff>
      <xdr:row>22</xdr:row>
      <xdr:rowOff>106750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7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91527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86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6,036
5,961
95.65
6,237,382
5,893,692
330,005
3,543,684
6,148,546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たが、類似団体平均や全国平均を下回る結果となった。任期の定めのない常勤職員の採用数の増加等で人件費の決算額は増加し、経常経費全体でみる大きな割合を占めているため経常収支比率も増加した。</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年度以降も定年延長等の影により、人件費の増加が見込まれるが、計画的な職員採用等により職員数の減など行財政改革への取り組みを通じて人件費の削減に努める。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96520</xdr:rowOff>
    </xdr:from>
    <xdr:to>
      <xdr:col>24</xdr:col>
      <xdr:colOff>25400</xdr:colOff>
      <xdr:row>36</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687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00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27940</xdr:rowOff>
    </xdr:from>
    <xdr:to>
      <xdr:col>15</xdr:col>
      <xdr:colOff>98425</xdr:colOff>
      <xdr:row>38</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0014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43180</xdr:rowOff>
    </xdr:from>
    <xdr:to>
      <xdr:col>11</xdr:col>
      <xdr:colOff>9525</xdr:colOff>
      <xdr:row>39</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5828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45720</xdr:rowOff>
    </xdr:from>
    <xdr:to>
      <xdr:col>20</xdr:col>
      <xdr:colOff>38100</xdr:colOff>
      <xdr:row>36</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157497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163830</xdr:rowOff>
    </xdr:from>
    <xdr:to>
      <xdr:col>11</xdr:col>
      <xdr:colOff>60325</xdr:colOff>
      <xdr:row>38</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78757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72390</xdr:rowOff>
    </xdr:from>
    <xdr:to>
      <xdr:col>6</xdr:col>
      <xdr:colOff>171450</xdr:colOff>
      <xdr:row>40</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4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％となり、ほぼ横ばいで推移している。福祉・衛生・消防・戸籍の共同事務を一部事務組合で行っていることから類似団体平均や全国平均を下回る結果となっている。</a:t>
          </a:r>
        </a:p>
        <a:p>
          <a:r>
            <a:rPr kumimoji="1" lang="ja-JP" altLang="en-US" sz="1300">
              <a:latin typeface="ＭＳ Ｐゴシック" panose="020B0600070205080204" pitchFamily="50" charset="-128"/>
              <a:ea typeface="ＭＳ Ｐゴシック" panose="020B0600070205080204" pitchFamily="50" charset="-128"/>
            </a:rPr>
            <a:t>今後も事務事業評価制度や・施策評価制度を通じて経常的な物件費の抑制に努める。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30988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559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xdr:rowOff>
    </xdr:from>
    <xdr:to>
      <xdr:col>78</xdr:col>
      <xdr:colOff>69850</xdr:colOff>
      <xdr:row>16</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467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xdr:rowOff>
    </xdr:from>
    <xdr:to>
      <xdr:col>73</xdr:col>
      <xdr:colOff>180975</xdr:colOff>
      <xdr:row>16</xdr:row>
      <xdr:rowOff>3556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46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16</xdr:row>
      <xdr:rowOff>3556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330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151638</xdr:rowOff>
    </xdr:from>
    <xdr:to>
      <xdr:col>82</xdr:col>
      <xdr:colOff>158750</xdr:colOff>
      <xdr:row>16</xdr:row>
      <xdr:rowOff>81788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168165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6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124206</xdr:rowOff>
    </xdr:from>
    <xdr:to>
      <xdr:col>74</xdr:col>
      <xdr:colOff>31750</xdr:colOff>
      <xdr:row>16</xdr:row>
      <xdr:rowOff>54356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64533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124206</xdr:rowOff>
    </xdr:from>
    <xdr:to>
      <xdr:col>69</xdr:col>
      <xdr:colOff>142875</xdr:colOff>
      <xdr:row>16</xdr:row>
      <xdr:rowOff>54356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64533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％となった。以前から類似団体平均は下回っているが、容易に縮小できない経費であり、本町の令和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年度末の高齢化比率は</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％を超えていることから、今後も社会保障経費の負担は増加する見込みである。今後も保健・医療・福祉の連携による負担抑制への取り組みを行い、比率上昇の抑制に努める。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53</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194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107950</xdr:rowOff>
    </xdr:from>
    <xdr:to>
      <xdr:col>19</xdr:col>
      <xdr:colOff>187325</xdr:colOff>
      <xdr:row>53</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194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127000</xdr:rowOff>
    </xdr:from>
    <xdr:to>
      <xdr:col>15</xdr:col>
      <xdr:colOff>98425</xdr:colOff>
      <xdr:row>54</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2138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50800</xdr:rowOff>
    </xdr:from>
    <xdr:to>
      <xdr:col>11</xdr:col>
      <xdr:colOff>9525</xdr:colOff>
      <xdr:row>54</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1376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130827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57150</xdr:rowOff>
    </xdr:from>
    <xdr:to>
      <xdr:col>20</xdr:col>
      <xdr:colOff>38100</xdr:colOff>
      <xdr:row>53</xdr:row>
      <xdr:rowOff>158750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168927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76200</xdr:rowOff>
    </xdr:from>
    <xdr:to>
      <xdr:col>15</xdr:col>
      <xdr:colOff>149225</xdr:colOff>
      <xdr:row>54</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0</xdr:rowOff>
    </xdr:from>
    <xdr:to>
      <xdr:col>6</xdr:col>
      <xdr:colOff>171450</xdr:colOff>
      <xdr:row>53</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前年度と比べ</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％増加し</a:t>
          </a:r>
          <a:r>
            <a:rPr kumimoji="1" lang="en-US" altLang="ja-JP" sz="1100">
              <a:latin typeface="ＭＳ Ｐゴシック" panose="020B0600070205080204" pitchFamily="50" charset="-128"/>
              <a:ea typeface="ＭＳ Ｐゴシック" panose="020B0600070205080204" pitchFamily="50" charset="-128"/>
            </a:rPr>
            <a:t>16.0</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この比率に含まれる主なものは下水道・介護保険など特別会計への繰出金や投資及び出資金・貸付金である。介護保険特別会計や後期高齢者医療保険特別会計などに例年多額の繰出しを行っており、今後も高齢化によりその傾向は続くと見込まれる。今後下水道事業については独立採算の原則に基づく料金の値上げによる健全化、国民健康保険事業においても国民健康保険税の適正化を図ることなどにより、税収を主な財源とする普通会計の負担額を減らしていくよう努める</a:t>
          </a:r>
          <a:r>
            <a:rPr kumimoji="1" lang="ja-JP" altLang="en-US" sz="1200">
              <a:latin typeface="ＭＳ Ｐゴシック" panose="020B0600070205080204" pitchFamily="50" charset="-128"/>
              <a:ea typeface="ＭＳ Ｐゴシック" panose="020B0600070205080204" pitchFamily="50" charset="-128"/>
            </a:rPr>
            <a:t>。</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100330</xdr:rowOff>
    </xdr:from>
    <xdr:to>
      <xdr:col>82</xdr:col>
      <xdr:colOff>107950</xdr:colOff>
      <xdr:row>57</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8729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xdr:rowOff>
    </xdr:from>
    <xdr:to>
      <xdr:col>78</xdr:col>
      <xdr:colOff>69850</xdr:colOff>
      <xdr:row>57</xdr:row>
      <xdr:rowOff>100330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7891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16510</xdr:rowOff>
    </xdr:from>
    <xdr:to>
      <xdr:col>73</xdr:col>
      <xdr:colOff>180975</xdr:colOff>
      <xdr:row>57</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7891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66040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9187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49530</xdr:rowOff>
    </xdr:from>
    <xdr:to>
      <xdr:col>78</xdr:col>
      <xdr:colOff>120650</xdr:colOff>
      <xdr:row>57</xdr:row>
      <xdr:rowOff>151130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137160</xdr:rowOff>
    </xdr:from>
    <xdr:to>
      <xdr:col>74</xdr:col>
      <xdr:colOff>31750</xdr:colOff>
      <xdr:row>57</xdr:row>
      <xdr:rowOff>67310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前年度から比べ</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％減少し</a:t>
          </a:r>
          <a:r>
            <a:rPr kumimoji="1" lang="en-US" altLang="ja-JP" sz="1200">
              <a:latin typeface="ＭＳ Ｐゴシック" panose="020B0600070205080204" pitchFamily="50" charset="-128"/>
              <a:ea typeface="ＭＳ Ｐゴシック" panose="020B0600070205080204" pitchFamily="50" charset="-128"/>
            </a:rPr>
            <a:t>20.6</a:t>
          </a:r>
          <a:r>
            <a:rPr kumimoji="1" lang="ja-JP" altLang="en-US" sz="1200">
              <a:latin typeface="ＭＳ Ｐゴシック" panose="020B0600070205080204" pitchFamily="50" charset="-128"/>
              <a:ea typeface="ＭＳ Ｐゴシック" panose="020B0600070205080204" pitchFamily="50" charset="-128"/>
            </a:rPr>
            <a:t>％となったが、類似団体平均を大きく上回る結果となっている。</a:t>
          </a:r>
        </a:p>
        <a:p>
          <a:r>
            <a:rPr kumimoji="1" lang="ja-JP" altLang="en-US" sz="1200">
              <a:latin typeface="ＭＳ Ｐゴシック" panose="020B0600070205080204" pitchFamily="50" charset="-128"/>
              <a:ea typeface="ＭＳ Ｐゴシック" panose="020B0600070205080204" pitchFamily="50" charset="-128"/>
            </a:rPr>
            <a:t>類似団体平均と比べて高い水準で推移している要因は、福祉・衛生・消防・戸籍の共同事務における一部事務組合への負担金、南和広域医療企業団に対する負担金が大きいことが上げられる。</a:t>
          </a:r>
        </a:p>
        <a:p>
          <a:r>
            <a:rPr kumimoji="1" lang="ja-JP" altLang="en-US" sz="1200">
              <a:latin typeface="ＭＳ Ｐゴシック" panose="020B0600070205080204" pitchFamily="50" charset="-128"/>
              <a:ea typeface="ＭＳ Ｐゴシック" panose="020B0600070205080204" pitchFamily="50" charset="-128"/>
            </a:rPr>
            <a:t>高齢化の今以上の進行により社会保障経費の増加も見込まれるため、今後の経費の抑制に努める。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154432</xdr:rowOff>
    </xdr:from>
    <xdr:to>
      <xdr:col>82</xdr:col>
      <xdr:colOff>107950</xdr:colOff>
      <xdr:row>39</xdr:row>
      <xdr:rowOff>14986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66953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14986</xdr:rowOff>
    </xdr:from>
    <xdr:to>
      <xdr:col>78</xdr:col>
      <xdr:colOff>69850</xdr:colOff>
      <xdr:row>39</xdr:row>
      <xdr:rowOff>37846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7015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159004</xdr:rowOff>
    </xdr:from>
    <xdr:to>
      <xdr:col>73</xdr:col>
      <xdr:colOff>180975</xdr:colOff>
      <xdr:row>39</xdr:row>
      <xdr:rowOff>37846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6741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159004</xdr:rowOff>
    </xdr:from>
    <xdr:to>
      <xdr:col>69</xdr:col>
      <xdr:colOff>92075</xdr:colOff>
      <xdr:row>39</xdr:row>
      <xdr:rowOff>19558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6741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103632</xdr:rowOff>
    </xdr:from>
    <xdr:to>
      <xdr:col>82</xdr:col>
      <xdr:colOff>158750</xdr:colOff>
      <xdr:row>39</xdr:row>
      <xdr:rowOff>33782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75709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135636</xdr:rowOff>
    </xdr:from>
    <xdr:to>
      <xdr:col>78</xdr:col>
      <xdr:colOff>120650</xdr:colOff>
      <xdr:row>39</xdr:row>
      <xdr:rowOff>65786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50563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73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158496</xdr:rowOff>
    </xdr:from>
    <xdr:to>
      <xdr:col>74</xdr:col>
      <xdr:colOff>31750</xdr:colOff>
      <xdr:row>39</xdr:row>
      <xdr:rowOff>88646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73423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108204</xdr:rowOff>
    </xdr:from>
    <xdr:to>
      <xdr:col>69</xdr:col>
      <xdr:colOff>142875</xdr:colOff>
      <xdr:row>39</xdr:row>
      <xdr:rowOff>38354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23131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140208</xdr:rowOff>
    </xdr:from>
    <xdr:to>
      <xdr:col>65</xdr:col>
      <xdr:colOff>53975</xdr:colOff>
      <xdr:row>39</xdr:row>
      <xdr:rowOff>70358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55135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前年度と比べ、</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減少し</a:t>
          </a:r>
          <a:r>
            <a:rPr kumimoji="1" lang="en-US" altLang="ja-JP" sz="1100">
              <a:latin typeface="ＭＳ Ｐゴシック" panose="020B0600070205080204" pitchFamily="50" charset="-128"/>
              <a:ea typeface="ＭＳ Ｐゴシック" panose="020B0600070205080204" pitchFamily="50" charset="-128"/>
            </a:rPr>
            <a:t>15.8%</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公債費は平成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年度以後、南和広域医療企業団の建設負担金等の財源として発行した多額の地方債の償還が始まったことにより増加傾向にあった。令和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年度は、過去の大型事業の財源として発行した地方債の償還が終了したことにより減少したが、中央公民館耐震化、小中一貫教育校の建設等の財源として発行した地方債の償還開始により増加となった。令和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年度以降も同様に公債費の増加が見込まれる状況である。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過度な地方債の発行により過重な負担をもたらすことのないよう、各事業を精査し比率上昇を抑制していく。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161289</xdr:rowOff>
    </xdr:from>
    <xdr:to>
      <xdr:col>24</xdr:col>
      <xdr:colOff>25400</xdr:colOff>
      <xdr:row>76</xdr:row>
      <xdr:rowOff>81280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2003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76</xdr:row>
      <xdr:rowOff>20320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200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20320</xdr:rowOff>
    </xdr:from>
    <xdr:to>
      <xdr:col>15</xdr:col>
      <xdr:colOff>98425</xdr:colOff>
      <xdr:row>76</xdr:row>
      <xdr:rowOff>123189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05052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123189</xdr:rowOff>
    </xdr:from>
    <xdr:to>
      <xdr:col>11</xdr:col>
      <xdr:colOff>9525</xdr:colOff>
      <xdr:row>76</xdr:row>
      <xdr:rowOff>161289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533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110490</xdr:rowOff>
    </xdr:from>
    <xdr:to>
      <xdr:col>20</xdr:col>
      <xdr:colOff>38100</xdr:colOff>
      <xdr:row>76</xdr:row>
      <xdr:rowOff>40639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50817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140970</xdr:rowOff>
    </xdr:from>
    <xdr:to>
      <xdr:col>15</xdr:col>
      <xdr:colOff>149225</xdr:colOff>
      <xdr:row>76</xdr:row>
      <xdr:rowOff>71120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81297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72389</xdr:rowOff>
    </xdr:from>
    <xdr:to>
      <xdr:col>11</xdr:col>
      <xdr:colOff>60325</xdr:colOff>
      <xdr:row>77</xdr:row>
      <xdr:rowOff>2539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158766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年度から減少傾向であったが、令和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年度では前年度と比べ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73.7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増加した主な要因は、水道事業等の特別会計への繰出金の増加と、人件費、物件費補助費等が削減が進んでいないためである。今後も行財政改革や事業内容の見直し、特定財源を確保すること等により経常経費の支出削減及び経常収支比率の改善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78</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36293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100330</xdr:rowOff>
    </xdr:from>
    <xdr:to>
      <xdr:col>78</xdr:col>
      <xdr:colOff>69850</xdr:colOff>
      <xdr:row>77</xdr:row>
      <xdr:rowOff>161289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3019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100330</xdr:rowOff>
    </xdr:from>
    <xdr:to>
      <xdr:col>73</xdr:col>
      <xdr:colOff>180975</xdr:colOff>
      <xdr:row>78</xdr:row>
      <xdr:rowOff>149861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301980"/>
          <a:ext cx="8890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149861</xdr:rowOff>
    </xdr:from>
    <xdr:to>
      <xdr:col>69</xdr:col>
      <xdr:colOff>92075</xdr:colOff>
      <xdr:row>79</xdr:row>
      <xdr:rowOff>130811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522961"/>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132097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49530</xdr:rowOff>
    </xdr:from>
    <xdr:to>
      <xdr:col>74</xdr:col>
      <xdr:colOff>31750</xdr:colOff>
      <xdr:row>77</xdr:row>
      <xdr:rowOff>151130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135907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99061</xdr:rowOff>
    </xdr:from>
    <xdr:to>
      <xdr:col>69</xdr:col>
      <xdr:colOff>142875</xdr:colOff>
      <xdr:row>79</xdr:row>
      <xdr:rowOff>29211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13988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80011</xdr:rowOff>
    </xdr:from>
    <xdr:to>
      <xdr:col>65</xdr:col>
      <xdr:colOff>53975</xdr:colOff>
      <xdr:row>80</xdr:row>
      <xdr:rowOff>10161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166388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142545</xdr:rowOff>
    </xdr:from>
    <xdr:to>
      <xdr:col>29</xdr:col>
      <xdr:colOff>127000</xdr:colOff>
      <xdr:row>15</xdr:row>
      <xdr:rowOff>62329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90470"/>
          <a:ext cx="647700" cy="91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62329</xdr:rowOff>
    </xdr:from>
    <xdr:to>
      <xdr:col>26</xdr:col>
      <xdr:colOff>50800</xdr:colOff>
      <xdr:row>15</xdr:row>
      <xdr:rowOff>77790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81704"/>
          <a:ext cx="698500" cy="15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48720</xdr:rowOff>
    </xdr:from>
    <xdr:to>
      <xdr:col>22</xdr:col>
      <xdr:colOff>114300</xdr:colOff>
      <xdr:row>15</xdr:row>
      <xdr:rowOff>77790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668095"/>
          <a:ext cx="698500" cy="29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8212</xdr:rowOff>
    </xdr:from>
    <xdr:to>
      <xdr:col>18</xdr:col>
      <xdr:colOff>177800</xdr:colOff>
      <xdr:row>15</xdr:row>
      <xdr:rowOff>48720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627587"/>
          <a:ext cx="698500" cy="40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74566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0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91745</xdr:rowOff>
    </xdr:from>
    <xdr:to>
      <xdr:col>29</xdr:col>
      <xdr:colOff>177800</xdr:colOff>
      <xdr:row>15</xdr:row>
      <xdr:rowOff>21895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39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108272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8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11529</xdr:rowOff>
    </xdr:from>
    <xdr:to>
      <xdr:col>26</xdr:col>
      <xdr:colOff>101600</xdr:colOff>
      <xdr:row>15</xdr:row>
      <xdr:rowOff>113129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30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123306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9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26990</xdr:rowOff>
    </xdr:from>
    <xdr:to>
      <xdr:col>22</xdr:col>
      <xdr:colOff>165100</xdr:colOff>
      <xdr:row>15</xdr:row>
      <xdr:rowOff>128590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46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138767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169370</xdr:rowOff>
    </xdr:from>
    <xdr:to>
      <xdr:col>19</xdr:col>
      <xdr:colOff>38100</xdr:colOff>
      <xdr:row>15</xdr:row>
      <xdr:rowOff>99520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17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109697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86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128862</xdr:rowOff>
    </xdr:from>
    <xdr:to>
      <xdr:col>15</xdr:col>
      <xdr:colOff>101600</xdr:colOff>
      <xdr:row>15</xdr:row>
      <xdr:rowOff>59012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76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69189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4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231584</xdr:rowOff>
    </xdr:from>
    <xdr:to>
      <xdr:col>29</xdr:col>
      <xdr:colOff>127000</xdr:colOff>
      <xdr:row>37</xdr:row>
      <xdr:rowOff>85917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841934"/>
          <a:ext cx="647700" cy="368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53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85999</xdr:rowOff>
    </xdr:from>
    <xdr:to>
      <xdr:col>26</xdr:col>
      <xdr:colOff>50800</xdr:colOff>
      <xdr:row>37</xdr:row>
      <xdr:rowOff>85917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039249"/>
          <a:ext cx="698500" cy="171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85999</xdr:rowOff>
    </xdr:from>
    <xdr:to>
      <xdr:col>22</xdr:col>
      <xdr:colOff>114300</xdr:colOff>
      <xdr:row>36</xdr:row>
      <xdr:rowOff>136667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39249"/>
          <a:ext cx="698500" cy="50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108222</xdr:rowOff>
    </xdr:from>
    <xdr:to>
      <xdr:col>18</xdr:col>
      <xdr:colOff>177800</xdr:colOff>
      <xdr:row>36</xdr:row>
      <xdr:rowOff>136667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061472"/>
          <a:ext cx="698500" cy="28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7619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9921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180784</xdr:rowOff>
    </xdr:from>
    <xdr:to>
      <xdr:col>29</xdr:col>
      <xdr:colOff>177800</xdr:colOff>
      <xdr:row>35</xdr:row>
      <xdr:rowOff>282384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91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25861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63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35117</xdr:rowOff>
    </xdr:from>
    <xdr:to>
      <xdr:col>26</xdr:col>
      <xdr:colOff>101600</xdr:colOff>
      <xdr:row>37</xdr:row>
      <xdr:rowOff>136717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59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121494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46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35199</xdr:rowOff>
    </xdr:from>
    <xdr:to>
      <xdr:col>22</xdr:col>
      <xdr:colOff>165100</xdr:colOff>
      <xdr:row>36</xdr:row>
      <xdr:rowOff>136799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88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146976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757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85867</xdr:rowOff>
    </xdr:from>
    <xdr:to>
      <xdr:col>19</xdr:col>
      <xdr:colOff>38100</xdr:colOff>
      <xdr:row>37</xdr:row>
      <xdr:rowOff>16017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39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197644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807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57422</xdr:rowOff>
    </xdr:from>
    <xdr:to>
      <xdr:col>15</xdr:col>
      <xdr:colOff>101600</xdr:colOff>
      <xdr:row>36</xdr:row>
      <xdr:rowOff>159022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10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169199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77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6,036
5,961
95.65
6,237,382
5,893,692
330,005
3,543,684
6,148,546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37729</xdr:rowOff>
    </xdr:from>
    <xdr:to>
      <xdr:col>24</xdr:col>
      <xdr:colOff>63500</xdr:colOff>
      <xdr:row>33</xdr:row>
      <xdr:rowOff>123020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95579"/>
          <a:ext cx="838200" cy="8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123020</xdr:rowOff>
    </xdr:from>
    <xdr:to>
      <xdr:col>19</xdr:col>
      <xdr:colOff>177800</xdr:colOff>
      <xdr:row>33</xdr:row>
      <xdr:rowOff>152014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80870"/>
          <a:ext cx="889000" cy="2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83876</xdr:rowOff>
    </xdr:from>
    <xdr:to>
      <xdr:col>15</xdr:col>
      <xdr:colOff>50800</xdr:colOff>
      <xdr:row>33</xdr:row>
      <xdr:rowOff>152014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741726"/>
          <a:ext cx="889000" cy="6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83876</xdr:rowOff>
    </xdr:from>
    <xdr:to>
      <xdr:col>10</xdr:col>
      <xdr:colOff>114300</xdr:colOff>
      <xdr:row>34</xdr:row>
      <xdr:rowOff>103223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41726"/>
          <a:ext cx="889000" cy="19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64584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158379</xdr:rowOff>
    </xdr:from>
    <xdr:to>
      <xdr:col>24</xdr:col>
      <xdr:colOff>114300</xdr:colOff>
      <xdr:row>33</xdr:row>
      <xdr:rowOff>88529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4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9806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9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72220</xdr:rowOff>
    </xdr:from>
    <xdr:to>
      <xdr:col>20</xdr:col>
      <xdr:colOff>38100</xdr:colOff>
      <xdr:row>34</xdr:row>
      <xdr:rowOff>2370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18897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05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101214</xdr:rowOff>
    </xdr:from>
    <xdr:to>
      <xdr:col>15</xdr:col>
      <xdr:colOff>101600</xdr:colOff>
      <xdr:row>34</xdr:row>
      <xdr:rowOff>31364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5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47891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3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33076</xdr:rowOff>
    </xdr:from>
    <xdr:to>
      <xdr:col>10</xdr:col>
      <xdr:colOff>165100</xdr:colOff>
      <xdr:row>33</xdr:row>
      <xdr:rowOff>134676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151203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6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52423</xdr:rowOff>
    </xdr:from>
    <xdr:to>
      <xdr:col>6</xdr:col>
      <xdr:colOff>38100</xdr:colOff>
      <xdr:row>34</xdr:row>
      <xdr:rowOff>154023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8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170550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5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4674</xdr:rowOff>
    </xdr:from>
    <xdr:to>
      <xdr:col>24</xdr:col>
      <xdr:colOff>63500</xdr:colOff>
      <xdr:row>58</xdr:row>
      <xdr:rowOff>47806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48774"/>
          <a:ext cx="838200" cy="4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4674</xdr:rowOff>
    </xdr:from>
    <xdr:to>
      <xdr:col>19</xdr:col>
      <xdr:colOff>177800</xdr:colOff>
      <xdr:row>58</xdr:row>
      <xdr:rowOff>6647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48774"/>
          <a:ext cx="889000" cy="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68939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1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6647</xdr:rowOff>
    </xdr:from>
    <xdr:to>
      <xdr:col>15</xdr:col>
      <xdr:colOff>50800</xdr:colOff>
      <xdr:row>58</xdr:row>
      <xdr:rowOff>64866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50747"/>
          <a:ext cx="889000" cy="5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93249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1003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64492</xdr:rowOff>
    </xdr:from>
    <xdr:to>
      <xdr:col>10</xdr:col>
      <xdr:colOff>114300</xdr:colOff>
      <xdr:row>58</xdr:row>
      <xdr:rowOff>64866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008592"/>
          <a:ext cx="889000" cy="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7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168456</xdr:rowOff>
    </xdr:from>
    <xdr:to>
      <xdr:col>24</xdr:col>
      <xdr:colOff>114300</xdr:colOff>
      <xdr:row>58</xdr:row>
      <xdr:rowOff>98606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4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146883</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91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125324</xdr:rowOff>
    </xdr:from>
    <xdr:to>
      <xdr:col>20</xdr:col>
      <xdr:colOff>38100</xdr:colOff>
      <xdr:row>58</xdr:row>
      <xdr:rowOff>55474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9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72001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73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127297</xdr:rowOff>
    </xdr:from>
    <xdr:to>
      <xdr:col>15</xdr:col>
      <xdr:colOff>101600</xdr:colOff>
      <xdr:row>58</xdr:row>
      <xdr:rowOff>57447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9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73974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7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14066</xdr:rowOff>
    </xdr:from>
    <xdr:to>
      <xdr:col>10</xdr:col>
      <xdr:colOff>165100</xdr:colOff>
      <xdr:row>58</xdr:row>
      <xdr:rowOff>115666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106793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1005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13692</xdr:rowOff>
    </xdr:from>
    <xdr:to>
      <xdr:col>6</xdr:col>
      <xdr:colOff>38100</xdr:colOff>
      <xdr:row>58</xdr:row>
      <xdr:rowOff>115292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5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106419</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1005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109277</xdr:rowOff>
    </xdr:from>
    <xdr:to>
      <xdr:col>24</xdr:col>
      <xdr:colOff>63500</xdr:colOff>
      <xdr:row>78</xdr:row>
      <xdr:rowOff>123070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82377"/>
          <a:ext cx="8382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109277</xdr:rowOff>
    </xdr:from>
    <xdr:to>
      <xdr:col>19</xdr:col>
      <xdr:colOff>177800</xdr:colOff>
      <xdr:row>78</xdr:row>
      <xdr:rowOff>150177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82377"/>
          <a:ext cx="889000" cy="4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150177</xdr:rowOff>
    </xdr:from>
    <xdr:to>
      <xdr:col>15</xdr:col>
      <xdr:colOff>50800</xdr:colOff>
      <xdr:row>78</xdr:row>
      <xdr:rowOff>166142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23277"/>
          <a:ext cx="889000" cy="1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146386</xdr:rowOff>
    </xdr:from>
    <xdr:to>
      <xdr:col>10</xdr:col>
      <xdr:colOff>114300</xdr:colOff>
      <xdr:row>78</xdr:row>
      <xdr:rowOff>166142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19486"/>
          <a:ext cx="889000" cy="1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72270</xdr:rowOff>
    </xdr:from>
    <xdr:to>
      <xdr:col>24</xdr:col>
      <xdr:colOff>114300</xdr:colOff>
      <xdr:row>79</xdr:row>
      <xdr:rowOff>2420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158647</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60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58477</xdr:rowOff>
    </xdr:from>
    <xdr:to>
      <xdr:col>20</xdr:col>
      <xdr:colOff>38100</xdr:colOff>
      <xdr:row>78</xdr:row>
      <xdr:rowOff>160077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3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151204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2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99377</xdr:rowOff>
    </xdr:from>
    <xdr:to>
      <xdr:col>15</xdr:col>
      <xdr:colOff>101600</xdr:colOff>
      <xdr:row>79</xdr:row>
      <xdr:rowOff>29527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7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20654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6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115342</xdr:rowOff>
    </xdr:from>
    <xdr:to>
      <xdr:col>10</xdr:col>
      <xdr:colOff>165100</xdr:colOff>
      <xdr:row>79</xdr:row>
      <xdr:rowOff>45492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8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36619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8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95586</xdr:rowOff>
    </xdr:from>
    <xdr:to>
      <xdr:col>6</xdr:col>
      <xdr:colOff>38100</xdr:colOff>
      <xdr:row>79</xdr:row>
      <xdr:rowOff>25736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6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16863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6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66841</xdr:rowOff>
    </xdr:from>
    <xdr:to>
      <xdr:col>24</xdr:col>
      <xdr:colOff>63500</xdr:colOff>
      <xdr:row>97</xdr:row>
      <xdr:rowOff>170231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97491"/>
          <a:ext cx="838200" cy="10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73561</xdr:rowOff>
    </xdr:from>
    <xdr:to>
      <xdr:col>19</xdr:col>
      <xdr:colOff>177800</xdr:colOff>
      <xdr:row>97</xdr:row>
      <xdr:rowOff>170231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704211"/>
          <a:ext cx="889000" cy="9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73561</xdr:rowOff>
    </xdr:from>
    <xdr:to>
      <xdr:col>15</xdr:col>
      <xdr:colOff>50800</xdr:colOff>
      <xdr:row>98</xdr:row>
      <xdr:rowOff>121549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04211"/>
          <a:ext cx="889000" cy="21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121549</xdr:rowOff>
    </xdr:from>
    <xdr:to>
      <xdr:col>10</xdr:col>
      <xdr:colOff>114300</xdr:colOff>
      <xdr:row>98</xdr:row>
      <xdr:rowOff>133043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923649"/>
          <a:ext cx="8890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21679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16041</xdr:rowOff>
    </xdr:from>
    <xdr:to>
      <xdr:col>24</xdr:col>
      <xdr:colOff>114300</xdr:colOff>
      <xdr:row>97</xdr:row>
      <xdr:rowOff>117641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4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165918</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119431</xdr:rowOff>
    </xdr:from>
    <xdr:to>
      <xdr:col>20</xdr:col>
      <xdr:colOff>38100</xdr:colOff>
      <xdr:row>98</xdr:row>
      <xdr:rowOff>49581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5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40708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4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22761</xdr:rowOff>
    </xdr:from>
    <xdr:to>
      <xdr:col>15</xdr:col>
      <xdr:colOff>101600</xdr:colOff>
      <xdr:row>97</xdr:row>
      <xdr:rowOff>124361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5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115488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4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70749</xdr:rowOff>
    </xdr:from>
    <xdr:to>
      <xdr:col>10</xdr:col>
      <xdr:colOff>165100</xdr:colOff>
      <xdr:row>99</xdr:row>
      <xdr:rowOff>899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7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163476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6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82243</xdr:rowOff>
    </xdr:from>
    <xdr:to>
      <xdr:col>6</xdr:col>
      <xdr:colOff>38100</xdr:colOff>
      <xdr:row>99</xdr:row>
      <xdr:rowOff>12393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8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3520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7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163373</xdr:rowOff>
    </xdr:from>
    <xdr:to>
      <xdr:col>55</xdr:col>
      <xdr:colOff>0</xdr:colOff>
      <xdr:row>35</xdr:row>
      <xdr:rowOff>168944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992673"/>
          <a:ext cx="838200" cy="17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21486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9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168944</xdr:rowOff>
    </xdr:from>
    <xdr:to>
      <xdr:col>50</xdr:col>
      <xdr:colOff>114300</xdr:colOff>
      <xdr:row>36</xdr:row>
      <xdr:rowOff>6426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69694"/>
          <a:ext cx="889000" cy="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64543</xdr:rowOff>
    </xdr:from>
    <xdr:to>
      <xdr:col>45</xdr:col>
      <xdr:colOff>177800</xdr:colOff>
      <xdr:row>36</xdr:row>
      <xdr:rowOff>6426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722393"/>
          <a:ext cx="889000" cy="45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64543</xdr:rowOff>
    </xdr:from>
    <xdr:to>
      <xdr:col>41</xdr:col>
      <xdr:colOff>50800</xdr:colOff>
      <xdr:row>35</xdr:row>
      <xdr:rowOff>118519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722393"/>
          <a:ext cx="889000" cy="39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60926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110215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45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112573</xdr:rowOff>
    </xdr:from>
    <xdr:to>
      <xdr:col>55</xdr:col>
      <xdr:colOff>50800</xdr:colOff>
      <xdr:row>35</xdr:row>
      <xdr:rowOff>42723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4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135450</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79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118144</xdr:rowOff>
    </xdr:from>
    <xdr:to>
      <xdr:col>50</xdr:col>
      <xdr:colOff>165100</xdr:colOff>
      <xdr:row>36</xdr:row>
      <xdr:rowOff>48294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1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64821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9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127076</xdr:rowOff>
    </xdr:from>
    <xdr:to>
      <xdr:col>46</xdr:col>
      <xdr:colOff>38100</xdr:colOff>
      <xdr:row>36</xdr:row>
      <xdr:rowOff>57226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2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73753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0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13743</xdr:rowOff>
    </xdr:from>
    <xdr:to>
      <xdr:col>41</xdr:col>
      <xdr:colOff>101600</xdr:colOff>
      <xdr:row>33</xdr:row>
      <xdr:rowOff>115343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67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131870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44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67719</xdr:rowOff>
    </xdr:from>
    <xdr:to>
      <xdr:col>36</xdr:col>
      <xdr:colOff>165100</xdr:colOff>
      <xdr:row>35</xdr:row>
      <xdr:rowOff>169319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6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14396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4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102370</xdr:rowOff>
    </xdr:from>
    <xdr:to>
      <xdr:col>55</xdr:col>
      <xdr:colOff>0</xdr:colOff>
      <xdr:row>58</xdr:row>
      <xdr:rowOff>115203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46470"/>
          <a:ext cx="838200" cy="1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65269</xdr:rowOff>
    </xdr:from>
    <xdr:to>
      <xdr:col>50</xdr:col>
      <xdr:colOff>114300</xdr:colOff>
      <xdr:row>58</xdr:row>
      <xdr:rowOff>102370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09369"/>
          <a:ext cx="889000" cy="3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65269</xdr:rowOff>
    </xdr:from>
    <xdr:to>
      <xdr:col>45</xdr:col>
      <xdr:colOff>177800</xdr:colOff>
      <xdr:row>58</xdr:row>
      <xdr:rowOff>75293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09369"/>
          <a:ext cx="889000" cy="10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75293</xdr:rowOff>
    </xdr:from>
    <xdr:to>
      <xdr:col>41</xdr:col>
      <xdr:colOff>50800</xdr:colOff>
      <xdr:row>58</xdr:row>
      <xdr:rowOff>92501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19393"/>
          <a:ext cx="889000" cy="1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124298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64403</xdr:rowOff>
    </xdr:from>
    <xdr:to>
      <xdr:col>55</xdr:col>
      <xdr:colOff>50800</xdr:colOff>
      <xdr:row>58</xdr:row>
      <xdr:rowOff>166003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0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51570</xdr:rowOff>
    </xdr:from>
    <xdr:to>
      <xdr:col>50</xdr:col>
      <xdr:colOff>165100</xdr:colOff>
      <xdr:row>58</xdr:row>
      <xdr:rowOff>153170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144297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8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14469</xdr:rowOff>
    </xdr:from>
    <xdr:to>
      <xdr:col>46</xdr:col>
      <xdr:colOff>38100</xdr:colOff>
      <xdr:row>58</xdr:row>
      <xdr:rowOff>116069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5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132596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33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24493</xdr:rowOff>
    </xdr:from>
    <xdr:to>
      <xdr:col>41</xdr:col>
      <xdr:colOff>101600</xdr:colOff>
      <xdr:row>58</xdr:row>
      <xdr:rowOff>126093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142620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4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41701</xdr:rowOff>
    </xdr:from>
    <xdr:to>
      <xdr:col>36</xdr:col>
      <xdr:colOff>165100</xdr:colOff>
      <xdr:row>58</xdr:row>
      <xdr:rowOff>143301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8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134428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7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120914</xdr:rowOff>
    </xdr:from>
    <xdr:to>
      <xdr:col>55</xdr:col>
      <xdr:colOff>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94014"/>
          <a:ext cx="838200" cy="1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120914</xdr:rowOff>
    </xdr:from>
    <xdr:to>
      <xdr:col>50</xdr:col>
      <xdr:colOff>114300</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94014"/>
          <a:ext cx="889000" cy="1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139700</xdr:rowOff>
    </xdr:from>
    <xdr:to>
      <xdr:col>45</xdr:col>
      <xdr:colOff>177800</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139700</xdr:rowOff>
    </xdr:from>
    <xdr:to>
      <xdr:col>41</xdr:col>
      <xdr:colOff>50800</xdr:colOff>
      <xdr:row>78</xdr:row>
      <xdr:rowOff>139700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38895</xdr:rowOff>
    </xdr:from>
    <xdr:ext cx="249299"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70114</xdr:rowOff>
    </xdr:from>
    <xdr:to>
      <xdr:col>50</xdr:col>
      <xdr:colOff>165100</xdr:colOff>
      <xdr:row>79</xdr:row>
      <xdr:rowOff>264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162841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3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99284</xdr:rowOff>
    </xdr:from>
    <xdr:to>
      <xdr:col>55</xdr:col>
      <xdr:colOff>0</xdr:colOff>
      <xdr:row>98</xdr:row>
      <xdr:rowOff>146597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01384"/>
          <a:ext cx="838200" cy="4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83981</xdr:rowOff>
    </xdr:from>
    <xdr:to>
      <xdr:col>50</xdr:col>
      <xdr:colOff>114300</xdr:colOff>
      <xdr:row>98</xdr:row>
      <xdr:rowOff>146597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543181"/>
          <a:ext cx="889000" cy="40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83981</xdr:rowOff>
    </xdr:from>
    <xdr:to>
      <xdr:col>45</xdr:col>
      <xdr:colOff>177800</xdr:colOff>
      <xdr:row>96</xdr:row>
      <xdr:rowOff>155673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543181"/>
          <a:ext cx="889000" cy="7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155673</xdr:rowOff>
    </xdr:from>
    <xdr:to>
      <xdr:col>41</xdr:col>
      <xdr:colOff>50800</xdr:colOff>
      <xdr:row>97</xdr:row>
      <xdr:rowOff>111810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614873"/>
          <a:ext cx="889000" cy="12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74851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7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56766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48484</xdr:rowOff>
    </xdr:from>
    <xdr:to>
      <xdr:col>55</xdr:col>
      <xdr:colOff>50800</xdr:colOff>
      <xdr:row>98</xdr:row>
      <xdr:rowOff>150084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5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26911</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2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95797</xdr:rowOff>
    </xdr:from>
    <xdr:to>
      <xdr:col>50</xdr:col>
      <xdr:colOff>165100</xdr:colOff>
      <xdr:row>99</xdr:row>
      <xdr:rowOff>25947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9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17074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9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33181</xdr:rowOff>
    </xdr:from>
    <xdr:to>
      <xdr:col>46</xdr:col>
      <xdr:colOff>38100</xdr:colOff>
      <xdr:row>96</xdr:row>
      <xdr:rowOff>134781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49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151308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267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104873</xdr:rowOff>
    </xdr:from>
    <xdr:to>
      <xdr:col>41</xdr:col>
      <xdr:colOff>101600</xdr:colOff>
      <xdr:row>97</xdr:row>
      <xdr:rowOff>35023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56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51550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33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61010</xdr:rowOff>
    </xdr:from>
    <xdr:to>
      <xdr:col>36</xdr:col>
      <xdr:colOff>165100</xdr:colOff>
      <xdr:row>97</xdr:row>
      <xdr:rowOff>162610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9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7687</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46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145644</xdr:rowOff>
    </xdr:from>
    <xdr:to>
      <xdr:col>85</xdr:col>
      <xdr:colOff>127000</xdr:colOff>
      <xdr:row>39</xdr:row>
      <xdr:rowOff>66690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660744"/>
          <a:ext cx="838200" cy="9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66690</xdr:rowOff>
    </xdr:from>
    <xdr:to>
      <xdr:col>81</xdr:col>
      <xdr:colOff>50800</xdr:colOff>
      <xdr:row>39</xdr:row>
      <xdr:rowOff>79339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753240"/>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72045</xdr:rowOff>
    </xdr:from>
    <xdr:to>
      <xdr:col>76</xdr:col>
      <xdr:colOff>114300</xdr:colOff>
      <xdr:row>39</xdr:row>
      <xdr:rowOff>79339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58595"/>
          <a:ext cx="889000" cy="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60833</xdr:rowOff>
    </xdr:from>
    <xdr:to>
      <xdr:col>71</xdr:col>
      <xdr:colOff>177800</xdr:colOff>
      <xdr:row>39</xdr:row>
      <xdr:rowOff>72045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47383"/>
          <a:ext cx="889000" cy="1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94844</xdr:rowOff>
    </xdr:from>
    <xdr:to>
      <xdr:col>85</xdr:col>
      <xdr:colOff>177800</xdr:colOff>
      <xdr:row>39</xdr:row>
      <xdr:rowOff>24994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0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71181</xdr:rowOff>
    </xdr:from>
    <xdr:ext cx="534377"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8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15890</xdr:rowOff>
    </xdr:from>
    <xdr:to>
      <xdr:col>81</xdr:col>
      <xdr:colOff>101600</xdr:colOff>
      <xdr:row>39</xdr:row>
      <xdr:rowOff>117490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0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108617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79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28539</xdr:rowOff>
    </xdr:from>
    <xdr:to>
      <xdr:col>76</xdr:col>
      <xdr:colOff>165100</xdr:colOff>
      <xdr:row>39</xdr:row>
      <xdr:rowOff>130139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1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121266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80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21245</xdr:rowOff>
    </xdr:from>
    <xdr:to>
      <xdr:col>72</xdr:col>
      <xdr:colOff>38100</xdr:colOff>
      <xdr:row>39</xdr:row>
      <xdr:rowOff>122845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0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113972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80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10033</xdr:rowOff>
    </xdr:from>
    <xdr:to>
      <xdr:col>67</xdr:col>
      <xdr:colOff>101600</xdr:colOff>
      <xdr:row>39</xdr:row>
      <xdr:rowOff>111633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9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102760</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78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21110</xdr:rowOff>
    </xdr:from>
    <xdr:to>
      <xdr:col>85</xdr:col>
      <xdr:colOff>127000</xdr:colOff>
      <xdr:row>77</xdr:row>
      <xdr:rowOff>83567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222760"/>
          <a:ext cx="838200" cy="6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68461</xdr:rowOff>
    </xdr:from>
    <xdr:to>
      <xdr:col>81</xdr:col>
      <xdr:colOff>50800</xdr:colOff>
      <xdr:row>77</xdr:row>
      <xdr:rowOff>83567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270111"/>
          <a:ext cx="889000" cy="1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34697</xdr:rowOff>
    </xdr:from>
    <xdr:to>
      <xdr:col>76</xdr:col>
      <xdr:colOff>114300</xdr:colOff>
      <xdr:row>77</xdr:row>
      <xdr:rowOff>68461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236347"/>
          <a:ext cx="889000" cy="3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34697</xdr:rowOff>
    </xdr:from>
    <xdr:to>
      <xdr:col>71</xdr:col>
      <xdr:colOff>177800</xdr:colOff>
      <xdr:row>77</xdr:row>
      <xdr:rowOff>51476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236347"/>
          <a:ext cx="889000" cy="1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152712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141760</xdr:rowOff>
    </xdr:from>
    <xdr:to>
      <xdr:col>85</xdr:col>
      <xdr:colOff>177800</xdr:colOff>
      <xdr:row>77</xdr:row>
      <xdr:rowOff>71910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17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164637</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02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32767</xdr:rowOff>
    </xdr:from>
    <xdr:to>
      <xdr:col>81</xdr:col>
      <xdr:colOff>101600</xdr:colOff>
      <xdr:row>77</xdr:row>
      <xdr:rowOff>134367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23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125494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32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17661</xdr:rowOff>
    </xdr:from>
    <xdr:to>
      <xdr:col>76</xdr:col>
      <xdr:colOff>165100</xdr:colOff>
      <xdr:row>77</xdr:row>
      <xdr:rowOff>119261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21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110388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31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155347</xdr:rowOff>
    </xdr:from>
    <xdr:to>
      <xdr:col>72</xdr:col>
      <xdr:colOff>38100</xdr:colOff>
      <xdr:row>77</xdr:row>
      <xdr:rowOff>85497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18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102023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9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676</xdr:rowOff>
    </xdr:from>
    <xdr:to>
      <xdr:col>67</xdr:col>
      <xdr:colOff>101600</xdr:colOff>
      <xdr:row>77</xdr:row>
      <xdr:rowOff>102276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20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118803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97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127681</xdr:rowOff>
    </xdr:from>
    <xdr:to>
      <xdr:col>85</xdr:col>
      <xdr:colOff>127000</xdr:colOff>
      <xdr:row>98</xdr:row>
      <xdr:rowOff>6010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758331"/>
          <a:ext cx="838200" cy="4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127681</xdr:rowOff>
    </xdr:from>
    <xdr:to>
      <xdr:col>81</xdr:col>
      <xdr:colOff>50800</xdr:colOff>
      <xdr:row>98</xdr:row>
      <xdr:rowOff>30849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758331"/>
          <a:ext cx="889000" cy="7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81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30849</xdr:rowOff>
    </xdr:from>
    <xdr:to>
      <xdr:col>76</xdr:col>
      <xdr:colOff>114300</xdr:colOff>
      <xdr:row>98</xdr:row>
      <xdr:rowOff>63046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832949"/>
          <a:ext cx="889000" cy="3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43976</xdr:rowOff>
    </xdr:from>
    <xdr:to>
      <xdr:col>71</xdr:col>
      <xdr:colOff>177800</xdr:colOff>
      <xdr:row>98</xdr:row>
      <xdr:rowOff>63046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846076"/>
          <a:ext cx="889000" cy="1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126660</xdr:rowOff>
    </xdr:from>
    <xdr:to>
      <xdr:col>85</xdr:col>
      <xdr:colOff>177800</xdr:colOff>
      <xdr:row>98</xdr:row>
      <xdr:rowOff>56810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5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105087</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3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76881</xdr:rowOff>
    </xdr:from>
    <xdr:to>
      <xdr:col>81</xdr:col>
      <xdr:colOff>101600</xdr:colOff>
      <xdr:row>98</xdr:row>
      <xdr:rowOff>7031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0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23558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48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151499</xdr:rowOff>
    </xdr:from>
    <xdr:to>
      <xdr:col>76</xdr:col>
      <xdr:colOff>165100</xdr:colOff>
      <xdr:row>98</xdr:row>
      <xdr:rowOff>81649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72776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7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12246</xdr:rowOff>
    </xdr:from>
    <xdr:to>
      <xdr:col>72</xdr:col>
      <xdr:colOff>38100</xdr:colOff>
      <xdr:row>98</xdr:row>
      <xdr:rowOff>113846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1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104973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0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164626</xdr:rowOff>
    </xdr:from>
    <xdr:to>
      <xdr:col>67</xdr:col>
      <xdr:colOff>101600</xdr:colOff>
      <xdr:row>98</xdr:row>
      <xdr:rowOff>94776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9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85903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88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135841</xdr:rowOff>
    </xdr:from>
    <xdr:to>
      <xdr:col>116</xdr:col>
      <xdr:colOff>63500</xdr:colOff>
      <xdr:row>58</xdr:row>
      <xdr:rowOff>136395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79941"/>
          <a:ext cx="838200" cy="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135841</xdr:rowOff>
    </xdr:from>
    <xdr:to>
      <xdr:col>111</xdr:col>
      <xdr:colOff>177800</xdr:colOff>
      <xdr:row>58</xdr:row>
      <xdr:rowOff>136106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79941"/>
          <a:ext cx="889000" cy="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135251</xdr:rowOff>
    </xdr:from>
    <xdr:to>
      <xdr:col>107</xdr:col>
      <xdr:colOff>50800</xdr:colOff>
      <xdr:row>58</xdr:row>
      <xdr:rowOff>136106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79351"/>
          <a:ext cx="889000" cy="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135251</xdr:rowOff>
    </xdr:from>
    <xdr:to>
      <xdr:col>102</xdr:col>
      <xdr:colOff>114300</xdr:colOff>
      <xdr:row>58</xdr:row>
      <xdr:rowOff>135649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79351"/>
          <a:ext cx="889000" cy="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85595</xdr:rowOff>
    </xdr:from>
    <xdr:to>
      <xdr:col>116</xdr:col>
      <xdr:colOff>114300</xdr:colOff>
      <xdr:row>59</xdr:row>
      <xdr:rowOff>15745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2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27963</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85041</xdr:rowOff>
    </xdr:from>
    <xdr:to>
      <xdr:col>112</xdr:col>
      <xdr:colOff>38100</xdr:colOff>
      <xdr:row>59</xdr:row>
      <xdr:rowOff>15191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2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6318</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12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85306</xdr:rowOff>
    </xdr:from>
    <xdr:to>
      <xdr:col>107</xdr:col>
      <xdr:colOff>101600</xdr:colOff>
      <xdr:row>59</xdr:row>
      <xdr:rowOff>15456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6583</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122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84451</xdr:rowOff>
    </xdr:from>
    <xdr:to>
      <xdr:col>102</xdr:col>
      <xdr:colOff>165100</xdr:colOff>
      <xdr:row>59</xdr:row>
      <xdr:rowOff>14601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2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5728</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121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84849</xdr:rowOff>
    </xdr:from>
    <xdr:to>
      <xdr:col>98</xdr:col>
      <xdr:colOff>38100</xdr:colOff>
      <xdr:row>59</xdr:row>
      <xdr:rowOff>14999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2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6126</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121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62814</xdr:rowOff>
    </xdr:from>
    <xdr:to>
      <xdr:col>116</xdr:col>
      <xdr:colOff>63500</xdr:colOff>
      <xdr:row>73</xdr:row>
      <xdr:rowOff>121907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578664"/>
          <a:ext cx="838200" cy="5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57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121907</xdr:rowOff>
    </xdr:from>
    <xdr:to>
      <xdr:col>111</xdr:col>
      <xdr:colOff>177800</xdr:colOff>
      <xdr:row>73</xdr:row>
      <xdr:rowOff>148768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637757"/>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148768</xdr:rowOff>
    </xdr:from>
    <xdr:to>
      <xdr:col>107</xdr:col>
      <xdr:colOff>50800</xdr:colOff>
      <xdr:row>74</xdr:row>
      <xdr:rowOff>25883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664618"/>
          <a:ext cx="889000" cy="4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25883</xdr:rowOff>
    </xdr:from>
    <xdr:to>
      <xdr:col>102</xdr:col>
      <xdr:colOff>114300</xdr:colOff>
      <xdr:row>74</xdr:row>
      <xdr:rowOff>89891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713183"/>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7053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03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12014</xdr:rowOff>
    </xdr:from>
    <xdr:to>
      <xdr:col>116</xdr:col>
      <xdr:colOff>114300</xdr:colOff>
      <xdr:row>73</xdr:row>
      <xdr:rowOff>113614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52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34891</xdr:rowOff>
    </xdr:from>
    <xdr:ext cx="599010"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37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71107</xdr:rowOff>
    </xdr:from>
    <xdr:to>
      <xdr:col>112</xdr:col>
      <xdr:colOff>38100</xdr:colOff>
      <xdr:row>74</xdr:row>
      <xdr:rowOff>1257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58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17784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23795" y="123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97968</xdr:rowOff>
    </xdr:from>
    <xdr:to>
      <xdr:col>107</xdr:col>
      <xdr:colOff>101600</xdr:colOff>
      <xdr:row>74</xdr:row>
      <xdr:rowOff>28118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6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44645</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34795" y="12389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146533</xdr:rowOff>
    </xdr:from>
    <xdr:to>
      <xdr:col>102</xdr:col>
      <xdr:colOff>165100</xdr:colOff>
      <xdr:row>74</xdr:row>
      <xdr:rowOff>76683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66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93210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43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39091</xdr:rowOff>
    </xdr:from>
    <xdr:to>
      <xdr:col>98</xdr:col>
      <xdr:colOff>38100</xdr:colOff>
      <xdr:row>74</xdr:row>
      <xdr:rowOff>140691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72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157218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50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ＭＳ Ｐゴシック" panose="020B0600070205080204" pitchFamily="50" charset="-128"/>
              <a:ea typeface="ＭＳ Ｐゴシック" panose="020B0600070205080204" pitchFamily="50" charset="-128"/>
            </a:rPr>
            <a:t>住民一人当たりの歳出額は</a:t>
          </a:r>
          <a:r>
            <a:rPr kumimoji="1" lang="en-US" altLang="ja-JP" sz="800">
              <a:latin typeface="ＭＳ Ｐゴシック" panose="020B0600070205080204" pitchFamily="50" charset="-128"/>
              <a:ea typeface="ＭＳ Ｐゴシック" panose="020B0600070205080204" pitchFamily="50" charset="-128"/>
            </a:rPr>
            <a:t>976,423</a:t>
          </a:r>
          <a:r>
            <a:rPr kumimoji="1" lang="ja-JP" altLang="en-US" sz="800">
              <a:latin typeface="ＭＳ Ｐゴシック" panose="020B0600070205080204" pitchFamily="50" charset="-128"/>
              <a:ea typeface="ＭＳ Ｐゴシック" panose="020B0600070205080204" pitchFamily="50" charset="-128"/>
            </a:rPr>
            <a:t>円であり。性質別の主な構成項目は次のとおりである。人件費</a:t>
          </a:r>
          <a:r>
            <a:rPr kumimoji="1" lang="en-US" altLang="ja-JP" sz="800">
              <a:latin typeface="ＭＳ Ｐゴシック" panose="020B0600070205080204" pitchFamily="50" charset="-128"/>
              <a:ea typeface="ＭＳ Ｐゴシック" panose="020B0600070205080204" pitchFamily="50" charset="-128"/>
            </a:rPr>
            <a:t>185,882</a:t>
          </a:r>
          <a:r>
            <a:rPr kumimoji="1" lang="ja-JP" altLang="en-US" sz="800">
              <a:latin typeface="ＭＳ Ｐゴシック" panose="020B0600070205080204" pitchFamily="50" charset="-128"/>
              <a:ea typeface="ＭＳ Ｐゴシック" panose="020B0600070205080204" pitchFamily="50" charset="-128"/>
            </a:rPr>
            <a:t>円、物件費</a:t>
          </a:r>
          <a:r>
            <a:rPr kumimoji="1" lang="en-US" altLang="ja-JP" sz="800">
              <a:latin typeface="ＭＳ Ｐゴシック" panose="020B0600070205080204" pitchFamily="50" charset="-128"/>
              <a:ea typeface="ＭＳ Ｐゴシック" panose="020B0600070205080204" pitchFamily="50" charset="-128"/>
            </a:rPr>
            <a:t>136,278</a:t>
          </a:r>
          <a:r>
            <a:rPr kumimoji="1" lang="ja-JP" altLang="en-US" sz="800">
              <a:latin typeface="ＭＳ Ｐゴシック" panose="020B0600070205080204" pitchFamily="50" charset="-128"/>
              <a:ea typeface="ＭＳ Ｐゴシック" panose="020B0600070205080204" pitchFamily="50" charset="-128"/>
            </a:rPr>
            <a:t>円、扶助費</a:t>
          </a:r>
          <a:r>
            <a:rPr kumimoji="1" lang="en-US" altLang="ja-JP" sz="800">
              <a:latin typeface="ＭＳ Ｐゴシック" panose="020B0600070205080204" pitchFamily="50" charset="-128"/>
              <a:ea typeface="ＭＳ Ｐゴシック" panose="020B0600070205080204" pitchFamily="50" charset="-128"/>
            </a:rPr>
            <a:t>76,718</a:t>
          </a:r>
          <a:r>
            <a:rPr kumimoji="1" lang="ja-JP" altLang="en-US" sz="800">
              <a:latin typeface="ＭＳ Ｐゴシック" panose="020B0600070205080204" pitchFamily="50" charset="-128"/>
              <a:ea typeface="ＭＳ Ｐゴシック" panose="020B0600070205080204" pitchFamily="50" charset="-128"/>
            </a:rPr>
            <a:t>円、補助費等</a:t>
          </a:r>
          <a:r>
            <a:rPr kumimoji="1" lang="en-US" altLang="ja-JP" sz="800">
              <a:latin typeface="ＭＳ Ｐゴシック" panose="020B0600070205080204" pitchFamily="50" charset="-128"/>
              <a:ea typeface="ＭＳ Ｐゴシック" panose="020B0600070205080204" pitchFamily="50" charset="-128"/>
            </a:rPr>
            <a:t>242,751</a:t>
          </a:r>
          <a:r>
            <a:rPr kumimoji="1" lang="ja-JP" altLang="en-US" sz="800">
              <a:latin typeface="ＭＳ Ｐゴシック" panose="020B0600070205080204" pitchFamily="50" charset="-128"/>
              <a:ea typeface="ＭＳ Ｐゴシック" panose="020B0600070205080204" pitchFamily="50" charset="-128"/>
            </a:rPr>
            <a:t>円、繰出金</a:t>
          </a:r>
          <a:r>
            <a:rPr kumimoji="1" lang="en-US" altLang="ja-JP" sz="800">
              <a:latin typeface="ＭＳ Ｐゴシック" panose="020B0600070205080204" pitchFamily="50" charset="-128"/>
              <a:ea typeface="ＭＳ Ｐゴシック" panose="020B0600070205080204" pitchFamily="50" charset="-128"/>
            </a:rPr>
            <a:t>109,544</a:t>
          </a:r>
          <a:r>
            <a:rPr kumimoji="1" lang="ja-JP" altLang="en-US" sz="800">
              <a:latin typeface="ＭＳ Ｐゴシック" panose="020B0600070205080204" pitchFamily="50" charset="-128"/>
              <a:ea typeface="ＭＳ Ｐゴシック" panose="020B0600070205080204" pitchFamily="50" charset="-128"/>
            </a:rPr>
            <a:t>円となっている。</a:t>
          </a:r>
        </a:p>
        <a:p>
          <a:r>
            <a:rPr kumimoji="1" lang="ja-JP" altLang="en-US" sz="800">
              <a:latin typeface="ＭＳ Ｐゴシック" panose="020B0600070205080204" pitchFamily="50" charset="-128"/>
              <a:ea typeface="ＭＳ Ｐゴシック" panose="020B0600070205080204" pitchFamily="50" charset="-128"/>
            </a:rPr>
            <a:t>人件費は、任期の定めのない常勤職員の退職増で決算額は減少しているが、人口も減少しているため、</a:t>
          </a:r>
          <a:r>
            <a:rPr kumimoji="1" lang="en-US" altLang="ja-JP" sz="800">
              <a:latin typeface="ＭＳ Ｐゴシック" panose="020B0600070205080204" pitchFamily="50" charset="-128"/>
              <a:ea typeface="ＭＳ Ｐゴシック" panose="020B0600070205080204" pitchFamily="50" charset="-128"/>
            </a:rPr>
            <a:t>1</a:t>
          </a:r>
          <a:r>
            <a:rPr kumimoji="1" lang="ja-JP" altLang="en-US" sz="800">
              <a:latin typeface="ＭＳ Ｐゴシック" panose="020B0600070205080204" pitchFamily="50" charset="-128"/>
              <a:ea typeface="ＭＳ Ｐゴシック" panose="020B0600070205080204" pitchFamily="50" charset="-128"/>
            </a:rPr>
            <a:t>人あたりコストは</a:t>
          </a:r>
          <a:r>
            <a:rPr kumimoji="1" lang="en-US" altLang="ja-JP" sz="800">
              <a:latin typeface="ＭＳ Ｐゴシック" panose="020B0600070205080204" pitchFamily="50" charset="-128"/>
              <a:ea typeface="ＭＳ Ｐゴシック" panose="020B0600070205080204" pitchFamily="50" charset="-128"/>
            </a:rPr>
            <a:t>3,805</a:t>
          </a:r>
          <a:r>
            <a:rPr kumimoji="1" lang="ja-JP" altLang="en-US" sz="800">
              <a:latin typeface="ＭＳ Ｐゴシック" panose="020B0600070205080204" pitchFamily="50" charset="-128"/>
              <a:ea typeface="ＭＳ Ｐゴシック" panose="020B0600070205080204" pitchFamily="50" charset="-128"/>
            </a:rPr>
            <a:t>円増加となった。類似団体平均を上回っており今後も職員数の削減、計画的な採用など行財政改革への取り組みを通じ人件費の抑制に努める。</a:t>
          </a:r>
        </a:p>
        <a:p>
          <a:r>
            <a:rPr kumimoji="1" lang="ja-JP" altLang="en-US" sz="800">
              <a:latin typeface="ＭＳ Ｐゴシック" panose="020B0600070205080204" pitchFamily="50" charset="-128"/>
              <a:ea typeface="ＭＳ Ｐゴシック" panose="020B0600070205080204" pitchFamily="50" charset="-128"/>
            </a:rPr>
            <a:t>物件費は、新型コロナワクチン接種事業費、物価高騰対策事業費等の減のにより一人当たりのコストでは</a:t>
          </a:r>
          <a:r>
            <a:rPr kumimoji="1" lang="en-US" altLang="ja-JP" sz="800">
              <a:latin typeface="ＭＳ Ｐゴシック" panose="020B0600070205080204" pitchFamily="50" charset="-128"/>
              <a:ea typeface="ＭＳ Ｐゴシック" panose="020B0600070205080204" pitchFamily="50" charset="-128"/>
            </a:rPr>
            <a:t>26,415</a:t>
          </a:r>
          <a:r>
            <a:rPr kumimoji="1" lang="ja-JP" altLang="en-US" sz="800">
              <a:latin typeface="ＭＳ Ｐゴシック" panose="020B0600070205080204" pitchFamily="50" charset="-128"/>
              <a:ea typeface="ＭＳ Ｐゴシック" panose="020B0600070205080204" pitchFamily="50" charset="-128"/>
            </a:rPr>
            <a:t>円減少し、類似団体平均を下回った。</a:t>
          </a:r>
        </a:p>
        <a:p>
          <a:r>
            <a:rPr kumimoji="1" lang="ja-JP" altLang="en-US" sz="800">
              <a:latin typeface="ＭＳ Ｐゴシック" panose="020B0600070205080204" pitchFamily="50" charset="-128"/>
              <a:ea typeface="ＭＳ Ｐゴシック" panose="020B0600070205080204" pitchFamily="50" charset="-128"/>
            </a:rPr>
            <a:t>扶助費は、障害福祉サービス費、物価高騰対策支援給付金等の増により、</a:t>
          </a:r>
          <a:r>
            <a:rPr kumimoji="1" lang="en-US" altLang="ja-JP" sz="800">
              <a:latin typeface="ＭＳ Ｐゴシック" panose="020B0600070205080204" pitchFamily="50" charset="-128"/>
              <a:ea typeface="ＭＳ Ｐゴシック" panose="020B0600070205080204" pitchFamily="50" charset="-128"/>
            </a:rPr>
            <a:t>11,307</a:t>
          </a:r>
          <a:r>
            <a:rPr kumimoji="1" lang="ja-JP" altLang="en-US" sz="800">
              <a:latin typeface="ＭＳ Ｐゴシック" panose="020B0600070205080204" pitchFamily="50" charset="-128"/>
              <a:ea typeface="ＭＳ Ｐゴシック" panose="020B0600070205080204" pitchFamily="50" charset="-128"/>
            </a:rPr>
            <a:t>円増加となった。</a:t>
          </a:r>
        </a:p>
        <a:p>
          <a:r>
            <a:rPr kumimoji="1" lang="ja-JP" altLang="en-US" sz="800">
              <a:latin typeface="ＭＳ Ｐゴシック" panose="020B0600070205080204" pitchFamily="50" charset="-128"/>
              <a:ea typeface="ＭＳ Ｐゴシック" panose="020B0600070205080204" pitchFamily="50" charset="-128"/>
            </a:rPr>
            <a:t>補助費は、南和広域医療企業団の医療機器等整備、水道事業特別会計操出金の増のため前年度と比べ</a:t>
          </a:r>
          <a:r>
            <a:rPr kumimoji="1" lang="en-US" altLang="ja-JP" sz="800">
              <a:latin typeface="ＭＳ Ｐゴシック" panose="020B0600070205080204" pitchFamily="50" charset="-128"/>
              <a:ea typeface="ＭＳ Ｐゴシック" panose="020B0600070205080204" pitchFamily="50" charset="-128"/>
            </a:rPr>
            <a:t>54,206</a:t>
          </a:r>
          <a:r>
            <a:rPr kumimoji="1" lang="ja-JP" altLang="en-US" sz="800">
              <a:latin typeface="ＭＳ Ｐゴシック" panose="020B0600070205080204" pitchFamily="50" charset="-128"/>
              <a:ea typeface="ＭＳ Ｐゴシック" panose="020B0600070205080204" pitchFamily="50" charset="-128"/>
            </a:rPr>
            <a:t>円増加した。、南和広域医療企業団、奈良県広域消防組合、吉野広域行政組合の負担金などが含まれており、特に戸籍、老人福祉、衛生、消防に関する負担金がコストを押し上げる原因となっている。今後も高齢進行により社会保障費増加が見込まれるため、類似団体に比べ高い水準となることが予想される。</a:t>
          </a:r>
        </a:p>
        <a:p>
          <a:r>
            <a:rPr kumimoji="1" lang="ja-JP" altLang="en-US" sz="800">
              <a:latin typeface="ＭＳ Ｐゴシック" panose="020B0600070205080204" pitchFamily="50" charset="-128"/>
              <a:ea typeface="ＭＳ Ｐゴシック" panose="020B0600070205080204" pitchFamily="50" charset="-128"/>
            </a:rPr>
            <a:t>普建設事業費は、防災行政無線のデジタル化が令和</a:t>
          </a:r>
          <a:r>
            <a:rPr kumimoji="1" lang="en-US" altLang="ja-JP" sz="800">
              <a:latin typeface="ＭＳ Ｐゴシック" panose="020B0600070205080204" pitchFamily="50" charset="-128"/>
              <a:ea typeface="ＭＳ Ｐゴシック" panose="020B0600070205080204" pitchFamily="50" charset="-128"/>
            </a:rPr>
            <a:t>4</a:t>
          </a:r>
          <a:r>
            <a:rPr kumimoji="1" lang="ja-JP" altLang="en-US" sz="800">
              <a:latin typeface="ＭＳ Ｐゴシック" panose="020B0600070205080204" pitchFamily="50" charset="-128"/>
              <a:ea typeface="ＭＳ Ｐゴシック" panose="020B0600070205080204" pitchFamily="50" charset="-128"/>
            </a:rPr>
            <a:t>年度で終了し、前年度より大型の事業がなかったため、</a:t>
          </a:r>
          <a:r>
            <a:rPr kumimoji="1" lang="en-US" altLang="ja-JP" sz="800">
              <a:latin typeface="ＭＳ Ｐゴシック" panose="020B0600070205080204" pitchFamily="50" charset="-128"/>
              <a:ea typeface="ＭＳ Ｐゴシック" panose="020B0600070205080204" pitchFamily="50" charset="-128"/>
            </a:rPr>
            <a:t>28,067</a:t>
          </a:r>
          <a:r>
            <a:rPr kumimoji="1" lang="ja-JP" altLang="en-US" sz="800">
              <a:latin typeface="ＭＳ Ｐゴシック" panose="020B0600070205080204" pitchFamily="50" charset="-128"/>
              <a:ea typeface="ＭＳ Ｐゴシック" panose="020B0600070205080204" pitchFamily="50" charset="-128"/>
            </a:rPr>
            <a:t>円減少した。	</a:t>
          </a:r>
        </a:p>
        <a:p>
          <a:r>
            <a:rPr kumimoji="1" lang="ja-JP" altLang="en-US" sz="800">
              <a:latin typeface="ＭＳ Ｐゴシック" panose="020B0600070205080204" pitchFamily="50" charset="-128"/>
              <a:ea typeface="ＭＳ Ｐゴシック" panose="020B0600070205080204" pitchFamily="50" charset="-128"/>
            </a:rPr>
            <a:t>災害復旧事業費は、令和５年台風２号、台風７号等による豪雨災害が発生し、前年度より</a:t>
          </a:r>
          <a:r>
            <a:rPr kumimoji="1" lang="en-US" altLang="ja-JP" sz="800">
              <a:latin typeface="ＭＳ Ｐゴシック" panose="020B0600070205080204" pitchFamily="50" charset="-128"/>
              <a:ea typeface="ＭＳ Ｐゴシック" panose="020B0600070205080204" pitchFamily="50" charset="-128"/>
            </a:rPr>
            <a:t>8,497</a:t>
          </a:r>
          <a:r>
            <a:rPr kumimoji="1" lang="ja-JP" altLang="en-US" sz="800">
              <a:latin typeface="ＭＳ Ｐゴシック" panose="020B0600070205080204" pitchFamily="50" charset="-128"/>
              <a:ea typeface="ＭＳ Ｐゴシック" panose="020B0600070205080204" pitchFamily="50" charset="-128"/>
            </a:rPr>
            <a:t>円増加した。　積立金は、庁舎整備基金への積立が前年度より減少したことで、</a:t>
          </a:r>
          <a:r>
            <a:rPr kumimoji="1" lang="en-US" altLang="ja-JP" sz="800">
              <a:latin typeface="ＭＳ Ｐゴシック" panose="020B0600070205080204" pitchFamily="50" charset="-128"/>
              <a:ea typeface="ＭＳ Ｐゴシック" panose="020B0600070205080204" pitchFamily="50" charset="-128"/>
            </a:rPr>
            <a:t>21,776</a:t>
          </a:r>
          <a:r>
            <a:rPr kumimoji="1" lang="ja-JP" altLang="en-US" sz="800">
              <a:latin typeface="ＭＳ Ｐゴシック" panose="020B0600070205080204" pitchFamily="50" charset="-128"/>
              <a:ea typeface="ＭＳ Ｐゴシック" panose="020B0600070205080204" pitchFamily="50" charset="-128"/>
            </a:rPr>
            <a:t>円減少した。</a:t>
          </a:r>
        </a:p>
        <a:p>
          <a:r>
            <a:rPr kumimoji="1" lang="ja-JP" altLang="en-US" sz="800">
              <a:latin typeface="ＭＳ Ｐゴシック" panose="020B0600070205080204" pitchFamily="50" charset="-128"/>
              <a:ea typeface="ＭＳ Ｐゴシック" panose="020B0600070205080204" pitchFamily="50" charset="-128"/>
            </a:rPr>
            <a:t>公債費は、前年度までは減少していたが、中央公民館耐震化事業等の財源して借入れた地方債の償還開始により、</a:t>
          </a:r>
          <a:r>
            <a:rPr kumimoji="1" lang="en-US" altLang="ja-JP" sz="800">
              <a:latin typeface="ＭＳ Ｐゴシック" panose="020B0600070205080204" pitchFamily="50" charset="-128"/>
              <a:ea typeface="ＭＳ Ｐゴシック" panose="020B0600070205080204" pitchFamily="50" charset="-128"/>
            </a:rPr>
            <a:t>16,393</a:t>
          </a:r>
          <a:r>
            <a:rPr kumimoji="1" lang="ja-JP" altLang="en-US" sz="800">
              <a:latin typeface="ＭＳ Ｐゴシック" panose="020B0600070205080204" pitchFamily="50" charset="-128"/>
              <a:ea typeface="ＭＳ Ｐゴシック" panose="020B0600070205080204" pitchFamily="50" charset="-128"/>
            </a:rPr>
            <a:t>円増加した。令和</a:t>
          </a:r>
          <a:r>
            <a:rPr kumimoji="1" lang="en-US" altLang="ja-JP" sz="800">
              <a:latin typeface="ＭＳ Ｐゴシック" panose="020B0600070205080204" pitchFamily="50" charset="-128"/>
              <a:ea typeface="ＭＳ Ｐゴシック" panose="020B0600070205080204" pitchFamily="50" charset="-128"/>
            </a:rPr>
            <a:t>2</a:t>
          </a:r>
          <a:r>
            <a:rPr kumimoji="1" lang="ja-JP" altLang="en-US" sz="800">
              <a:latin typeface="ＭＳ Ｐゴシック" panose="020B0600070205080204" pitchFamily="50" charset="-128"/>
              <a:ea typeface="ＭＳ Ｐゴシック" panose="020B0600070205080204" pitchFamily="50" charset="-128"/>
            </a:rPr>
            <a:t>以降の小学校校舎整備等のため多額の地方債を借入れており、次年度以降も増加する見込みである。</a:t>
          </a:r>
          <a:endParaRPr kumimoji="1" lang="en-US" altLang="ja-JP" sz="800">
            <a:latin typeface="ＭＳ Ｐゴシック" panose="020B0600070205080204" pitchFamily="50" charset="-128"/>
            <a:ea typeface="ＭＳ Ｐゴシック" panose="020B0600070205080204" pitchFamily="50" charset="-128"/>
          </a:endParaRPr>
        </a:p>
        <a:p>
          <a:r>
            <a:rPr kumimoji="1" lang="ja-JP" altLang="en-US" sz="800">
              <a:latin typeface="ＭＳ Ｐゴシック" panose="020B0600070205080204" pitchFamily="50" charset="-128"/>
              <a:ea typeface="ＭＳ Ｐゴシック" panose="020B0600070205080204" pitchFamily="50" charset="-128"/>
            </a:rPr>
            <a:t>繰出金は、介護保険特別会計、後期高齢者医療特別会計などに例年多額の操出しを行っており、令和</a:t>
          </a:r>
          <a:r>
            <a:rPr kumimoji="1" lang="en-US" altLang="ja-JP" sz="800">
              <a:latin typeface="ＭＳ Ｐゴシック" panose="020B0600070205080204" pitchFamily="50" charset="-128"/>
              <a:ea typeface="ＭＳ Ｐゴシック" panose="020B0600070205080204" pitchFamily="50" charset="-128"/>
            </a:rPr>
            <a:t>5</a:t>
          </a:r>
          <a:r>
            <a:rPr kumimoji="1" lang="ja-JP" altLang="en-US" sz="800">
              <a:latin typeface="ＭＳ Ｐゴシック" panose="020B0600070205080204" pitchFamily="50" charset="-128"/>
              <a:ea typeface="ＭＳ Ｐゴシック" panose="020B0600070205080204" pitchFamily="50" charset="-128"/>
            </a:rPr>
            <a:t>年度も前年度に比べ</a:t>
          </a:r>
          <a:r>
            <a:rPr kumimoji="1" lang="en-US" altLang="ja-JP" sz="800">
              <a:latin typeface="ＭＳ Ｐゴシック" panose="020B0600070205080204" pitchFamily="50" charset="-128"/>
              <a:ea typeface="ＭＳ Ｐゴシック" panose="020B0600070205080204" pitchFamily="50" charset="-128"/>
            </a:rPr>
            <a:t>4,653</a:t>
          </a:r>
          <a:r>
            <a:rPr kumimoji="1" lang="ja-JP" altLang="en-US" sz="800">
              <a:latin typeface="ＭＳ Ｐゴシック" panose="020B0600070205080204" pitchFamily="50" charset="-128"/>
              <a:ea typeface="ＭＳ Ｐゴシック" panose="020B0600070205080204" pitchFamily="50" charset="-128"/>
            </a:rPr>
            <a:t>円増と増加傾向にあり、高齢化や人口減少により増加が続くと見込まれる。今後も各事業の経費削減や事業見直しなどを行い、一般会計の負担を減らしていくよう努める。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6,036
5,961
95.65
6,237,382
5,893,692
330,005
3,543,684
6,148,546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122392</xdr:rowOff>
    </xdr:from>
    <xdr:to>
      <xdr:col>24</xdr:col>
      <xdr:colOff>63500</xdr:colOff>
      <xdr:row>36</xdr:row>
      <xdr:rowOff>23277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123142"/>
          <a:ext cx="838200" cy="7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417</xdr:rowOff>
    </xdr:from>
    <xdr:to>
      <xdr:col>19</xdr:col>
      <xdr:colOff>177800</xdr:colOff>
      <xdr:row>35</xdr:row>
      <xdr:rowOff>122392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001167"/>
          <a:ext cx="889000" cy="12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417</xdr:rowOff>
    </xdr:from>
    <xdr:to>
      <xdr:col>15</xdr:col>
      <xdr:colOff>50800</xdr:colOff>
      <xdr:row>36</xdr:row>
      <xdr:rowOff>61813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01167"/>
          <a:ext cx="889000" cy="23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68671</xdr:rowOff>
    </xdr:from>
    <xdr:to>
      <xdr:col>10</xdr:col>
      <xdr:colOff>114300</xdr:colOff>
      <xdr:row>36</xdr:row>
      <xdr:rowOff>61813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69421"/>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62102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3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143927</xdr:rowOff>
    </xdr:from>
    <xdr:to>
      <xdr:col>24</xdr:col>
      <xdr:colOff>114300</xdr:colOff>
      <xdr:row>36</xdr:row>
      <xdr:rowOff>74077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4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166804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9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71592</xdr:rowOff>
    </xdr:from>
    <xdr:to>
      <xdr:col>20</xdr:col>
      <xdr:colOff>38100</xdr:colOff>
      <xdr:row>36</xdr:row>
      <xdr:rowOff>1742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7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18269</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84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121067</xdr:rowOff>
    </xdr:from>
    <xdr:to>
      <xdr:col>15</xdr:col>
      <xdr:colOff>101600</xdr:colOff>
      <xdr:row>35</xdr:row>
      <xdr:rowOff>51217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5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67744</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72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11013</xdr:rowOff>
    </xdr:from>
    <xdr:to>
      <xdr:col>10</xdr:col>
      <xdr:colOff>165100</xdr:colOff>
      <xdr:row>36</xdr:row>
      <xdr:rowOff>112613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8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129140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5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17871</xdr:rowOff>
    </xdr:from>
    <xdr:to>
      <xdr:col>6</xdr:col>
      <xdr:colOff>38100</xdr:colOff>
      <xdr:row>35</xdr:row>
      <xdr:rowOff>119471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1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135998</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79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25944</xdr:rowOff>
    </xdr:from>
    <xdr:to>
      <xdr:col>24</xdr:col>
      <xdr:colOff>63500</xdr:colOff>
      <xdr:row>58</xdr:row>
      <xdr:rowOff>62704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970044"/>
          <a:ext cx="838200" cy="3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25944</xdr:rowOff>
    </xdr:from>
    <xdr:to>
      <xdr:col>19</xdr:col>
      <xdr:colOff>177800</xdr:colOff>
      <xdr:row>58</xdr:row>
      <xdr:rowOff>83955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970044"/>
          <a:ext cx="889000" cy="5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159431</xdr:rowOff>
    </xdr:from>
    <xdr:to>
      <xdr:col>15</xdr:col>
      <xdr:colOff>50800</xdr:colOff>
      <xdr:row>58</xdr:row>
      <xdr:rowOff>83955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32081"/>
          <a:ext cx="889000" cy="9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159431</xdr:rowOff>
    </xdr:from>
    <xdr:to>
      <xdr:col>10</xdr:col>
      <xdr:colOff>114300</xdr:colOff>
      <xdr:row>58</xdr:row>
      <xdr:rowOff>89214</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32081"/>
          <a:ext cx="889000" cy="10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11904</xdr:rowOff>
    </xdr:from>
    <xdr:to>
      <xdr:col>24</xdr:col>
      <xdr:colOff>114300</xdr:colOff>
      <xdr:row>58</xdr:row>
      <xdr:rowOff>113504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5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117906</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89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146594</xdr:rowOff>
    </xdr:from>
    <xdr:to>
      <xdr:col>20</xdr:col>
      <xdr:colOff>38100</xdr:colOff>
      <xdr:row>58</xdr:row>
      <xdr:rowOff>76744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1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67871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01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33155</xdr:rowOff>
    </xdr:from>
    <xdr:to>
      <xdr:col>15</xdr:col>
      <xdr:colOff>101600</xdr:colOff>
      <xdr:row>58</xdr:row>
      <xdr:rowOff>134755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7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125882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06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108631</xdr:rowOff>
    </xdr:from>
    <xdr:to>
      <xdr:col>10</xdr:col>
      <xdr:colOff>165100</xdr:colOff>
      <xdr:row>58</xdr:row>
      <xdr:rowOff>38781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8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29908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974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38414</xdr:rowOff>
    </xdr:from>
    <xdr:to>
      <xdr:col>6</xdr:col>
      <xdr:colOff>38100</xdr:colOff>
      <xdr:row>58</xdr:row>
      <xdr:rowOff>140014</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8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131141</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10075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126053</xdr:rowOff>
    </xdr:from>
    <xdr:to>
      <xdr:col>24</xdr:col>
      <xdr:colOff>63500</xdr:colOff>
      <xdr:row>77</xdr:row>
      <xdr:rowOff>8575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56253"/>
          <a:ext cx="838200" cy="5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154398</xdr:rowOff>
    </xdr:from>
    <xdr:to>
      <xdr:col>19</xdr:col>
      <xdr:colOff>177800</xdr:colOff>
      <xdr:row>77</xdr:row>
      <xdr:rowOff>8575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184598"/>
          <a:ext cx="889000" cy="2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154398</xdr:rowOff>
    </xdr:from>
    <xdr:to>
      <xdr:col>15</xdr:col>
      <xdr:colOff>50800</xdr:colOff>
      <xdr:row>77</xdr:row>
      <xdr:rowOff>112638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84598"/>
          <a:ext cx="889000" cy="12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112638</xdr:rowOff>
    </xdr:from>
    <xdr:to>
      <xdr:col>10</xdr:col>
      <xdr:colOff>114300</xdr:colOff>
      <xdr:row>77</xdr:row>
      <xdr:rowOff>153211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14288"/>
          <a:ext cx="889000" cy="4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1871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15281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75253</xdr:rowOff>
    </xdr:from>
    <xdr:to>
      <xdr:col>24</xdr:col>
      <xdr:colOff>114300</xdr:colOff>
      <xdr:row>77</xdr:row>
      <xdr:rowOff>5403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98130</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56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129225</xdr:rowOff>
    </xdr:from>
    <xdr:to>
      <xdr:col>20</xdr:col>
      <xdr:colOff>38100</xdr:colOff>
      <xdr:row>77</xdr:row>
      <xdr:rowOff>59375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5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75902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934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103598</xdr:rowOff>
    </xdr:from>
    <xdr:to>
      <xdr:col>15</xdr:col>
      <xdr:colOff>101600</xdr:colOff>
      <xdr:row>77</xdr:row>
      <xdr:rowOff>33748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3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50276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90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61838</xdr:rowOff>
    </xdr:from>
    <xdr:to>
      <xdr:col>10</xdr:col>
      <xdr:colOff>165100</xdr:colOff>
      <xdr:row>77</xdr:row>
      <xdr:rowOff>163438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6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154565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5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102411</xdr:rowOff>
    </xdr:from>
    <xdr:to>
      <xdr:col>6</xdr:col>
      <xdr:colOff>38100</xdr:colOff>
      <xdr:row>78</xdr:row>
      <xdr:rowOff>32561</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0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23688</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39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54107</xdr:rowOff>
    </xdr:from>
    <xdr:to>
      <xdr:col>24</xdr:col>
      <xdr:colOff>63500</xdr:colOff>
      <xdr:row>98</xdr:row>
      <xdr:rowOff>78372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56207"/>
          <a:ext cx="838200" cy="2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13647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81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69028</xdr:rowOff>
    </xdr:from>
    <xdr:to>
      <xdr:col>19</xdr:col>
      <xdr:colOff>177800</xdr:colOff>
      <xdr:row>98</xdr:row>
      <xdr:rowOff>78372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871128"/>
          <a:ext cx="889000" cy="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138757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69028</xdr:rowOff>
    </xdr:from>
    <xdr:to>
      <xdr:col>15</xdr:col>
      <xdr:colOff>50800</xdr:colOff>
      <xdr:row>98</xdr:row>
      <xdr:rowOff>80871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71128"/>
          <a:ext cx="889000" cy="1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142090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80871</xdr:rowOff>
    </xdr:from>
    <xdr:to>
      <xdr:col>10</xdr:col>
      <xdr:colOff>114300</xdr:colOff>
      <xdr:row>98</xdr:row>
      <xdr:rowOff>86635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82971"/>
          <a:ext cx="889000" cy="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146530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148623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3307</xdr:rowOff>
    </xdr:from>
    <xdr:to>
      <xdr:col>24</xdr:col>
      <xdr:colOff>114300</xdr:colOff>
      <xdr:row>98</xdr:row>
      <xdr:rowOff>104907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0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134134</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9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27572</xdr:rowOff>
    </xdr:from>
    <xdr:to>
      <xdr:col>20</xdr:col>
      <xdr:colOff>38100</xdr:colOff>
      <xdr:row>98</xdr:row>
      <xdr:rowOff>129172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2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145699</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60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18228</xdr:rowOff>
    </xdr:from>
    <xdr:to>
      <xdr:col>15</xdr:col>
      <xdr:colOff>101600</xdr:colOff>
      <xdr:row>98</xdr:row>
      <xdr:rowOff>119828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2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136355</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59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30071</xdr:rowOff>
    </xdr:from>
    <xdr:to>
      <xdr:col>10</xdr:col>
      <xdr:colOff>165100</xdr:colOff>
      <xdr:row>98</xdr:row>
      <xdr:rowOff>131671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3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148198</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60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35835</xdr:rowOff>
    </xdr:from>
    <xdr:to>
      <xdr:col>6</xdr:col>
      <xdr:colOff>38100</xdr:colOff>
      <xdr:row>98</xdr:row>
      <xdr:rowOff>137435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153962</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613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157101</xdr:rowOff>
    </xdr:from>
    <xdr:to>
      <xdr:col>55</xdr:col>
      <xdr:colOff>0</xdr:colOff>
      <xdr:row>58</xdr:row>
      <xdr:rowOff>3025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929751"/>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3025</xdr:rowOff>
    </xdr:from>
    <xdr:to>
      <xdr:col>50</xdr:col>
      <xdr:colOff>114300</xdr:colOff>
      <xdr:row>58</xdr:row>
      <xdr:rowOff>3267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47125"/>
          <a:ext cx="889000" cy="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156612</xdr:rowOff>
    </xdr:from>
    <xdr:to>
      <xdr:col>45</xdr:col>
      <xdr:colOff>177800</xdr:colOff>
      <xdr:row>58</xdr:row>
      <xdr:rowOff>3267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929262"/>
          <a:ext cx="889000" cy="1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156612</xdr:rowOff>
    </xdr:from>
    <xdr:to>
      <xdr:col>41</xdr:col>
      <xdr:colOff>50800</xdr:colOff>
      <xdr:row>57</xdr:row>
      <xdr:rowOff>168668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29262"/>
          <a:ext cx="889000" cy="1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106301</xdr:rowOff>
    </xdr:from>
    <xdr:to>
      <xdr:col>55</xdr:col>
      <xdr:colOff>50800</xdr:colOff>
      <xdr:row>58</xdr:row>
      <xdr:rowOff>36451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7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84728</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5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123675</xdr:rowOff>
    </xdr:from>
    <xdr:to>
      <xdr:col>50</xdr:col>
      <xdr:colOff>165100</xdr:colOff>
      <xdr:row>58</xdr:row>
      <xdr:rowOff>53825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9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44952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8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123917</xdr:rowOff>
    </xdr:from>
    <xdr:to>
      <xdr:col>46</xdr:col>
      <xdr:colOff>38100</xdr:colOff>
      <xdr:row>58</xdr:row>
      <xdr:rowOff>54067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9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45194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8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105812</xdr:rowOff>
    </xdr:from>
    <xdr:to>
      <xdr:col>41</xdr:col>
      <xdr:colOff>101600</xdr:colOff>
      <xdr:row>58</xdr:row>
      <xdr:rowOff>35962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27089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97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117868</xdr:rowOff>
    </xdr:from>
    <xdr:to>
      <xdr:col>36</xdr:col>
      <xdr:colOff>165100</xdr:colOff>
      <xdr:row>58</xdr:row>
      <xdr:rowOff>48018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39145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8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38427</xdr:rowOff>
    </xdr:from>
    <xdr:to>
      <xdr:col>55</xdr:col>
      <xdr:colOff>0</xdr:colOff>
      <xdr:row>78</xdr:row>
      <xdr:rowOff>50809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11527"/>
          <a:ext cx="8382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52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50809</xdr:rowOff>
    </xdr:from>
    <xdr:to>
      <xdr:col>50</xdr:col>
      <xdr:colOff>114300</xdr:colOff>
      <xdr:row>78</xdr:row>
      <xdr:rowOff>63736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23909"/>
          <a:ext cx="889000" cy="1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152544</xdr:rowOff>
    </xdr:from>
    <xdr:to>
      <xdr:col>45</xdr:col>
      <xdr:colOff>177800</xdr:colOff>
      <xdr:row>78</xdr:row>
      <xdr:rowOff>63736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54194"/>
          <a:ext cx="889000" cy="8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152544</xdr:rowOff>
    </xdr:from>
    <xdr:to>
      <xdr:col>41</xdr:col>
      <xdr:colOff>50800</xdr:colOff>
      <xdr:row>77</xdr:row>
      <xdr:rowOff>168411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54194"/>
          <a:ext cx="889000" cy="1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106828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119989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9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159077</xdr:rowOff>
    </xdr:from>
    <xdr:to>
      <xdr:col>55</xdr:col>
      <xdr:colOff>50800</xdr:colOff>
      <xdr:row>78</xdr:row>
      <xdr:rowOff>89227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10504</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1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xdr:rowOff>
    </xdr:from>
    <xdr:to>
      <xdr:col>50</xdr:col>
      <xdr:colOff>165100</xdr:colOff>
      <xdr:row>78</xdr:row>
      <xdr:rowOff>101609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7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92736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6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12936</xdr:rowOff>
    </xdr:from>
    <xdr:to>
      <xdr:col>46</xdr:col>
      <xdr:colOff>38100</xdr:colOff>
      <xdr:row>78</xdr:row>
      <xdr:rowOff>114536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8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105663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7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101744</xdr:rowOff>
    </xdr:from>
    <xdr:to>
      <xdr:col>41</xdr:col>
      <xdr:colOff>101600</xdr:colOff>
      <xdr:row>78</xdr:row>
      <xdr:rowOff>31894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0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48421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7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117611</xdr:rowOff>
    </xdr:from>
    <xdr:to>
      <xdr:col>36</xdr:col>
      <xdr:colOff>165100</xdr:colOff>
      <xdr:row>78</xdr:row>
      <xdr:rowOff>47761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1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64288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9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15534</xdr:rowOff>
    </xdr:from>
    <xdr:to>
      <xdr:col>55</xdr:col>
      <xdr:colOff>0</xdr:colOff>
      <xdr:row>97</xdr:row>
      <xdr:rowOff>20828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646184"/>
          <a:ext cx="838200" cy="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15534</xdr:rowOff>
    </xdr:from>
    <xdr:to>
      <xdr:col>50</xdr:col>
      <xdr:colOff>114300</xdr:colOff>
      <xdr:row>97</xdr:row>
      <xdr:rowOff>78783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646184"/>
          <a:ext cx="889000" cy="6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78783</xdr:rowOff>
    </xdr:from>
    <xdr:to>
      <xdr:col>45</xdr:col>
      <xdr:colOff>177800</xdr:colOff>
      <xdr:row>97</xdr:row>
      <xdr:rowOff>90103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09433"/>
          <a:ext cx="889000" cy="1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88562</xdr:rowOff>
    </xdr:from>
    <xdr:to>
      <xdr:col>41</xdr:col>
      <xdr:colOff>50800</xdr:colOff>
      <xdr:row>97</xdr:row>
      <xdr:rowOff>90103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19212"/>
          <a:ext cx="889000" cy="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131855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141478</xdr:rowOff>
    </xdr:from>
    <xdr:to>
      <xdr:col>55</xdr:col>
      <xdr:colOff>50800</xdr:colOff>
      <xdr:row>97</xdr:row>
      <xdr:rowOff>71628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0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119905</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7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136184</xdr:rowOff>
    </xdr:from>
    <xdr:to>
      <xdr:col>50</xdr:col>
      <xdr:colOff>165100</xdr:colOff>
      <xdr:row>97</xdr:row>
      <xdr:rowOff>66334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9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57461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8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27983</xdr:rowOff>
    </xdr:from>
    <xdr:to>
      <xdr:col>46</xdr:col>
      <xdr:colOff>38100</xdr:colOff>
      <xdr:row>97</xdr:row>
      <xdr:rowOff>129583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5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120710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5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39303</xdr:rowOff>
    </xdr:from>
    <xdr:to>
      <xdr:col>41</xdr:col>
      <xdr:colOff>101600</xdr:colOff>
      <xdr:row>97</xdr:row>
      <xdr:rowOff>140903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6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132030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6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37762</xdr:rowOff>
    </xdr:from>
    <xdr:to>
      <xdr:col>36</xdr:col>
      <xdr:colOff>165100</xdr:colOff>
      <xdr:row>97</xdr:row>
      <xdr:rowOff>139362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130489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6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102063</xdr:rowOff>
    </xdr:from>
    <xdr:to>
      <xdr:col>85</xdr:col>
      <xdr:colOff>127000</xdr:colOff>
      <xdr:row>35</xdr:row>
      <xdr:rowOff>92919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5588463"/>
          <a:ext cx="838200" cy="50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50900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9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102063</xdr:rowOff>
    </xdr:from>
    <xdr:to>
      <xdr:col>81</xdr:col>
      <xdr:colOff>50800</xdr:colOff>
      <xdr:row>35</xdr:row>
      <xdr:rowOff>81211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5588463"/>
          <a:ext cx="889000" cy="49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9692</xdr:rowOff>
    </xdr:from>
    <xdr:to>
      <xdr:col>76</xdr:col>
      <xdr:colOff>114300</xdr:colOff>
      <xdr:row>35</xdr:row>
      <xdr:rowOff>81211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010442"/>
          <a:ext cx="889000" cy="7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19942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9692</xdr:rowOff>
    </xdr:from>
    <xdr:to>
      <xdr:col>71</xdr:col>
      <xdr:colOff>177800</xdr:colOff>
      <xdr:row>36</xdr:row>
      <xdr:rowOff>66613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010442"/>
          <a:ext cx="889000" cy="22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170932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40957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42119</xdr:rowOff>
    </xdr:from>
    <xdr:to>
      <xdr:col>85</xdr:col>
      <xdr:colOff>177800</xdr:colOff>
      <xdr:row>35</xdr:row>
      <xdr:rowOff>143719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04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64996</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89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51263</xdr:rowOff>
    </xdr:from>
    <xdr:to>
      <xdr:col>81</xdr:col>
      <xdr:colOff>101600</xdr:colOff>
      <xdr:row>32</xdr:row>
      <xdr:rowOff>152863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553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169390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31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30411</xdr:rowOff>
    </xdr:from>
    <xdr:to>
      <xdr:col>76</xdr:col>
      <xdr:colOff>165100</xdr:colOff>
      <xdr:row>35</xdr:row>
      <xdr:rowOff>132011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03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148538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80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130342</xdr:rowOff>
    </xdr:from>
    <xdr:to>
      <xdr:col>72</xdr:col>
      <xdr:colOff>38100</xdr:colOff>
      <xdr:row>35</xdr:row>
      <xdr:rowOff>60492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95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77019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73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15813</xdr:rowOff>
    </xdr:from>
    <xdr:to>
      <xdr:col>67</xdr:col>
      <xdr:colOff>101600</xdr:colOff>
      <xdr:row>36</xdr:row>
      <xdr:rowOff>117413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18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133940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96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138614</xdr:rowOff>
    </xdr:from>
    <xdr:to>
      <xdr:col>85</xdr:col>
      <xdr:colOff>127000</xdr:colOff>
      <xdr:row>57</xdr:row>
      <xdr:rowOff>152791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911264"/>
          <a:ext cx="838200" cy="1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24695</xdr:rowOff>
    </xdr:from>
    <xdr:to>
      <xdr:col>81</xdr:col>
      <xdr:colOff>50800</xdr:colOff>
      <xdr:row>57</xdr:row>
      <xdr:rowOff>138614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454445"/>
          <a:ext cx="889000" cy="45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24695</xdr:rowOff>
    </xdr:from>
    <xdr:to>
      <xdr:col>76</xdr:col>
      <xdr:colOff>114300</xdr:colOff>
      <xdr:row>55</xdr:row>
      <xdr:rowOff>46961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454445"/>
          <a:ext cx="889000" cy="2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121760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46961</xdr:rowOff>
    </xdr:from>
    <xdr:to>
      <xdr:col>71</xdr:col>
      <xdr:colOff>177800</xdr:colOff>
      <xdr:row>56</xdr:row>
      <xdr:rowOff>48051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476711"/>
          <a:ext cx="889000" cy="17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102672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7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108821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101991</xdr:rowOff>
    </xdr:from>
    <xdr:to>
      <xdr:col>85</xdr:col>
      <xdr:colOff>177800</xdr:colOff>
      <xdr:row>58</xdr:row>
      <xdr:rowOff>32141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7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16918</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8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87814</xdr:rowOff>
    </xdr:from>
    <xdr:to>
      <xdr:col>81</xdr:col>
      <xdr:colOff>101600</xdr:colOff>
      <xdr:row>58</xdr:row>
      <xdr:rowOff>17964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9091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145345</xdr:rowOff>
    </xdr:from>
    <xdr:to>
      <xdr:col>76</xdr:col>
      <xdr:colOff>165100</xdr:colOff>
      <xdr:row>55</xdr:row>
      <xdr:rowOff>75495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40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92022</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17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167611</xdr:rowOff>
    </xdr:from>
    <xdr:to>
      <xdr:col>72</xdr:col>
      <xdr:colOff>38100</xdr:colOff>
      <xdr:row>55</xdr:row>
      <xdr:rowOff>97761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42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114288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201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168701</xdr:rowOff>
    </xdr:from>
    <xdr:to>
      <xdr:col>67</xdr:col>
      <xdr:colOff>101600</xdr:colOff>
      <xdr:row>56</xdr:row>
      <xdr:rowOff>98851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5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115378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37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145644</xdr:rowOff>
    </xdr:from>
    <xdr:to>
      <xdr:col>85</xdr:col>
      <xdr:colOff>127000</xdr:colOff>
      <xdr:row>79</xdr:row>
      <xdr:rowOff>66689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18744"/>
          <a:ext cx="838200" cy="9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66689</xdr:rowOff>
    </xdr:from>
    <xdr:to>
      <xdr:col>81</xdr:col>
      <xdr:colOff>50800</xdr:colOff>
      <xdr:row>79</xdr:row>
      <xdr:rowOff>79339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611239"/>
          <a:ext cx="889000" cy="1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72045</xdr:rowOff>
    </xdr:from>
    <xdr:to>
      <xdr:col>76</xdr:col>
      <xdr:colOff>114300</xdr:colOff>
      <xdr:row>79</xdr:row>
      <xdr:rowOff>79339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616595"/>
          <a:ext cx="889000" cy="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60833</xdr:rowOff>
    </xdr:from>
    <xdr:to>
      <xdr:col>71</xdr:col>
      <xdr:colOff>177800</xdr:colOff>
      <xdr:row>79</xdr:row>
      <xdr:rowOff>72045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605383"/>
          <a:ext cx="889000" cy="1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94844</xdr:rowOff>
    </xdr:from>
    <xdr:to>
      <xdr:col>85</xdr:col>
      <xdr:colOff>177800</xdr:colOff>
      <xdr:row>79</xdr:row>
      <xdr:rowOff>24994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71181</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4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15889</xdr:rowOff>
    </xdr:from>
    <xdr:to>
      <xdr:col>81</xdr:col>
      <xdr:colOff>101600</xdr:colOff>
      <xdr:row>79</xdr:row>
      <xdr:rowOff>117489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6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108616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5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28539</xdr:rowOff>
    </xdr:from>
    <xdr:to>
      <xdr:col>76</xdr:col>
      <xdr:colOff>165100</xdr:colOff>
      <xdr:row>79</xdr:row>
      <xdr:rowOff>130139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7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121266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6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21245</xdr:rowOff>
    </xdr:from>
    <xdr:to>
      <xdr:col>72</xdr:col>
      <xdr:colOff>38100</xdr:colOff>
      <xdr:row>79</xdr:row>
      <xdr:rowOff>122845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6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113972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5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10033</xdr:rowOff>
    </xdr:from>
    <xdr:to>
      <xdr:col>67</xdr:col>
      <xdr:colOff>101600</xdr:colOff>
      <xdr:row>79</xdr:row>
      <xdr:rowOff>111633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5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102760</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4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21110</xdr:rowOff>
    </xdr:from>
    <xdr:to>
      <xdr:col>85</xdr:col>
      <xdr:colOff>127000</xdr:colOff>
      <xdr:row>97</xdr:row>
      <xdr:rowOff>83567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51760"/>
          <a:ext cx="838200" cy="6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68461</xdr:rowOff>
    </xdr:from>
    <xdr:to>
      <xdr:col>81</xdr:col>
      <xdr:colOff>50800</xdr:colOff>
      <xdr:row>97</xdr:row>
      <xdr:rowOff>83567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699111"/>
          <a:ext cx="889000" cy="1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34697</xdr:rowOff>
    </xdr:from>
    <xdr:to>
      <xdr:col>76</xdr:col>
      <xdr:colOff>114300</xdr:colOff>
      <xdr:row>97</xdr:row>
      <xdr:rowOff>68461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665347"/>
          <a:ext cx="889000" cy="3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34697</xdr:rowOff>
    </xdr:from>
    <xdr:to>
      <xdr:col>71</xdr:col>
      <xdr:colOff>177800</xdr:colOff>
      <xdr:row>97</xdr:row>
      <xdr:rowOff>51476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65347"/>
          <a:ext cx="889000" cy="1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152712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156424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141760</xdr:rowOff>
    </xdr:from>
    <xdr:to>
      <xdr:col>85</xdr:col>
      <xdr:colOff>177800</xdr:colOff>
      <xdr:row>97</xdr:row>
      <xdr:rowOff>71910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0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164637</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5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32767</xdr:rowOff>
    </xdr:from>
    <xdr:to>
      <xdr:col>81</xdr:col>
      <xdr:colOff>101600</xdr:colOff>
      <xdr:row>97</xdr:row>
      <xdr:rowOff>134367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6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125494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75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17661</xdr:rowOff>
    </xdr:from>
    <xdr:to>
      <xdr:col>76</xdr:col>
      <xdr:colOff>165100</xdr:colOff>
      <xdr:row>97</xdr:row>
      <xdr:rowOff>119261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110388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74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155347</xdr:rowOff>
    </xdr:from>
    <xdr:to>
      <xdr:col>72</xdr:col>
      <xdr:colOff>38100</xdr:colOff>
      <xdr:row>97</xdr:row>
      <xdr:rowOff>85497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1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102024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38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676</xdr:rowOff>
    </xdr:from>
    <xdr:to>
      <xdr:col>67</xdr:col>
      <xdr:colOff>101600</xdr:colOff>
      <xdr:row>97</xdr:row>
      <xdr:rowOff>102276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3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118803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40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住民一人当たりの歳出額は</a:t>
          </a:r>
          <a:r>
            <a:rPr kumimoji="1" lang="en-US" altLang="ja-JP" sz="900">
              <a:latin typeface="ＭＳ Ｐゴシック" panose="020B0600070205080204" pitchFamily="50" charset="-128"/>
              <a:ea typeface="ＭＳ Ｐゴシック" panose="020B0600070205080204" pitchFamily="50" charset="-128"/>
            </a:rPr>
            <a:t>976,423</a:t>
          </a:r>
          <a:r>
            <a:rPr kumimoji="1" lang="ja-JP" altLang="en-US" sz="900">
              <a:latin typeface="ＭＳ Ｐゴシック" panose="020B0600070205080204" pitchFamily="50" charset="-128"/>
              <a:ea typeface="ＭＳ Ｐゴシック" panose="020B0600070205080204" pitchFamily="50" charset="-128"/>
            </a:rPr>
            <a:t>円であり目的別の主な構成項目は次のとおりである。総務費</a:t>
          </a:r>
          <a:r>
            <a:rPr kumimoji="1" lang="en-US" altLang="ja-JP" sz="900">
              <a:latin typeface="ＭＳ Ｐゴシック" panose="020B0600070205080204" pitchFamily="50" charset="-128"/>
              <a:ea typeface="ＭＳ Ｐゴシック" panose="020B0600070205080204" pitchFamily="50" charset="-128"/>
            </a:rPr>
            <a:t>190,731</a:t>
          </a:r>
          <a:r>
            <a:rPr kumimoji="1" lang="ja-JP" altLang="en-US" sz="900">
              <a:latin typeface="ＭＳ Ｐゴシック" panose="020B0600070205080204" pitchFamily="50" charset="-128"/>
              <a:ea typeface="ＭＳ Ｐゴシック" panose="020B0600070205080204" pitchFamily="50" charset="-128"/>
            </a:rPr>
            <a:t>円、民生費</a:t>
          </a:r>
          <a:r>
            <a:rPr kumimoji="1" lang="en-US" altLang="ja-JP" sz="900">
              <a:latin typeface="ＭＳ Ｐゴシック" panose="020B0600070205080204" pitchFamily="50" charset="-128"/>
              <a:ea typeface="ＭＳ Ｐゴシック" panose="020B0600070205080204" pitchFamily="50" charset="-128"/>
            </a:rPr>
            <a:t>213,582</a:t>
          </a:r>
          <a:r>
            <a:rPr kumimoji="1" lang="ja-JP" altLang="en-US" sz="900">
              <a:latin typeface="ＭＳ Ｐゴシック" panose="020B0600070205080204" pitchFamily="50" charset="-128"/>
              <a:ea typeface="ＭＳ Ｐゴシック" panose="020B0600070205080204" pitchFamily="50" charset="-128"/>
            </a:rPr>
            <a:t>円、衛生費</a:t>
          </a:r>
          <a:r>
            <a:rPr kumimoji="1" lang="en-US" altLang="ja-JP" sz="900">
              <a:latin typeface="ＭＳ Ｐゴシック" panose="020B0600070205080204" pitchFamily="50" charset="-128"/>
              <a:ea typeface="ＭＳ Ｐゴシック" panose="020B0600070205080204" pitchFamily="50" charset="-128"/>
            </a:rPr>
            <a:t>187,213</a:t>
          </a:r>
          <a:r>
            <a:rPr kumimoji="1" lang="ja-JP" altLang="en-US" sz="900">
              <a:latin typeface="ＭＳ Ｐゴシック" panose="020B0600070205080204" pitchFamily="50" charset="-128"/>
              <a:ea typeface="ＭＳ Ｐゴシック" panose="020B0600070205080204" pitchFamily="50" charset="-128"/>
            </a:rPr>
            <a:t>円、消防費</a:t>
          </a:r>
          <a:r>
            <a:rPr kumimoji="1" lang="en-US" altLang="ja-JP" sz="900">
              <a:latin typeface="ＭＳ Ｐゴシック" panose="020B0600070205080204" pitchFamily="50" charset="-128"/>
              <a:ea typeface="ＭＳ Ｐゴシック" panose="020B0600070205080204" pitchFamily="50" charset="-128"/>
            </a:rPr>
            <a:t>62,365</a:t>
          </a:r>
          <a:r>
            <a:rPr kumimoji="1" lang="ja-JP" altLang="en-US" sz="900">
              <a:latin typeface="ＭＳ Ｐゴシック" panose="020B0600070205080204" pitchFamily="50" charset="-128"/>
              <a:ea typeface="ＭＳ Ｐゴシック" panose="020B0600070205080204" pitchFamily="50" charset="-128"/>
            </a:rPr>
            <a:t>円、公債費</a:t>
          </a:r>
          <a:r>
            <a:rPr kumimoji="1" lang="en-US" altLang="ja-JP" sz="900">
              <a:latin typeface="ＭＳ Ｐゴシック" panose="020B0600070205080204" pitchFamily="50" charset="-128"/>
              <a:ea typeface="ＭＳ Ｐゴシック" panose="020B0600070205080204" pitchFamily="50" charset="-128"/>
            </a:rPr>
            <a:t>96,126</a:t>
          </a:r>
          <a:r>
            <a:rPr kumimoji="1" lang="ja-JP" altLang="en-US" sz="900">
              <a:latin typeface="ＭＳ Ｐゴシック" panose="020B0600070205080204" pitchFamily="50" charset="-128"/>
              <a:ea typeface="ＭＳ Ｐゴシック" panose="020B0600070205080204" pitchFamily="50" charset="-128"/>
            </a:rPr>
            <a:t>円となっている。</a:t>
          </a:r>
        </a:p>
        <a:p>
          <a:r>
            <a:rPr kumimoji="1" lang="ja-JP" altLang="en-US" sz="900">
              <a:latin typeface="ＭＳ Ｐゴシック" panose="020B0600070205080204" pitchFamily="50" charset="-128"/>
              <a:ea typeface="ＭＳ Ｐゴシック" panose="020B0600070205080204" pitchFamily="50" charset="-128"/>
            </a:rPr>
            <a:t>議会費は、前年度新型コロナウイルス感染症対策のための施設の整備を行ったが、今年度は経常的な費用のみため</a:t>
          </a:r>
          <a:r>
            <a:rPr kumimoji="1" lang="en-US" altLang="ja-JP" sz="900">
              <a:latin typeface="ＭＳ Ｐゴシック" panose="020B0600070205080204" pitchFamily="50" charset="-128"/>
              <a:ea typeface="ＭＳ Ｐゴシック" panose="020B0600070205080204" pitchFamily="50" charset="-128"/>
            </a:rPr>
            <a:t>747</a:t>
          </a:r>
          <a:r>
            <a:rPr kumimoji="1" lang="ja-JP" altLang="en-US" sz="900">
              <a:latin typeface="ＭＳ Ｐゴシック" panose="020B0600070205080204" pitchFamily="50" charset="-128"/>
              <a:ea typeface="ＭＳ Ｐゴシック" panose="020B0600070205080204" pitchFamily="50" charset="-128"/>
            </a:rPr>
            <a:t>円減少した。</a:t>
          </a:r>
        </a:p>
        <a:p>
          <a:r>
            <a:rPr kumimoji="1" lang="ja-JP" altLang="en-US" sz="900">
              <a:latin typeface="ＭＳ Ｐゴシック" panose="020B0600070205080204" pitchFamily="50" charset="-128"/>
              <a:ea typeface="ＭＳ Ｐゴシック" panose="020B0600070205080204" pitchFamily="50" charset="-128"/>
            </a:rPr>
            <a:t>総務費は、庁舎整備の財源のための基金積立金、物価高騰対策事費業の減により</a:t>
          </a:r>
          <a:r>
            <a:rPr kumimoji="1" lang="en-US" altLang="ja-JP" sz="900">
              <a:latin typeface="ＭＳ Ｐゴシック" panose="020B0600070205080204" pitchFamily="50" charset="-128"/>
              <a:ea typeface="ＭＳ Ｐゴシック" panose="020B0600070205080204" pitchFamily="50" charset="-128"/>
            </a:rPr>
            <a:t>34,129</a:t>
          </a:r>
          <a:r>
            <a:rPr kumimoji="1" lang="ja-JP" altLang="en-US" sz="900">
              <a:latin typeface="ＭＳ Ｐゴシック" panose="020B0600070205080204" pitchFamily="50" charset="-128"/>
              <a:ea typeface="ＭＳ Ｐゴシック" panose="020B0600070205080204" pitchFamily="50" charset="-128"/>
            </a:rPr>
            <a:t>円の減少となった。</a:t>
          </a:r>
        </a:p>
        <a:p>
          <a:r>
            <a:rPr kumimoji="1" lang="ja-JP" altLang="en-US" sz="900">
              <a:latin typeface="ＭＳ Ｐゴシック" panose="020B0600070205080204" pitchFamily="50" charset="-128"/>
              <a:ea typeface="ＭＳ Ｐゴシック" panose="020B0600070205080204" pitchFamily="50" charset="-128"/>
            </a:rPr>
            <a:t>民生費は、ほぼ類似団体平均並みで推移してており、令和</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年度は住民税非課税世帯等に対する物価高騰等支援給付金の増により</a:t>
          </a:r>
          <a:r>
            <a:rPr kumimoji="1" lang="en-US" altLang="ja-JP" sz="900">
              <a:latin typeface="ＭＳ Ｐゴシック" panose="020B0600070205080204" pitchFamily="50" charset="-128"/>
              <a:ea typeface="ＭＳ Ｐゴシック" panose="020B0600070205080204" pitchFamily="50" charset="-128"/>
            </a:rPr>
            <a:t>14,166</a:t>
          </a:r>
          <a:r>
            <a:rPr kumimoji="1" lang="ja-JP" altLang="en-US" sz="900">
              <a:latin typeface="ＭＳ Ｐゴシック" panose="020B0600070205080204" pitchFamily="50" charset="-128"/>
              <a:ea typeface="ＭＳ Ｐゴシック" panose="020B0600070205080204" pitchFamily="50" charset="-128"/>
            </a:rPr>
            <a:t>円増加した。</a:t>
          </a:r>
        </a:p>
        <a:p>
          <a:r>
            <a:rPr kumimoji="1" lang="ja-JP" altLang="en-US" sz="900">
              <a:latin typeface="ＭＳ Ｐゴシック" panose="020B0600070205080204" pitchFamily="50" charset="-128"/>
              <a:ea typeface="ＭＳ Ｐゴシック" panose="020B0600070205080204" pitchFamily="50" charset="-128"/>
            </a:rPr>
            <a:t>衛生費は、南和広域医療企業団の電子カルテ整備の負担金、水道事業特別会計操出金等の増により</a:t>
          </a:r>
          <a:r>
            <a:rPr kumimoji="1" lang="en-US" altLang="ja-JP" sz="900">
              <a:latin typeface="ＭＳ Ｐゴシック" panose="020B0600070205080204" pitchFamily="50" charset="-128"/>
              <a:ea typeface="ＭＳ Ｐゴシック" panose="020B0600070205080204" pitchFamily="50" charset="-128"/>
            </a:rPr>
            <a:t>53,074</a:t>
          </a:r>
          <a:r>
            <a:rPr kumimoji="1" lang="ja-JP" altLang="en-US" sz="900">
              <a:latin typeface="ＭＳ Ｐゴシック" panose="020B0600070205080204" pitchFamily="50" charset="-128"/>
              <a:ea typeface="ＭＳ Ｐゴシック" panose="020B0600070205080204" pitchFamily="50" charset="-128"/>
            </a:rPr>
            <a:t>円と大幅に増加した。南和広域医療企業団や吉野広域行政組合への負担金、水道事業特別会計への操出金、住民生活に必要不可欠なごみ処理、し尿収集事業などが含まれ類似団体平均と比べ高い状況となっている。	</a:t>
          </a:r>
        </a:p>
        <a:p>
          <a:r>
            <a:rPr kumimoji="1" lang="ja-JP" altLang="en-US" sz="900">
              <a:latin typeface="ＭＳ Ｐゴシック" panose="020B0600070205080204" pitchFamily="50" charset="-128"/>
              <a:ea typeface="ＭＳ Ｐゴシック" panose="020B0600070205080204" pitchFamily="50" charset="-128"/>
            </a:rPr>
            <a:t>消防費は、防災行政無線のデジタル化のため整備終了によりを行ったことにより</a:t>
          </a:r>
          <a:r>
            <a:rPr kumimoji="1" lang="en-US" altLang="ja-JP" sz="900">
              <a:latin typeface="ＭＳ Ｐゴシック" panose="020B0600070205080204" pitchFamily="50" charset="-128"/>
              <a:ea typeface="ＭＳ Ｐゴシック" panose="020B0600070205080204" pitchFamily="50" charset="-128"/>
            </a:rPr>
            <a:t>30,940</a:t>
          </a:r>
          <a:r>
            <a:rPr kumimoji="1" lang="ja-JP" altLang="en-US" sz="900">
              <a:latin typeface="ＭＳ Ｐゴシック" panose="020B0600070205080204" pitchFamily="50" charset="-128"/>
              <a:ea typeface="ＭＳ Ｐゴシック" panose="020B0600070205080204" pitchFamily="50" charset="-128"/>
            </a:rPr>
            <a:t>円の減少となったが、奈良県広域消防組合への負担金が大きいため類似団体平均を上回る状況が続いている。</a:t>
          </a:r>
        </a:p>
        <a:p>
          <a:r>
            <a:rPr kumimoji="1" lang="ja-JP" altLang="en-US" sz="900">
              <a:latin typeface="ＭＳ Ｐゴシック" panose="020B0600070205080204" pitchFamily="50" charset="-128"/>
              <a:ea typeface="ＭＳ Ｐゴシック" panose="020B0600070205080204" pitchFamily="50" charset="-128"/>
            </a:rPr>
            <a:t>教育費は、令和元年から令和</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年度まで小中一貫教育校の校舎を建設したことにより大幅に増加していたが、令和</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年度では減少し類似団体平均を下回っている。</a:t>
          </a:r>
        </a:p>
        <a:p>
          <a:r>
            <a:rPr kumimoji="1" lang="ja-JP" altLang="en-US" sz="900">
              <a:latin typeface="ＭＳ Ｐゴシック" panose="020B0600070205080204" pitchFamily="50" charset="-128"/>
              <a:ea typeface="ＭＳ Ｐゴシック" panose="020B0600070205080204" pitchFamily="50" charset="-128"/>
            </a:rPr>
            <a:t>公債費は、前年度までは減少していたが、中央公民館耐震化事業等の財源して借入れた地方債の償還開始により、</a:t>
          </a:r>
          <a:r>
            <a:rPr kumimoji="1" lang="en-US" altLang="ja-JP" sz="900">
              <a:latin typeface="ＭＳ Ｐゴシック" panose="020B0600070205080204" pitchFamily="50" charset="-128"/>
              <a:ea typeface="ＭＳ Ｐゴシック" panose="020B0600070205080204" pitchFamily="50" charset="-128"/>
            </a:rPr>
            <a:t>16,393</a:t>
          </a:r>
          <a:r>
            <a:rPr kumimoji="1" lang="ja-JP" altLang="en-US" sz="900">
              <a:latin typeface="ＭＳ Ｐゴシック" panose="020B0600070205080204" pitchFamily="50" charset="-128"/>
              <a:ea typeface="ＭＳ Ｐゴシック" panose="020B0600070205080204" pitchFamily="50" charset="-128"/>
            </a:rPr>
            <a:t>円増加した。次年度以降も</a:t>
          </a:r>
          <a:r>
            <a:rPr kumimoji="1" lang="en-US" altLang="ja-JP" sz="900">
              <a:latin typeface="ＭＳ Ｐゴシック" panose="020B0600070205080204" pitchFamily="50" charset="-128"/>
              <a:ea typeface="ＭＳ Ｐゴシック" panose="020B0600070205080204" pitchFamily="50" charset="-128"/>
            </a:rPr>
            <a:t>H31</a:t>
          </a:r>
          <a:r>
            <a:rPr kumimoji="1" lang="ja-JP" altLang="en-US" sz="900">
              <a:latin typeface="ＭＳ Ｐゴシック" panose="020B0600070205080204" pitchFamily="50" charset="-128"/>
              <a:ea typeface="ＭＳ Ｐゴシック" panose="020B0600070205080204" pitchFamily="50" charset="-128"/>
            </a:rPr>
            <a:t>年度以降に大型事業の財源として多額の借入れを行ったことで増加となる見込みである。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年度については、普通交付税の増加等により、実質収支は黒字となったが、歳出の増加により実質収支額は減少し、また、実質単年度収支でも今年度は財政調整基金の取崩しにより赤字となった。</a:t>
          </a:r>
        </a:p>
        <a:p>
          <a:r>
            <a:rPr kumimoji="1" lang="ja-JP" altLang="en-US" sz="1400">
              <a:latin typeface="ＭＳ ゴシック" pitchFamily="49" charset="-128"/>
              <a:ea typeface="ＭＳ ゴシック" pitchFamily="49" charset="-128"/>
            </a:rPr>
            <a:t>今後も、事務事業の見直し、統廃合などの合理化等の行財政改革を推進し、歳出の削減、健全な行政運営に努めていく。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決算については、全ての会計において黒字であったが、水道事業等の公営企業会計については人口減少等により収入が減少し、施設の老朽化、物価高騰等のため経費の増加が見込まれる状況である。これらの会計は独立採算制が原則であるため、使用料の値上げ等適正な収入の確保が必要である。</a:t>
          </a:r>
        </a:p>
        <a:p>
          <a:r>
            <a:rPr kumimoji="1" lang="ja-JP" altLang="en-US" sz="1400">
              <a:latin typeface="ＭＳ ゴシック" pitchFamily="49" charset="-128"/>
              <a:ea typeface="ＭＳ ゴシック" pitchFamily="49" charset="-128"/>
            </a:rPr>
            <a:t>介護保険特別会計、後期高齢者医療特別会計等については高齢化により給付費等が増加してきており今後も一般会計からの負担が増加する見込みである。</a:t>
          </a:r>
        </a:p>
        <a:p>
          <a:r>
            <a:rPr kumimoji="1" lang="ja-JP" altLang="en-US" sz="1400">
              <a:latin typeface="ＭＳ ゴシック" pitchFamily="49" charset="-128"/>
              <a:ea typeface="ＭＳ ゴシック" pitchFamily="49" charset="-128"/>
            </a:rPr>
            <a:t>経営基盤の不安定な会計については、経営の安定化・基盤強化のために特別会計の特定財源で補えない部分について一般会計が指点していく方針であるが、今後も普通交付税を含めた一般財源は減少していくと見込まれ、各特別会計を適切に運営していく観点からも受益者の負担水準を検証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6237382</v>
      </c>
      <c r="BO4" s="485"/>
      <c r="BP4" s="485"/>
      <c r="BQ4" s="485"/>
      <c r="BR4" s="485"/>
      <c r="BS4" s="485"/>
      <c r="BT4" s="485"/>
      <c r="BU4" s="486"/>
      <c r="BV4" s="484">
        <v>6402587</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9.3000000000000007</v>
      </c>
      <c r="CU4" s="625"/>
      <c r="CV4" s="625"/>
      <c r="CW4" s="625"/>
      <c r="CX4" s="625"/>
      <c r="CY4" s="625"/>
      <c r="CZ4" s="625"/>
      <c r="DA4" s="626"/>
      <c r="DB4" s="624">
        <v>13.7</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5893692</v>
      </c>
      <c r="BO5" s="456"/>
      <c r="BP5" s="456"/>
      <c r="BQ5" s="456"/>
      <c r="BR5" s="456"/>
      <c r="BS5" s="456"/>
      <c r="BT5" s="456"/>
      <c r="BU5" s="457"/>
      <c r="BV5" s="455">
        <v>5921416</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89.5</v>
      </c>
      <c r="CU5" s="453"/>
      <c r="CV5" s="453"/>
      <c r="CW5" s="453"/>
      <c r="CX5" s="453"/>
      <c r="CY5" s="453"/>
      <c r="CZ5" s="453"/>
      <c r="DA5" s="454"/>
      <c r="DB5" s="452">
        <v>85.8</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343690</v>
      </c>
      <c r="BO6" s="456"/>
      <c r="BP6" s="456"/>
      <c r="BQ6" s="456"/>
      <c r="BR6" s="456"/>
      <c r="BS6" s="456"/>
      <c r="BT6" s="456"/>
      <c r="BU6" s="457"/>
      <c r="BV6" s="455">
        <v>481171</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89.9</v>
      </c>
      <c r="CU6" s="599"/>
      <c r="CV6" s="599"/>
      <c r="CW6" s="599"/>
      <c r="CX6" s="599"/>
      <c r="CY6" s="599"/>
      <c r="CZ6" s="599"/>
      <c r="DA6" s="600"/>
      <c r="DB6" s="598">
        <v>86.6</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13685</v>
      </c>
      <c r="BO7" s="456"/>
      <c r="BP7" s="456"/>
      <c r="BQ7" s="456"/>
      <c r="BR7" s="456"/>
      <c r="BS7" s="456"/>
      <c r="BT7" s="456"/>
      <c r="BU7" s="457"/>
      <c r="BV7" s="455">
        <v>5819</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3543684</v>
      </c>
      <c r="CU7" s="456"/>
      <c r="CV7" s="456"/>
      <c r="CW7" s="456"/>
      <c r="CX7" s="456"/>
      <c r="CY7" s="456"/>
      <c r="CZ7" s="456"/>
      <c r="DA7" s="457"/>
      <c r="DB7" s="455">
        <v>3476109</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330005</v>
      </c>
      <c r="BO8" s="456"/>
      <c r="BP8" s="456"/>
      <c r="BQ8" s="456"/>
      <c r="BR8" s="456"/>
      <c r="BS8" s="456"/>
      <c r="BT8" s="456"/>
      <c r="BU8" s="457"/>
      <c r="BV8" s="455">
        <v>475352</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0.25</v>
      </c>
      <c r="CU8" s="559"/>
      <c r="CV8" s="559"/>
      <c r="CW8" s="559"/>
      <c r="CX8" s="559"/>
      <c r="CY8" s="559"/>
      <c r="CZ8" s="559"/>
      <c r="DA8" s="560"/>
      <c r="DB8" s="558">
        <v>0.24</v>
      </c>
      <c r="DC8" s="559"/>
      <c r="DD8" s="559"/>
      <c r="DE8" s="559"/>
      <c r="DF8" s="559"/>
      <c r="DG8" s="559"/>
      <c r="DH8" s="559"/>
      <c r="DI8" s="560"/>
    </row>
    <row r="9" spans="1:119" ht="18.75" customHeight="1" thickBot="1" x14ac:dyDescent="0.2">
      <c r="A9" s="181"/>
      <c r="B9" s="587" t="s">
        <v>107</v>
      </c>
      <c r="C9" s="588"/>
      <c r="D9" s="588"/>
      <c r="E9" s="588"/>
      <c r="F9" s="588"/>
      <c r="G9" s="588"/>
      <c r="H9" s="588"/>
      <c r="I9" s="588"/>
      <c r="J9" s="588"/>
      <c r="K9" s="506"/>
      <c r="L9" s="589" t="s">
        <v>108</v>
      </c>
      <c r="M9" s="590"/>
      <c r="N9" s="590"/>
      <c r="O9" s="590"/>
      <c r="P9" s="590"/>
      <c r="Q9" s="591"/>
      <c r="R9" s="592">
        <v>6229</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-145347</v>
      </c>
      <c r="BO9" s="456"/>
      <c r="BP9" s="456"/>
      <c r="BQ9" s="456"/>
      <c r="BR9" s="456"/>
      <c r="BS9" s="456"/>
      <c r="BT9" s="456"/>
      <c r="BU9" s="457"/>
      <c r="BV9" s="455">
        <v>-111630</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11.6</v>
      </c>
      <c r="CU9" s="453"/>
      <c r="CV9" s="453"/>
      <c r="CW9" s="453"/>
      <c r="CX9" s="453"/>
      <c r="CY9" s="453"/>
      <c r="CZ9" s="453"/>
      <c r="DA9" s="454"/>
      <c r="DB9" s="452">
        <v>9.9</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7399</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104</v>
      </c>
      <c r="AV10" s="514"/>
      <c r="AW10" s="514"/>
      <c r="AX10" s="514"/>
      <c r="AY10" s="469" t="s">
        <v>115</v>
      </c>
      <c r="AZ10" s="470"/>
      <c r="BA10" s="470"/>
      <c r="BB10" s="470"/>
      <c r="BC10" s="470"/>
      <c r="BD10" s="470"/>
      <c r="BE10" s="470"/>
      <c r="BF10" s="470"/>
      <c r="BG10" s="470"/>
      <c r="BH10" s="470"/>
      <c r="BI10" s="470"/>
      <c r="BJ10" s="470"/>
      <c r="BK10" s="470"/>
      <c r="BL10" s="470"/>
      <c r="BM10" s="471"/>
      <c r="BN10" s="455">
        <v>113050</v>
      </c>
      <c r="BO10" s="456"/>
      <c r="BP10" s="456"/>
      <c r="BQ10" s="456"/>
      <c r="BR10" s="456"/>
      <c r="BS10" s="456"/>
      <c r="BT10" s="456"/>
      <c r="BU10" s="457"/>
      <c r="BV10" s="455">
        <v>119261</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104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6036</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100000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5961</v>
      </c>
      <c r="S13" s="543"/>
      <c r="T13" s="543"/>
      <c r="U13" s="543"/>
      <c r="V13" s="544"/>
      <c r="W13" s="545" t="s">
        <v>131</v>
      </c>
      <c r="X13" s="441"/>
      <c r="Y13" s="441"/>
      <c r="Z13" s="441"/>
      <c r="AA13" s="441"/>
      <c r="AB13" s="442"/>
      <c r="AC13" s="408">
        <v>128</v>
      </c>
      <c r="AD13" s="409"/>
      <c r="AE13" s="409"/>
      <c r="AF13" s="409"/>
      <c r="AG13" s="410"/>
      <c r="AH13" s="408">
        <v>164</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-132297</v>
      </c>
      <c r="BO13" s="456"/>
      <c r="BP13" s="456"/>
      <c r="BQ13" s="456"/>
      <c r="BR13" s="456"/>
      <c r="BS13" s="456"/>
      <c r="BT13" s="456"/>
      <c r="BU13" s="457"/>
      <c r="BV13" s="455">
        <v>7631</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7.4</v>
      </c>
      <c r="CU13" s="453"/>
      <c r="CV13" s="453"/>
      <c r="CW13" s="453"/>
      <c r="CX13" s="453"/>
      <c r="CY13" s="453"/>
      <c r="CZ13" s="453"/>
      <c r="DA13" s="454"/>
      <c r="DB13" s="452">
        <v>6.7</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6251</v>
      </c>
      <c r="S14" s="543"/>
      <c r="T14" s="543"/>
      <c r="U14" s="543"/>
      <c r="V14" s="544"/>
      <c r="W14" s="546"/>
      <c r="X14" s="444"/>
      <c r="Y14" s="444"/>
      <c r="Z14" s="444"/>
      <c r="AA14" s="444"/>
      <c r="AB14" s="445"/>
      <c r="AC14" s="535">
        <v>4.5999999999999996</v>
      </c>
      <c r="AD14" s="536"/>
      <c r="AE14" s="536"/>
      <c r="AF14" s="536"/>
      <c r="AG14" s="537"/>
      <c r="AH14" s="535">
        <v>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72.400000000000006</v>
      </c>
      <c r="CU14" s="553"/>
      <c r="CV14" s="553"/>
      <c r="CW14" s="553"/>
      <c r="CX14" s="553"/>
      <c r="CY14" s="553"/>
      <c r="CZ14" s="553"/>
      <c r="DA14" s="554"/>
      <c r="DB14" s="552">
        <v>70.7</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6180</v>
      </c>
      <c r="S15" s="543"/>
      <c r="T15" s="543"/>
      <c r="U15" s="543"/>
      <c r="V15" s="544"/>
      <c r="W15" s="545" t="s">
        <v>137</v>
      </c>
      <c r="X15" s="441"/>
      <c r="Y15" s="441"/>
      <c r="Z15" s="441"/>
      <c r="AA15" s="441"/>
      <c r="AB15" s="442"/>
      <c r="AC15" s="408">
        <v>883</v>
      </c>
      <c r="AD15" s="409"/>
      <c r="AE15" s="409"/>
      <c r="AF15" s="409"/>
      <c r="AG15" s="410"/>
      <c r="AH15" s="408">
        <v>1095</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834980</v>
      </c>
      <c r="BO15" s="485"/>
      <c r="BP15" s="485"/>
      <c r="BQ15" s="485"/>
      <c r="BR15" s="485"/>
      <c r="BS15" s="485"/>
      <c r="BT15" s="485"/>
      <c r="BU15" s="486"/>
      <c r="BV15" s="484">
        <v>809290</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31.7</v>
      </c>
      <c r="AD16" s="536"/>
      <c r="AE16" s="536"/>
      <c r="AF16" s="536"/>
      <c r="AG16" s="537"/>
      <c r="AH16" s="535">
        <v>33.4</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3316162</v>
      </c>
      <c r="BO16" s="456"/>
      <c r="BP16" s="456"/>
      <c r="BQ16" s="456"/>
      <c r="BR16" s="456"/>
      <c r="BS16" s="456"/>
      <c r="BT16" s="456"/>
      <c r="BU16" s="457"/>
      <c r="BV16" s="455">
        <v>3239055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1776</v>
      </c>
      <c r="AD17" s="409"/>
      <c r="AE17" s="409"/>
      <c r="AF17" s="409"/>
      <c r="AG17" s="410"/>
      <c r="AH17" s="408">
        <v>2015</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1047898</v>
      </c>
      <c r="BO17" s="456"/>
      <c r="BP17" s="456"/>
      <c r="BQ17" s="456"/>
      <c r="BR17" s="456"/>
      <c r="BS17" s="456"/>
      <c r="BT17" s="456"/>
      <c r="BU17" s="457"/>
      <c r="BV17" s="455">
        <v>1013689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95.65</v>
      </c>
      <c r="M18" s="508"/>
      <c r="N18" s="508"/>
      <c r="O18" s="508"/>
      <c r="P18" s="508"/>
      <c r="Q18" s="508"/>
      <c r="R18" s="509"/>
      <c r="S18" s="509"/>
      <c r="T18" s="509"/>
      <c r="U18" s="509"/>
      <c r="V18" s="510"/>
      <c r="W18" s="526"/>
      <c r="X18" s="527"/>
      <c r="Y18" s="527"/>
      <c r="Z18" s="527"/>
      <c r="AA18" s="527"/>
      <c r="AB18" s="551"/>
      <c r="AC18" s="425">
        <v>63.7</v>
      </c>
      <c r="AD18" s="426"/>
      <c r="AE18" s="426"/>
      <c r="AF18" s="426"/>
      <c r="AG18" s="511"/>
      <c r="AH18" s="425">
        <v>61.5</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3148682</v>
      </c>
      <c r="BO18" s="456"/>
      <c r="BP18" s="456"/>
      <c r="BQ18" s="456"/>
      <c r="BR18" s="456"/>
      <c r="BS18" s="456"/>
      <c r="BT18" s="456"/>
      <c r="BU18" s="457"/>
      <c r="BV18" s="455">
        <v>3013653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65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4785516</v>
      </c>
      <c r="BO19" s="456"/>
      <c r="BP19" s="456"/>
      <c r="BQ19" s="456"/>
      <c r="BR19" s="456"/>
      <c r="BS19" s="456"/>
      <c r="BT19" s="456"/>
      <c r="BU19" s="457"/>
      <c r="BV19" s="455">
        <v>4785307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2659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6148546</v>
      </c>
      <c r="BO22" s="485"/>
      <c r="BP22" s="485"/>
      <c r="BQ22" s="485"/>
      <c r="BR22" s="485"/>
      <c r="BS22" s="485"/>
      <c r="BT22" s="485"/>
      <c r="BU22" s="486"/>
      <c r="BV22" s="484">
        <v>6318998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6020477</v>
      </c>
      <c r="BO23" s="456"/>
      <c r="BP23" s="456"/>
      <c r="BQ23" s="456"/>
      <c r="BR23" s="456"/>
      <c r="BS23" s="456"/>
      <c r="BT23" s="456"/>
      <c r="BU23" s="457"/>
      <c r="BV23" s="455">
        <v>6154735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7470</v>
      </c>
      <c r="R24" s="409"/>
      <c r="S24" s="409"/>
      <c r="T24" s="409"/>
      <c r="U24" s="409"/>
      <c r="V24" s="410"/>
      <c r="W24" s="498"/>
      <c r="X24" s="435"/>
      <c r="Y24" s="436"/>
      <c r="Z24" s="411" t="s">
        <v>162</v>
      </c>
      <c r="AA24" s="412"/>
      <c r="AB24" s="412"/>
      <c r="AC24" s="412"/>
      <c r="AD24" s="412"/>
      <c r="AE24" s="412"/>
      <c r="AF24" s="412"/>
      <c r="AG24" s="413"/>
      <c r="AH24" s="408">
        <v>116</v>
      </c>
      <c r="AI24" s="409"/>
      <c r="AJ24" s="409"/>
      <c r="AK24" s="409"/>
      <c r="AL24" s="410"/>
      <c r="AM24" s="408">
        <v>340344</v>
      </c>
      <c r="AN24" s="409"/>
      <c r="AO24" s="409"/>
      <c r="AP24" s="409"/>
      <c r="AQ24" s="409"/>
      <c r="AR24" s="410"/>
      <c r="AS24" s="408">
        <v>2934</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4546350</v>
      </c>
      <c r="BO24" s="456"/>
      <c r="BP24" s="456"/>
      <c r="BQ24" s="456"/>
      <c r="BR24" s="456"/>
      <c r="BS24" s="456"/>
      <c r="BT24" s="456"/>
      <c r="BU24" s="457"/>
      <c r="BV24" s="455">
        <v>4532340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6165</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262419</v>
      </c>
      <c r="BO25" s="485"/>
      <c r="BP25" s="485"/>
      <c r="BQ25" s="485"/>
      <c r="BR25" s="485"/>
      <c r="BS25" s="485"/>
      <c r="BT25" s="485"/>
      <c r="BU25" s="486"/>
      <c r="BV25" s="484">
        <v>150920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5310</v>
      </c>
      <c r="R26" s="409"/>
      <c r="S26" s="409"/>
      <c r="T26" s="409"/>
      <c r="U26" s="409"/>
      <c r="V26" s="410"/>
      <c r="W26" s="498"/>
      <c r="X26" s="435"/>
      <c r="Y26" s="436"/>
      <c r="Z26" s="411" t="s">
        <v>168</v>
      </c>
      <c r="AA26" s="466"/>
      <c r="AB26" s="466"/>
      <c r="AC26" s="466"/>
      <c r="AD26" s="466"/>
      <c r="AE26" s="466"/>
      <c r="AF26" s="466"/>
      <c r="AG26" s="467"/>
      <c r="AH26" s="408">
        <v>12</v>
      </c>
      <c r="AI26" s="409"/>
      <c r="AJ26" s="409"/>
      <c r="AK26" s="409"/>
      <c r="AL26" s="410"/>
      <c r="AM26" s="408">
        <v>29328</v>
      </c>
      <c r="AN26" s="409"/>
      <c r="AO26" s="409"/>
      <c r="AP26" s="409"/>
      <c r="AQ26" s="409"/>
      <c r="AR26" s="410"/>
      <c r="AS26" s="408">
        <v>2444</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3300</v>
      </c>
      <c r="R27" s="409"/>
      <c r="S27" s="409"/>
      <c r="T27" s="409"/>
      <c r="U27" s="409"/>
      <c r="V27" s="410"/>
      <c r="W27" s="498"/>
      <c r="X27" s="435"/>
      <c r="Y27" s="436"/>
      <c r="Z27" s="411" t="s">
        <v>171</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357846</v>
      </c>
      <c r="BO27" s="490"/>
      <c r="BP27" s="490"/>
      <c r="BQ27" s="490"/>
      <c r="BR27" s="490"/>
      <c r="BS27" s="490"/>
      <c r="BT27" s="490"/>
      <c r="BU27" s="491"/>
      <c r="BV27" s="489">
        <v>357793</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2800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762098</v>
      </c>
      <c r="BO28" s="485"/>
      <c r="BP28" s="485"/>
      <c r="BQ28" s="485"/>
      <c r="BR28" s="485"/>
      <c r="BS28" s="485"/>
      <c r="BT28" s="485"/>
      <c r="BU28" s="486"/>
      <c r="BV28" s="484">
        <v>749048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7</v>
      </c>
      <c r="M29" s="409"/>
      <c r="N29" s="409"/>
      <c r="O29" s="409"/>
      <c r="P29" s="410"/>
      <c r="Q29" s="408">
        <v>2500</v>
      </c>
      <c r="R29" s="409"/>
      <c r="S29" s="409"/>
      <c r="T29" s="409"/>
      <c r="U29" s="409"/>
      <c r="V29" s="410"/>
      <c r="W29" s="499"/>
      <c r="X29" s="500"/>
      <c r="Y29" s="501"/>
      <c r="Z29" s="411" t="s">
        <v>177</v>
      </c>
      <c r="AA29" s="412"/>
      <c r="AB29" s="412"/>
      <c r="AC29" s="412"/>
      <c r="AD29" s="412"/>
      <c r="AE29" s="412"/>
      <c r="AF29" s="412"/>
      <c r="AG29" s="413"/>
      <c r="AH29" s="408">
        <v>116</v>
      </c>
      <c r="AI29" s="409"/>
      <c r="AJ29" s="409"/>
      <c r="AK29" s="409"/>
      <c r="AL29" s="410"/>
      <c r="AM29" s="408">
        <v>340344</v>
      </c>
      <c r="AN29" s="409"/>
      <c r="AO29" s="409"/>
      <c r="AP29" s="409"/>
      <c r="AQ29" s="409"/>
      <c r="AR29" s="410"/>
      <c r="AS29" s="408">
        <v>2934</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235239</v>
      </c>
      <c r="BO29" s="456"/>
      <c r="BP29" s="456"/>
      <c r="BQ29" s="456"/>
      <c r="BR29" s="456"/>
      <c r="BS29" s="456"/>
      <c r="BT29" s="456"/>
      <c r="BU29" s="457"/>
      <c r="BV29" s="455">
        <v>230164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602363</v>
      </c>
      <c r="BO30" s="490"/>
      <c r="BP30" s="490"/>
      <c r="BQ30" s="490"/>
      <c r="BR30" s="490"/>
      <c r="BS30" s="490"/>
      <c r="BT30" s="490"/>
      <c r="BU30" s="491"/>
      <c r="BV30" s="489">
        <v>553816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IF('各会計、関係団体の財政状況及び健全化判断比率'!B32="","",'各会計、関係団体の財政状況及び健全化判断比率'!B32)</f>
        <v>水道事業</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IF('各会計、関係団体の財政状況及び健全化判断比率'!B33="","",'各会計、関係団体の財政状況及び健全化判断比率'!B33)</f>
        <v>下水道事業</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奈良県市町村総合事務組合</v>
      </c>
      <c r="BZ34" s="404"/>
      <c r="CA34" s="404"/>
      <c r="CB34" s="404"/>
      <c r="CC34" s="404"/>
      <c r="CD34" s="404"/>
      <c r="CE34" s="404"/>
      <c r="CF34" s="404"/>
      <c r="CG34" s="404"/>
      <c r="CH34" s="404"/>
      <c r="CI34" s="404"/>
      <c r="CJ34" s="404"/>
      <c r="CK34" s="404"/>
      <c r="CL34" s="404"/>
      <c r="CM34" s="404"/>
      <c r="CN34" s="181"/>
      <c r="CO34" s="403">
        <f>IF(CQ34="","",MAX(C34:D43,U34:V43,AM34:AN43,BE34:BF43,BW34:BX43)+1)</f>
        <v>16</v>
      </c>
      <c r="CP34" s="403"/>
      <c r="CQ34" s="404" t="str">
        <f>IF('各会計、関係団体の財政状況及び健全化判断比率'!BS7="","",'各会計、関係団体の財政状況及び健全化判断比率'!BS7)</f>
        <v>吉野町土地開発公社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　保険事業勘定</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8</v>
      </c>
      <c r="BF35" s="403"/>
      <c r="BG35" s="404" t="str">
        <f>IF('各会計、関係団体の財政状況及び健全化判断比率'!B34="","",'各会計、関係団体の財政状況及び健全化判断比率'!B34)</f>
        <v>農業集落排水事業</v>
      </c>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吉野広域行政組合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介護保険特別会計　サービス事業勘定</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奈良県広域水質検査センター組合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奈良県住宅新築資金等貸付金回収管理組合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奈良県後期高齢者医療広域連合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南和広域医療企業団</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奈良県広域消防組合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VKA3c3kYFhlLStcnTOy32gP/zSmMlkUneieYoadykOPqcBI+LwRpiOErZZPOpTS1X8R4+fmOQmJzihX+3aRytQ==" saltValue="Hae7MGkoZUD6zkairM6WQ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7" t="s">
        <v>535</v>
      </c>
      <c r="D34" s="1187"/>
      <c r="E34" s="1188"/>
      <c r="F34" s="32">
        <v>8.81</v>
      </c>
      <c r="G34" s="33">
        <v>8.98</v>
      </c>
      <c r="H34" s="33">
        <v>16.03</v>
      </c>
      <c r="I34" s="33">
        <v>13.67</v>
      </c>
      <c r="J34" s="34">
        <v>9.31</v>
      </c>
      <c r="K34" s="22"/>
      <c r="L34" s="22"/>
      <c r="M34" s="22"/>
      <c r="N34" s="22"/>
      <c r="O34" s="22"/>
      <c r="P34" s="22"/>
    </row>
    <row r="35" spans="1:16" ht="39" customHeight="1" x14ac:dyDescent="0.15">
      <c r="A35" s="22"/>
      <c r="B35" s="35"/>
      <c r="C35" s="1181" t="s">
        <v>536</v>
      </c>
      <c r="D35" s="1182"/>
      <c r="E35" s="1183"/>
      <c r="F35" s="36">
        <v>9.61</v>
      </c>
      <c r="G35" s="37">
        <v>7.1</v>
      </c>
      <c r="H35" s="37">
        <v>6.94</v>
      </c>
      <c r="I35" s="37">
        <v>6.48</v>
      </c>
      <c r="J35" s="38">
        <v>7.27</v>
      </c>
      <c r="K35" s="22"/>
      <c r="L35" s="22"/>
      <c r="M35" s="22"/>
      <c r="N35" s="22"/>
      <c r="O35" s="22"/>
      <c r="P35" s="22"/>
    </row>
    <row r="36" spans="1:16" ht="39" customHeight="1" x14ac:dyDescent="0.15">
      <c r="A36" s="22"/>
      <c r="B36" s="35"/>
      <c r="C36" s="1181" t="s">
        <v>537</v>
      </c>
      <c r="D36" s="1182"/>
      <c r="E36" s="1183"/>
      <c r="F36" s="36">
        <v>2.25</v>
      </c>
      <c r="G36" s="37">
        <v>2.46</v>
      </c>
      <c r="H36" s="37">
        <v>2.78</v>
      </c>
      <c r="I36" s="37">
        <v>2.93</v>
      </c>
      <c r="J36" s="38">
        <v>2.57</v>
      </c>
      <c r="K36" s="22"/>
      <c r="L36" s="22"/>
      <c r="M36" s="22"/>
      <c r="N36" s="22"/>
      <c r="O36" s="22"/>
      <c r="P36" s="22"/>
    </row>
    <row r="37" spans="1:16" ht="39" customHeight="1" x14ac:dyDescent="0.15">
      <c r="A37" s="22"/>
      <c r="B37" s="35"/>
      <c r="C37" s="1181" t="s">
        <v>538</v>
      </c>
      <c r="D37" s="1182"/>
      <c r="E37" s="1183"/>
      <c r="F37" s="36">
        <v>1.1399999999999999</v>
      </c>
      <c r="G37" s="37">
        <v>0.75</v>
      </c>
      <c r="H37" s="37">
        <v>0.96</v>
      </c>
      <c r="I37" s="37">
        <v>1.51</v>
      </c>
      <c r="J37" s="38">
        <v>1.83</v>
      </c>
      <c r="K37" s="22"/>
      <c r="L37" s="22"/>
      <c r="M37" s="22"/>
      <c r="N37" s="22"/>
      <c r="O37" s="22"/>
      <c r="P37" s="22"/>
    </row>
    <row r="38" spans="1:16" ht="39" customHeight="1" x14ac:dyDescent="0.15">
      <c r="A38" s="22"/>
      <c r="B38" s="35"/>
      <c r="C38" s="1181" t="s">
        <v>539</v>
      </c>
      <c r="D38" s="1182"/>
      <c r="E38" s="1183"/>
      <c r="F38" s="36">
        <v>0.24</v>
      </c>
      <c r="G38" s="37">
        <v>0.1</v>
      </c>
      <c r="H38" s="37">
        <v>7.0000000000000007E-2</v>
      </c>
      <c r="I38" s="37">
        <v>0.03</v>
      </c>
      <c r="J38" s="38">
        <v>0.02</v>
      </c>
      <c r="K38" s="22"/>
      <c r="L38" s="22"/>
      <c r="M38" s="22"/>
      <c r="N38" s="22"/>
      <c r="O38" s="22"/>
      <c r="P38" s="22"/>
    </row>
    <row r="39" spans="1:16" ht="39" customHeight="1" x14ac:dyDescent="0.15">
      <c r="A39" s="22"/>
      <c r="B39" s="35"/>
      <c r="C39" s="1181" t="s">
        <v>540</v>
      </c>
      <c r="D39" s="1182"/>
      <c r="E39" s="1183"/>
      <c r="F39" s="36">
        <v>0.01</v>
      </c>
      <c r="G39" s="37">
        <v>0.01</v>
      </c>
      <c r="H39" s="37">
        <v>0.01</v>
      </c>
      <c r="I39" s="37">
        <v>0.01</v>
      </c>
      <c r="J39" s="38">
        <v>0.01</v>
      </c>
      <c r="K39" s="22"/>
      <c r="L39" s="22"/>
      <c r="M39" s="22"/>
      <c r="N39" s="22"/>
      <c r="O39" s="22"/>
      <c r="P39" s="22"/>
    </row>
    <row r="40" spans="1:16" ht="39" customHeight="1" x14ac:dyDescent="0.15">
      <c r="A40" s="22"/>
      <c r="B40" s="35"/>
      <c r="C40" s="1181" t="s">
        <v>541</v>
      </c>
      <c r="D40" s="1182"/>
      <c r="E40" s="1183"/>
      <c r="F40" s="36">
        <v>0</v>
      </c>
      <c r="G40" s="37">
        <v>0</v>
      </c>
      <c r="H40" s="37">
        <v>0</v>
      </c>
      <c r="I40" s="37">
        <v>0</v>
      </c>
      <c r="J40" s="38">
        <v>0</v>
      </c>
      <c r="K40" s="22"/>
      <c r="L40" s="22"/>
      <c r="M40" s="22"/>
      <c r="N40" s="22"/>
      <c r="O40" s="22"/>
      <c r="P40" s="22"/>
    </row>
    <row r="41" spans="1:16" ht="39" customHeight="1" x14ac:dyDescent="0.15">
      <c r="A41" s="22"/>
      <c r="B41" s="35"/>
      <c r="C41" s="1181" t="s">
        <v>542</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543</v>
      </c>
      <c r="D42" s="1182"/>
      <c r="E42" s="1183"/>
      <c r="F42" s="36" t="s">
        <v>488</v>
      </c>
      <c r="G42" s="37" t="s">
        <v>488</v>
      </c>
      <c r="H42" s="37" t="s">
        <v>488</v>
      </c>
      <c r="I42" s="37" t="s">
        <v>488</v>
      </c>
      <c r="J42" s="38" t="s">
        <v>488</v>
      </c>
      <c r="K42" s="22"/>
      <c r="L42" s="22"/>
      <c r="M42" s="22"/>
      <c r="N42" s="22"/>
      <c r="O42" s="22"/>
      <c r="P42" s="22"/>
    </row>
    <row r="43" spans="1:16" ht="39" customHeight="1" thickBot="1" x14ac:dyDescent="0.2">
      <c r="A43" s="22"/>
      <c r="B43" s="40"/>
      <c r="C43" s="1184" t="s">
        <v>544</v>
      </c>
      <c r="D43" s="1185"/>
      <c r="E43" s="1186"/>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MoE5BW0EsCKAvzpXIng4s3fQ60LvFZbsgfiANwFcAVmBzWkw11UUfklY8/E9RMkB+4T2Y4pdl/ziaK/OT9V2w==" saltValue="U86XLXyF0qU6waFSJQi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605</v>
      </c>
      <c r="L45" s="60">
        <v>615</v>
      </c>
      <c r="M45" s="60">
        <v>542</v>
      </c>
      <c r="N45" s="60">
        <v>498</v>
      </c>
      <c r="O45" s="61">
        <v>580</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488</v>
      </c>
      <c r="L46" s="64" t="s">
        <v>488</v>
      </c>
      <c r="M46" s="64" t="s">
        <v>488</v>
      </c>
      <c r="N46" s="64" t="s">
        <v>488</v>
      </c>
      <c r="O46" s="65" t="s">
        <v>488</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488</v>
      </c>
      <c r="L47" s="64" t="s">
        <v>488</v>
      </c>
      <c r="M47" s="64" t="s">
        <v>488</v>
      </c>
      <c r="N47" s="64" t="s">
        <v>488</v>
      </c>
      <c r="O47" s="65" t="s">
        <v>488</v>
      </c>
      <c r="P47" s="48"/>
      <c r="Q47" s="48"/>
      <c r="R47" s="48"/>
      <c r="S47" s="48"/>
      <c r="T47" s="48"/>
      <c r="U47" s="48"/>
    </row>
    <row r="48" spans="1:21" ht="30.75" customHeight="1" x14ac:dyDescent="0.15">
      <c r="A48" s="48"/>
      <c r="B48" s="1214"/>
      <c r="C48" s="1215"/>
      <c r="D48" s="62"/>
      <c r="E48" s="1191" t="s">
        <v>13</v>
      </c>
      <c r="F48" s="1191"/>
      <c r="G48" s="1191"/>
      <c r="H48" s="1191"/>
      <c r="I48" s="1191"/>
      <c r="J48" s="1192"/>
      <c r="K48" s="63">
        <v>203</v>
      </c>
      <c r="L48" s="64">
        <v>184</v>
      </c>
      <c r="M48" s="64">
        <v>227</v>
      </c>
      <c r="N48" s="64">
        <v>194</v>
      </c>
      <c r="O48" s="65">
        <v>263</v>
      </c>
      <c r="P48" s="48"/>
      <c r="Q48" s="48"/>
      <c r="R48" s="48"/>
      <c r="S48" s="48"/>
      <c r="T48" s="48"/>
      <c r="U48" s="48"/>
    </row>
    <row r="49" spans="1:21" ht="30.75" customHeight="1" x14ac:dyDescent="0.15">
      <c r="A49" s="48"/>
      <c r="B49" s="1214"/>
      <c r="C49" s="1215"/>
      <c r="D49" s="62"/>
      <c r="E49" s="1191" t="s">
        <v>14</v>
      </c>
      <c r="F49" s="1191"/>
      <c r="G49" s="1191"/>
      <c r="H49" s="1191"/>
      <c r="I49" s="1191"/>
      <c r="J49" s="1192"/>
      <c r="K49" s="63">
        <v>84</v>
      </c>
      <c r="L49" s="64">
        <v>94</v>
      </c>
      <c r="M49" s="64">
        <v>73</v>
      </c>
      <c r="N49" s="64">
        <v>49</v>
      </c>
      <c r="O49" s="65">
        <v>53</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488</v>
      </c>
      <c r="L50" s="64" t="s">
        <v>488</v>
      </c>
      <c r="M50" s="64" t="s">
        <v>488</v>
      </c>
      <c r="N50" s="64" t="s">
        <v>488</v>
      </c>
      <c r="O50" s="65" t="s">
        <v>488</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488</v>
      </c>
      <c r="L51" s="64" t="s">
        <v>488</v>
      </c>
      <c r="M51" s="64" t="s">
        <v>488</v>
      </c>
      <c r="N51" s="64" t="s">
        <v>488</v>
      </c>
      <c r="O51" s="65" t="s">
        <v>488</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661</v>
      </c>
      <c r="L52" s="64">
        <v>682</v>
      </c>
      <c r="M52" s="64">
        <v>614</v>
      </c>
      <c r="N52" s="64">
        <v>588</v>
      </c>
      <c r="O52" s="65">
        <v>612</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231</v>
      </c>
      <c r="L53" s="69">
        <v>211</v>
      </c>
      <c r="M53" s="69">
        <v>228</v>
      </c>
      <c r="N53" s="69">
        <v>153</v>
      </c>
      <c r="O53" s="70">
        <v>284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VhMD3qc9UsXiYwJFO0wC6jhViW6uLxucEWSimawoPdpGbZfhtcULW97eWzBc51uL2jGAadVtKI+Y3k/7LZISA==" saltValue="hsYrX3zjsqvEs2Kf8jNrr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32" t="s">
        <v>30</v>
      </c>
      <c r="C41" s="1233"/>
      <c r="D41" s="105"/>
      <c r="E41" s="1234" t="s">
        <v>31</v>
      </c>
      <c r="F41" s="1234"/>
      <c r="G41" s="1234"/>
      <c r="H41" s="1235"/>
      <c r="I41" s="355">
        <v>5808</v>
      </c>
      <c r="J41" s="356">
        <v>6065</v>
      </c>
      <c r="K41" s="356">
        <v>6365</v>
      </c>
      <c r="L41" s="356">
        <v>6319</v>
      </c>
      <c r="M41" s="357">
        <v>6149</v>
      </c>
    </row>
    <row r="42" spans="2:13" ht="27.75" customHeight="1" x14ac:dyDescent="0.15">
      <c r="B42" s="1222"/>
      <c r="C42" s="1223"/>
      <c r="D42" s="106"/>
      <c r="E42" s="1226" t="s">
        <v>32</v>
      </c>
      <c r="F42" s="1226"/>
      <c r="G42" s="1226"/>
      <c r="H42" s="1227"/>
      <c r="I42" s="358" t="s">
        <v>488</v>
      </c>
      <c r="J42" s="359" t="s">
        <v>488</v>
      </c>
      <c r="K42" s="359" t="s">
        <v>488</v>
      </c>
      <c r="L42" s="359" t="s">
        <v>488</v>
      </c>
      <c r="M42" s="360" t="s">
        <v>488</v>
      </c>
    </row>
    <row r="43" spans="2:13" ht="27.75" customHeight="1" x14ac:dyDescent="0.15">
      <c r="B43" s="1222"/>
      <c r="C43" s="1223"/>
      <c r="D43" s="106"/>
      <c r="E43" s="1226" t="s">
        <v>33</v>
      </c>
      <c r="F43" s="1226"/>
      <c r="G43" s="1226"/>
      <c r="H43" s="1227"/>
      <c r="I43" s="358">
        <v>2282</v>
      </c>
      <c r="J43" s="359">
        <v>2133</v>
      </c>
      <c r="K43" s="359">
        <v>2214</v>
      </c>
      <c r="L43" s="359">
        <v>2023</v>
      </c>
      <c r="M43" s="360">
        <v>2146</v>
      </c>
    </row>
    <row r="44" spans="2:13" ht="27.75" customHeight="1" x14ac:dyDescent="0.15">
      <c r="B44" s="1222"/>
      <c r="C44" s="1223"/>
      <c r="D44" s="106"/>
      <c r="E44" s="1226" t="s">
        <v>34</v>
      </c>
      <c r="F44" s="1226"/>
      <c r="G44" s="1226"/>
      <c r="H44" s="1227"/>
      <c r="I44" s="358">
        <v>717</v>
      </c>
      <c r="J44" s="359">
        <v>624</v>
      </c>
      <c r="K44" s="359">
        <v>587</v>
      </c>
      <c r="L44" s="359">
        <v>561</v>
      </c>
      <c r="M44" s="360">
        <v>519</v>
      </c>
    </row>
    <row r="45" spans="2:13" ht="27.75" customHeight="1" x14ac:dyDescent="0.15">
      <c r="B45" s="1222"/>
      <c r="C45" s="1223"/>
      <c r="D45" s="106"/>
      <c r="E45" s="1226" t="s">
        <v>35</v>
      </c>
      <c r="F45" s="1226"/>
      <c r="G45" s="1226"/>
      <c r="H45" s="1227"/>
      <c r="I45" s="358">
        <v>1293</v>
      </c>
      <c r="J45" s="359">
        <v>1200</v>
      </c>
      <c r="K45" s="359">
        <v>1134</v>
      </c>
      <c r="L45" s="359">
        <v>1073</v>
      </c>
      <c r="M45" s="360">
        <v>1078</v>
      </c>
    </row>
    <row r="46" spans="2:13" ht="27.75" customHeight="1" x14ac:dyDescent="0.15">
      <c r="B46" s="1222"/>
      <c r="C46" s="1223"/>
      <c r="D46" s="107"/>
      <c r="E46" s="1226" t="s">
        <v>36</v>
      </c>
      <c r="F46" s="1226"/>
      <c r="G46" s="1226"/>
      <c r="H46" s="1227"/>
      <c r="I46" s="358" t="s">
        <v>488</v>
      </c>
      <c r="J46" s="359" t="s">
        <v>488</v>
      </c>
      <c r="K46" s="359" t="s">
        <v>488</v>
      </c>
      <c r="L46" s="359" t="s">
        <v>488</v>
      </c>
      <c r="M46" s="360" t="s">
        <v>488</v>
      </c>
    </row>
    <row r="47" spans="2:13" ht="27.75" customHeight="1" x14ac:dyDescent="0.15">
      <c r="B47" s="1222"/>
      <c r="C47" s="1223"/>
      <c r="D47" s="108"/>
      <c r="E47" s="1236" t="s">
        <v>37</v>
      </c>
      <c r="F47" s="1237"/>
      <c r="G47" s="1237"/>
      <c r="H47" s="1238"/>
      <c r="I47" s="358" t="s">
        <v>488</v>
      </c>
      <c r="J47" s="359" t="s">
        <v>488</v>
      </c>
      <c r="K47" s="359" t="s">
        <v>488</v>
      </c>
      <c r="L47" s="359" t="s">
        <v>488</v>
      </c>
      <c r="M47" s="360" t="s">
        <v>488</v>
      </c>
    </row>
    <row r="48" spans="2:13" ht="27.75" customHeight="1" x14ac:dyDescent="0.15">
      <c r="B48" s="1222"/>
      <c r="C48" s="1223"/>
      <c r="D48" s="106"/>
      <c r="E48" s="1226" t="s">
        <v>38</v>
      </c>
      <c r="F48" s="1226"/>
      <c r="G48" s="1226"/>
      <c r="H48" s="1227"/>
      <c r="I48" s="358" t="s">
        <v>488</v>
      </c>
      <c r="J48" s="359" t="s">
        <v>488</v>
      </c>
      <c r="K48" s="359" t="s">
        <v>488</v>
      </c>
      <c r="L48" s="359" t="s">
        <v>488</v>
      </c>
      <c r="M48" s="360" t="s">
        <v>488</v>
      </c>
    </row>
    <row r="49" spans="2:13" ht="27.75" customHeight="1" x14ac:dyDescent="0.15">
      <c r="B49" s="1224"/>
      <c r="C49" s="1225"/>
      <c r="D49" s="106"/>
      <c r="E49" s="1226" t="s">
        <v>39</v>
      </c>
      <c r="F49" s="1226"/>
      <c r="G49" s="1226"/>
      <c r="H49" s="1227"/>
      <c r="I49" s="358" t="s">
        <v>488</v>
      </c>
      <c r="J49" s="359" t="s">
        <v>488</v>
      </c>
      <c r="K49" s="359" t="s">
        <v>488</v>
      </c>
      <c r="L49" s="359" t="s">
        <v>488</v>
      </c>
      <c r="M49" s="360" t="s">
        <v>488</v>
      </c>
    </row>
    <row r="50" spans="2:13" ht="27.75" customHeight="1" x14ac:dyDescent="0.15">
      <c r="B50" s="1220" t="s">
        <v>40</v>
      </c>
      <c r="C50" s="1221"/>
      <c r="D50" s="109"/>
      <c r="E50" s="1226" t="s">
        <v>41</v>
      </c>
      <c r="F50" s="1226"/>
      <c r="G50" s="1226"/>
      <c r="H50" s="1227"/>
      <c r="I50" s="358">
        <v>1048</v>
      </c>
      <c r="J50" s="359">
        <v>1008</v>
      </c>
      <c r="K50" s="359">
        <v>1149</v>
      </c>
      <c r="L50" s="359">
        <v>1567</v>
      </c>
      <c r="M50" s="360">
        <v>1634</v>
      </c>
    </row>
    <row r="51" spans="2:13" ht="27.75" customHeight="1" x14ac:dyDescent="0.15">
      <c r="B51" s="1222"/>
      <c r="C51" s="1223"/>
      <c r="D51" s="106"/>
      <c r="E51" s="1226" t="s">
        <v>42</v>
      </c>
      <c r="F51" s="1226"/>
      <c r="G51" s="1226"/>
      <c r="H51" s="1227"/>
      <c r="I51" s="358">
        <v>87</v>
      </c>
      <c r="J51" s="359">
        <v>87</v>
      </c>
      <c r="K51" s="359">
        <v>87</v>
      </c>
      <c r="L51" s="359">
        <v>87</v>
      </c>
      <c r="M51" s="360">
        <v>87</v>
      </c>
    </row>
    <row r="52" spans="2:13" ht="27.75" customHeight="1" x14ac:dyDescent="0.15">
      <c r="B52" s="1224"/>
      <c r="C52" s="1225"/>
      <c r="D52" s="106"/>
      <c r="E52" s="1226" t="s">
        <v>43</v>
      </c>
      <c r="F52" s="1226"/>
      <c r="G52" s="1226"/>
      <c r="H52" s="1227"/>
      <c r="I52" s="358">
        <v>6092</v>
      </c>
      <c r="J52" s="359">
        <v>6292</v>
      </c>
      <c r="K52" s="359">
        <v>6601</v>
      </c>
      <c r="L52" s="359">
        <v>6259</v>
      </c>
      <c r="M52" s="360">
        <v>6028</v>
      </c>
    </row>
    <row r="53" spans="2:13" ht="27.75" customHeight="1" thickBot="1" x14ac:dyDescent="0.2">
      <c r="B53" s="1228" t="s">
        <v>19</v>
      </c>
      <c r="C53" s="1229"/>
      <c r="D53" s="110"/>
      <c r="E53" s="1230" t="s">
        <v>44</v>
      </c>
      <c r="F53" s="1230"/>
      <c r="G53" s="1230"/>
      <c r="H53" s="1231"/>
      <c r="I53" s="361">
        <v>2873</v>
      </c>
      <c r="J53" s="362">
        <v>2635</v>
      </c>
      <c r="K53" s="362">
        <v>2463</v>
      </c>
      <c r="L53" s="362">
        <v>2062</v>
      </c>
      <c r="M53" s="363">
        <v>2143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d17ImsxQy/m+an+QhYpWBt3SYu12twK3yPFvMhQ5ARHVlqDIGQdXfCkUTjC9Sst/JZcIdzLvgIPVq18nrGfPKg==" saltValue="rTJu/EvPfDAtkyP3tzekM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47" t="s">
        <v>46</v>
      </c>
      <c r="D55" s="1247"/>
      <c r="E55" s="1248"/>
      <c r="F55" s="122">
        <v>630</v>
      </c>
      <c r="G55" s="122">
        <v>749</v>
      </c>
      <c r="H55" s="123">
        <v>762</v>
      </c>
    </row>
    <row r="56" spans="2:8" ht="52.5" customHeight="1" x14ac:dyDescent="0.15">
      <c r="B56" s="124"/>
      <c r="C56" s="1249" t="s">
        <v>47</v>
      </c>
      <c r="D56" s="1249"/>
      <c r="E56" s="1250"/>
      <c r="F56" s="125">
        <v>130</v>
      </c>
      <c r="G56" s="125">
        <v>230</v>
      </c>
      <c r="H56" s="126">
        <v>235</v>
      </c>
    </row>
    <row r="57" spans="2:8" ht="53.25" customHeight="1" x14ac:dyDescent="0.15">
      <c r="B57" s="124"/>
      <c r="C57" s="1251" t="s">
        <v>48</v>
      </c>
      <c r="D57" s="1251"/>
      <c r="E57" s="1252"/>
      <c r="F57" s="127">
        <v>355</v>
      </c>
      <c r="G57" s="127">
        <v>554</v>
      </c>
      <c r="H57" s="128">
        <v>602</v>
      </c>
    </row>
    <row r="58" spans="2:8" ht="45.75" customHeight="1" x14ac:dyDescent="0.15">
      <c r="B58" s="129"/>
      <c r="C58" s="1239" t="s">
        <v>550</v>
      </c>
      <c r="D58" s="1240"/>
      <c r="E58" s="1241"/>
      <c r="F58" s="130">
        <v>100</v>
      </c>
      <c r="G58" s="130">
        <v>341</v>
      </c>
      <c r="H58" s="131">
        <v>411</v>
      </c>
    </row>
    <row r="59" spans="2:8" ht="45.75" customHeight="1" x14ac:dyDescent="0.15">
      <c r="B59" s="129"/>
      <c r="C59" s="1239" t="s">
        <v>551</v>
      </c>
      <c r="D59" s="1240"/>
      <c r="E59" s="1241"/>
      <c r="F59" s="130">
        <v>77</v>
      </c>
      <c r="G59" s="130">
        <v>70</v>
      </c>
      <c r="H59" s="131">
        <v>86</v>
      </c>
    </row>
    <row r="60" spans="2:8" ht="45.75" customHeight="1" x14ac:dyDescent="0.15">
      <c r="B60" s="129"/>
      <c r="C60" s="1239" t="s">
        <v>552</v>
      </c>
      <c r="D60" s="1240"/>
      <c r="E60" s="1241"/>
      <c r="F60" s="130">
        <v>61</v>
      </c>
      <c r="G60" s="130">
        <v>47</v>
      </c>
      <c r="H60" s="131">
        <v>37</v>
      </c>
    </row>
    <row r="61" spans="2:8" ht="45.75" customHeight="1" x14ac:dyDescent="0.15">
      <c r="B61" s="129"/>
      <c r="C61" s="1239" t="s">
        <v>553</v>
      </c>
      <c r="D61" s="1240"/>
      <c r="E61" s="1241"/>
      <c r="F61" s="130">
        <v>30</v>
      </c>
      <c r="G61" s="130">
        <v>30</v>
      </c>
      <c r="H61" s="131">
        <v>29</v>
      </c>
    </row>
    <row r="62" spans="2:8" ht="45.75" customHeight="1" thickBot="1" x14ac:dyDescent="0.2">
      <c r="B62" s="132"/>
      <c r="C62" s="1242" t="s">
        <v>554</v>
      </c>
      <c r="D62" s="1243"/>
      <c r="E62" s="1244"/>
      <c r="F62" s="133">
        <v>34</v>
      </c>
      <c r="G62" s="133">
        <v>28</v>
      </c>
      <c r="H62" s="134">
        <v>14</v>
      </c>
    </row>
    <row r="63" spans="2:8" ht="52.5" customHeight="1" thickBot="1" x14ac:dyDescent="0.2">
      <c r="B63" s="135"/>
      <c r="C63" s="1245" t="s">
        <v>49</v>
      </c>
      <c r="D63" s="1245"/>
      <c r="E63" s="1246"/>
      <c r="F63" s="136">
        <v>1115</v>
      </c>
      <c r="G63" s="136">
        <v>1533</v>
      </c>
      <c r="H63" s="137">
        <v>1600</v>
      </c>
    </row>
    <row r="64" spans="2:8" x14ac:dyDescent="0.15"/>
  </sheetData>
  <sheetProtection algorithmName="SHA-512" hashValue="2azdBSUKzyIqL94krJ+tfKkDoybg1NHUKAZ9PGnodce1VgNVfWKX+kENPcwaTbZ/OVHm12NeG/41A+UhS8OwMw==" saltValue="sV67FOVlTRk9Y+VKU/Eh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8B801-93CE-4BE2-B569-65304029F5C6}">
  <sheetPr>
    <pageSetUpPr fitToPage="1"/>
  </sheetPr>
  <dimension ref="A1:DE85"/>
  <sheetViews>
    <sheetView showGridLines="0" zoomScale="75" zoomScaleNormal="7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567</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568</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527</v>
      </c>
      <c r="BQ50" s="1258"/>
      <c r="BR50" s="1258"/>
      <c r="BS50" s="1258"/>
      <c r="BT50" s="1258"/>
      <c r="BU50" s="1258"/>
      <c r="BV50" s="1258"/>
      <c r="BW50" s="1258"/>
      <c r="BX50" s="1258" t="s">
        <v>528</v>
      </c>
      <c r="BY50" s="1258"/>
      <c r="BZ50" s="1258"/>
      <c r="CA50" s="1258"/>
      <c r="CB50" s="1258"/>
      <c r="CC50" s="1258"/>
      <c r="CD50" s="1258"/>
      <c r="CE50" s="1258"/>
      <c r="CF50" s="1258" t="s">
        <v>529</v>
      </c>
      <c r="CG50" s="1258"/>
      <c r="CH50" s="1258"/>
      <c r="CI50" s="1258"/>
      <c r="CJ50" s="1258"/>
      <c r="CK50" s="1258"/>
      <c r="CL50" s="1258"/>
      <c r="CM50" s="1258"/>
      <c r="CN50" s="1258" t="s">
        <v>530</v>
      </c>
      <c r="CO50" s="1258"/>
      <c r="CP50" s="1258"/>
      <c r="CQ50" s="1258"/>
      <c r="CR50" s="1258"/>
      <c r="CS50" s="1258"/>
      <c r="CT50" s="1258"/>
      <c r="CU50" s="1258"/>
      <c r="CV50" s="1258" t="s">
        <v>531</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569</v>
      </c>
      <c r="AO51" s="1256"/>
      <c r="AP51" s="1256"/>
      <c r="AQ51" s="1256"/>
      <c r="AR51" s="1256"/>
      <c r="AS51" s="1256"/>
      <c r="AT51" s="1256"/>
      <c r="AU51" s="1256"/>
      <c r="AV51" s="1256"/>
      <c r="AW51" s="1256"/>
      <c r="AX51" s="1256"/>
      <c r="AY51" s="1256"/>
      <c r="AZ51" s="1256"/>
      <c r="BA51" s="1256"/>
      <c r="BB51" s="1256" t="s">
        <v>570</v>
      </c>
      <c r="BC51" s="1256"/>
      <c r="BD51" s="1256"/>
      <c r="BE51" s="1256"/>
      <c r="BF51" s="1256"/>
      <c r="BG51" s="1256"/>
      <c r="BH51" s="1256"/>
      <c r="BI51" s="1256"/>
      <c r="BJ51" s="1256"/>
      <c r="BK51" s="1256"/>
      <c r="BL51" s="1256"/>
      <c r="BM51" s="1256"/>
      <c r="BN51" s="1256"/>
      <c r="BO51" s="1256"/>
      <c r="BP51" s="1253">
        <v>108.7</v>
      </c>
      <c r="BQ51" s="1253"/>
      <c r="BR51" s="1253"/>
      <c r="BS51" s="1253"/>
      <c r="BT51" s="1253"/>
      <c r="BU51" s="1253"/>
      <c r="BV51" s="1253"/>
      <c r="BW51" s="1253"/>
      <c r="BX51" s="1253">
        <v>93.6</v>
      </c>
      <c r="BY51" s="1253"/>
      <c r="BZ51" s="1253"/>
      <c r="CA51" s="1253"/>
      <c r="CB51" s="1253"/>
      <c r="CC51" s="1253"/>
      <c r="CD51" s="1253"/>
      <c r="CE51" s="1253"/>
      <c r="CF51" s="1253">
        <v>80.3</v>
      </c>
      <c r="CG51" s="1253"/>
      <c r="CH51" s="1253"/>
      <c r="CI51" s="1253"/>
      <c r="CJ51" s="1253"/>
      <c r="CK51" s="1253"/>
      <c r="CL51" s="1253"/>
      <c r="CM51" s="1253"/>
      <c r="CN51" s="1253">
        <v>70.7</v>
      </c>
      <c r="CO51" s="1253"/>
      <c r="CP51" s="1253"/>
      <c r="CQ51" s="1253"/>
      <c r="CR51" s="1253"/>
      <c r="CS51" s="1253"/>
      <c r="CT51" s="1253"/>
      <c r="CU51" s="1253"/>
      <c r="CV51" s="1253">
        <v>72.400000000000006</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571</v>
      </c>
      <c r="BC53" s="1256"/>
      <c r="BD53" s="1256"/>
      <c r="BE53" s="1256"/>
      <c r="BF53" s="1256"/>
      <c r="BG53" s="1256"/>
      <c r="BH53" s="1256"/>
      <c r="BI53" s="1256"/>
      <c r="BJ53" s="1256"/>
      <c r="BK53" s="1256"/>
      <c r="BL53" s="1256"/>
      <c r="BM53" s="1256"/>
      <c r="BN53" s="1256"/>
      <c r="BO53" s="1256"/>
      <c r="BP53" s="1253">
        <v>76</v>
      </c>
      <c r="BQ53" s="1253"/>
      <c r="BR53" s="1253"/>
      <c r="BS53" s="1253"/>
      <c r="BT53" s="1253"/>
      <c r="BU53" s="1253"/>
      <c r="BV53" s="1253"/>
      <c r="BW53" s="1253"/>
      <c r="BX53" s="1253">
        <v>75.400000000000006</v>
      </c>
      <c r="BY53" s="1253"/>
      <c r="BZ53" s="1253"/>
      <c r="CA53" s="1253"/>
      <c r="CB53" s="1253"/>
      <c r="CC53" s="1253"/>
      <c r="CD53" s="1253"/>
      <c r="CE53" s="1253"/>
      <c r="CF53" s="1253">
        <v>73.400000000000006</v>
      </c>
      <c r="CG53" s="1253"/>
      <c r="CH53" s="1253"/>
      <c r="CI53" s="1253"/>
      <c r="CJ53" s="1253"/>
      <c r="CK53" s="1253"/>
      <c r="CL53" s="1253"/>
      <c r="CM53" s="1253"/>
      <c r="CN53" s="1253">
        <v>74.2</v>
      </c>
      <c r="CO53" s="1253"/>
      <c r="CP53" s="1253"/>
      <c r="CQ53" s="1253"/>
      <c r="CR53" s="1253"/>
      <c r="CS53" s="1253"/>
      <c r="CT53" s="1253"/>
      <c r="CU53" s="1253"/>
      <c r="CV53" s="1253">
        <v>76.900000000000006</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572</v>
      </c>
      <c r="AO55" s="1258"/>
      <c r="AP55" s="1258"/>
      <c r="AQ55" s="1258"/>
      <c r="AR55" s="1258"/>
      <c r="AS55" s="1258"/>
      <c r="AT55" s="1258"/>
      <c r="AU55" s="1258"/>
      <c r="AV55" s="1258"/>
      <c r="AW55" s="1258"/>
      <c r="AX55" s="1258"/>
      <c r="AY55" s="1258"/>
      <c r="AZ55" s="1258"/>
      <c r="BA55" s="1258"/>
      <c r="BB55" s="1256" t="s">
        <v>570</v>
      </c>
      <c r="BC55" s="1256"/>
      <c r="BD55" s="1256"/>
      <c r="BE55" s="1256"/>
      <c r="BF55" s="1256"/>
      <c r="BG55" s="1256"/>
      <c r="BH55" s="1256"/>
      <c r="BI55" s="1256"/>
      <c r="BJ55" s="1256"/>
      <c r="BK55" s="1256"/>
      <c r="BL55" s="1256"/>
      <c r="BM55" s="1256"/>
      <c r="BN55" s="1256"/>
      <c r="BO55" s="1256"/>
      <c r="BP55" s="1253">
        <v>3</v>
      </c>
      <c r="BQ55" s="1253"/>
      <c r="BR55" s="1253"/>
      <c r="BS55" s="1253"/>
      <c r="BT55" s="1253"/>
      <c r="BU55" s="1253"/>
      <c r="BV55" s="1253"/>
      <c r="BW55" s="1253"/>
      <c r="BX55" s="1253">
        <v>3.4</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571</v>
      </c>
      <c r="BC57" s="1256"/>
      <c r="BD57" s="1256"/>
      <c r="BE57" s="1256"/>
      <c r="BF57" s="1256"/>
      <c r="BG57" s="1256"/>
      <c r="BH57" s="1256"/>
      <c r="BI57" s="1256"/>
      <c r="BJ57" s="1256"/>
      <c r="BK57" s="1256"/>
      <c r="BL57" s="1256"/>
      <c r="BM57" s="1256"/>
      <c r="BN57" s="1256"/>
      <c r="BO57" s="1256"/>
      <c r="BP57" s="1253">
        <v>63.3</v>
      </c>
      <c r="BQ57" s="1253"/>
      <c r="BR57" s="1253"/>
      <c r="BS57" s="1253"/>
      <c r="BT57" s="1253"/>
      <c r="BU57" s="1253"/>
      <c r="BV57" s="1253"/>
      <c r="BW57" s="1253"/>
      <c r="BX57" s="1253">
        <v>62.8</v>
      </c>
      <c r="BY57" s="1253"/>
      <c r="BZ57" s="1253"/>
      <c r="CA57" s="1253"/>
      <c r="CB57" s="1253"/>
      <c r="CC57" s="1253"/>
      <c r="CD57" s="1253"/>
      <c r="CE57" s="1253"/>
      <c r="CF57" s="1253">
        <v>62.7</v>
      </c>
      <c r="CG57" s="1253"/>
      <c r="CH57" s="1253"/>
      <c r="CI57" s="1253"/>
      <c r="CJ57" s="1253"/>
      <c r="CK57" s="1253"/>
      <c r="CL57" s="1253"/>
      <c r="CM57" s="1253"/>
      <c r="CN57" s="1253">
        <v>63.1</v>
      </c>
      <c r="CO57" s="1253"/>
      <c r="CP57" s="1253"/>
      <c r="CQ57" s="1253"/>
      <c r="CR57" s="1253"/>
      <c r="CS57" s="1253"/>
      <c r="CT57" s="1253"/>
      <c r="CU57" s="1253"/>
      <c r="CV57" s="1253">
        <v>63.8</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573</v>
      </c>
    </row>
    <row r="64" spans="1:109" x14ac:dyDescent="0.15">
      <c r="B64" s="372"/>
      <c r="G64" s="379"/>
      <c r="I64" s="392"/>
      <c r="J64" s="392"/>
      <c r="K64" s="392"/>
      <c r="L64" s="392"/>
      <c r="M64" s="392"/>
      <c r="N64" s="393"/>
      <c r="AM64" s="379"/>
      <c r="AN64" s="379" t="s">
        <v>566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574</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568</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527</v>
      </c>
      <c r="BQ72" s="1258"/>
      <c r="BR72" s="1258"/>
      <c r="BS72" s="1258"/>
      <c r="BT72" s="1258"/>
      <c r="BU72" s="1258"/>
      <c r="BV72" s="1258"/>
      <c r="BW72" s="1258"/>
      <c r="BX72" s="1258" t="s">
        <v>528</v>
      </c>
      <c r="BY72" s="1258"/>
      <c r="BZ72" s="1258"/>
      <c r="CA72" s="1258"/>
      <c r="CB72" s="1258"/>
      <c r="CC72" s="1258"/>
      <c r="CD72" s="1258"/>
      <c r="CE72" s="1258"/>
      <c r="CF72" s="1258" t="s">
        <v>529</v>
      </c>
      <c r="CG72" s="1258"/>
      <c r="CH72" s="1258"/>
      <c r="CI72" s="1258"/>
      <c r="CJ72" s="1258"/>
      <c r="CK72" s="1258"/>
      <c r="CL72" s="1258"/>
      <c r="CM72" s="1258"/>
      <c r="CN72" s="1258" t="s">
        <v>530</v>
      </c>
      <c r="CO72" s="1258"/>
      <c r="CP72" s="1258"/>
      <c r="CQ72" s="1258"/>
      <c r="CR72" s="1258"/>
      <c r="CS72" s="1258"/>
      <c r="CT72" s="1258"/>
      <c r="CU72" s="1258"/>
      <c r="CV72" s="1258" t="s">
        <v>531</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569</v>
      </c>
      <c r="AO73" s="1256"/>
      <c r="AP73" s="1256"/>
      <c r="AQ73" s="1256"/>
      <c r="AR73" s="1256"/>
      <c r="AS73" s="1256"/>
      <c r="AT73" s="1256"/>
      <c r="AU73" s="1256"/>
      <c r="AV73" s="1256"/>
      <c r="AW73" s="1256"/>
      <c r="AX73" s="1256"/>
      <c r="AY73" s="1256"/>
      <c r="AZ73" s="1256"/>
      <c r="BA73" s="1256"/>
      <c r="BB73" s="1256" t="s">
        <v>570</v>
      </c>
      <c r="BC73" s="1256"/>
      <c r="BD73" s="1256"/>
      <c r="BE73" s="1256"/>
      <c r="BF73" s="1256"/>
      <c r="BG73" s="1256"/>
      <c r="BH73" s="1256"/>
      <c r="BI73" s="1256"/>
      <c r="BJ73" s="1256"/>
      <c r="BK73" s="1256"/>
      <c r="BL73" s="1256"/>
      <c r="BM73" s="1256"/>
      <c r="BN73" s="1256"/>
      <c r="BO73" s="1256"/>
      <c r="BP73" s="1253">
        <v>108.7</v>
      </c>
      <c r="BQ73" s="1253"/>
      <c r="BR73" s="1253"/>
      <c r="BS73" s="1253"/>
      <c r="BT73" s="1253"/>
      <c r="BU73" s="1253"/>
      <c r="BV73" s="1253"/>
      <c r="BW73" s="1253"/>
      <c r="BX73" s="1253">
        <v>93.6</v>
      </c>
      <c r="BY73" s="1253"/>
      <c r="BZ73" s="1253"/>
      <c r="CA73" s="1253"/>
      <c r="CB73" s="1253"/>
      <c r="CC73" s="1253"/>
      <c r="CD73" s="1253"/>
      <c r="CE73" s="1253"/>
      <c r="CF73" s="1253">
        <v>80.3</v>
      </c>
      <c r="CG73" s="1253"/>
      <c r="CH73" s="1253"/>
      <c r="CI73" s="1253"/>
      <c r="CJ73" s="1253"/>
      <c r="CK73" s="1253"/>
      <c r="CL73" s="1253"/>
      <c r="CM73" s="1253"/>
      <c r="CN73" s="1253">
        <v>70.7</v>
      </c>
      <c r="CO73" s="1253"/>
      <c r="CP73" s="1253"/>
      <c r="CQ73" s="1253"/>
      <c r="CR73" s="1253"/>
      <c r="CS73" s="1253"/>
      <c r="CT73" s="1253"/>
      <c r="CU73" s="1253"/>
      <c r="CV73" s="1253">
        <v>72.400000000000006</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575</v>
      </c>
      <c r="BC75" s="1256"/>
      <c r="BD75" s="1256"/>
      <c r="BE75" s="1256"/>
      <c r="BF75" s="1256"/>
      <c r="BG75" s="1256"/>
      <c r="BH75" s="1256"/>
      <c r="BI75" s="1256"/>
      <c r="BJ75" s="1256"/>
      <c r="BK75" s="1256"/>
      <c r="BL75" s="1256"/>
      <c r="BM75" s="1256"/>
      <c r="BN75" s="1256"/>
      <c r="BO75" s="1256"/>
      <c r="BP75" s="1253">
        <v>8.9</v>
      </c>
      <c r="BQ75" s="1253"/>
      <c r="BR75" s="1253"/>
      <c r="BS75" s="1253"/>
      <c r="BT75" s="1253"/>
      <c r="BU75" s="1253"/>
      <c r="BV75" s="1253"/>
      <c r="BW75" s="1253"/>
      <c r="BX75" s="1253">
        <v>8.1</v>
      </c>
      <c r="BY75" s="1253"/>
      <c r="BZ75" s="1253"/>
      <c r="CA75" s="1253"/>
      <c r="CB75" s="1253"/>
      <c r="CC75" s="1253"/>
      <c r="CD75" s="1253"/>
      <c r="CE75" s="1253"/>
      <c r="CF75" s="1253">
        <v>7.8</v>
      </c>
      <c r="CG75" s="1253"/>
      <c r="CH75" s="1253"/>
      <c r="CI75" s="1253"/>
      <c r="CJ75" s="1253"/>
      <c r="CK75" s="1253"/>
      <c r="CL75" s="1253"/>
      <c r="CM75" s="1253"/>
      <c r="CN75" s="1253">
        <v>6.7</v>
      </c>
      <c r="CO75" s="1253"/>
      <c r="CP75" s="1253"/>
      <c r="CQ75" s="1253"/>
      <c r="CR75" s="1253"/>
      <c r="CS75" s="1253"/>
      <c r="CT75" s="1253"/>
      <c r="CU75" s="1253"/>
      <c r="CV75" s="1253">
        <v>7.4</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572</v>
      </c>
      <c r="AO77" s="1258"/>
      <c r="AP77" s="1258"/>
      <c r="AQ77" s="1258"/>
      <c r="AR77" s="1258"/>
      <c r="AS77" s="1258"/>
      <c r="AT77" s="1258"/>
      <c r="AU77" s="1258"/>
      <c r="AV77" s="1258"/>
      <c r="AW77" s="1258"/>
      <c r="AX77" s="1258"/>
      <c r="AY77" s="1258"/>
      <c r="AZ77" s="1258"/>
      <c r="BA77" s="1258"/>
      <c r="BB77" s="1256" t="s">
        <v>570</v>
      </c>
      <c r="BC77" s="1256"/>
      <c r="BD77" s="1256"/>
      <c r="BE77" s="1256"/>
      <c r="BF77" s="1256"/>
      <c r="BG77" s="1256"/>
      <c r="BH77" s="1256"/>
      <c r="BI77" s="1256"/>
      <c r="BJ77" s="1256"/>
      <c r="BK77" s="1256"/>
      <c r="BL77" s="1256"/>
      <c r="BM77" s="1256"/>
      <c r="BN77" s="1256"/>
      <c r="BO77" s="1256"/>
      <c r="BP77" s="1253">
        <v>3</v>
      </c>
      <c r="BQ77" s="1253"/>
      <c r="BR77" s="1253"/>
      <c r="BS77" s="1253"/>
      <c r="BT77" s="1253"/>
      <c r="BU77" s="1253"/>
      <c r="BV77" s="1253"/>
      <c r="BW77" s="1253"/>
      <c r="BX77" s="1253">
        <v>3.4</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575</v>
      </c>
      <c r="BC79" s="1256"/>
      <c r="BD79" s="1256"/>
      <c r="BE79" s="1256"/>
      <c r="BF79" s="1256"/>
      <c r="BG79" s="1256"/>
      <c r="BH79" s="1256"/>
      <c r="BI79" s="1256"/>
      <c r="BJ79" s="1256"/>
      <c r="BK79" s="1256"/>
      <c r="BL79" s="1256"/>
      <c r="BM79" s="1256"/>
      <c r="BN79" s="1256"/>
      <c r="BO79" s="1256"/>
      <c r="BP79" s="1253">
        <v>8.8000000000000007</v>
      </c>
      <c r="BQ79" s="1253"/>
      <c r="BR79" s="1253"/>
      <c r="BS79" s="1253"/>
      <c r="BT79" s="1253"/>
      <c r="BU79" s="1253"/>
      <c r="BV79" s="1253"/>
      <c r="BW79" s="1253"/>
      <c r="BX79" s="1253">
        <v>8.8000000000000007</v>
      </c>
      <c r="BY79" s="1253"/>
      <c r="BZ79" s="1253"/>
      <c r="CA79" s="1253"/>
      <c r="CB79" s="1253"/>
      <c r="CC79" s="1253"/>
      <c r="CD79" s="1253"/>
      <c r="CE79" s="1253"/>
      <c r="CF79" s="1253">
        <v>8.3000000000000007</v>
      </c>
      <c r="CG79" s="1253"/>
      <c r="CH79" s="1253"/>
      <c r="CI79" s="1253"/>
      <c r="CJ79" s="1253"/>
      <c r="CK79" s="1253"/>
      <c r="CL79" s="1253"/>
      <c r="CM79" s="1253"/>
      <c r="CN79" s="1253">
        <v>8.1</v>
      </c>
      <c r="CO79" s="1253"/>
      <c r="CP79" s="1253"/>
      <c r="CQ79" s="1253"/>
      <c r="CR79" s="1253"/>
      <c r="CS79" s="1253"/>
      <c r="CT79" s="1253"/>
      <c r="CU79" s="1253"/>
      <c r="CV79" s="1253">
        <v>8.1999999999999993</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whWWnMxJU5WhpG921ePFh6VwdQ1BHtarmj8ZkWQR7hKZ9FK8sw3+2NiYfBh5CuYSbaGCSQTiczWD5qSQQMTnuw==" saltValue="azJzCEDkTGm1R9J5nUIx3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37DB2-8FC5-4A83-A689-19EC198ED38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DNDiURBAit6R4EgCnjIV+3YOq55XHYZFg+cNyUE8kIEW30Yi6b8pRYKvZ+7IzjHsBktx0kL5F4ncr0nB81r/3w==" saltValue="dvfujcdI52N3p2ME1VOdD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77D4B-F5C5-484C-99DF-8895082F4758}">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v+4/U5sDIaIm4t56AvFeKxeHCQrg45NrTfiqYEX2fSsOmgz2P6dcvcTUUSbQ4zPblIviRlEfSygMfutkGKpxzw==" saltValue="Pd4DqL3/XQbdZOQfsBbhG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103234</v>
      </c>
      <c r="E3" s="156"/>
      <c r="F3" s="157">
        <v>145139</v>
      </c>
      <c r="G3" s="158"/>
      <c r="H3" s="159"/>
    </row>
    <row r="4" spans="1:8" x14ac:dyDescent="0.15">
      <c r="A4" s="160"/>
      <c r="B4" s="161"/>
      <c r="C4" s="162"/>
      <c r="D4" s="163">
        <v>37038</v>
      </c>
      <c r="E4" s="164"/>
      <c r="F4" s="165">
        <v>83762</v>
      </c>
      <c r="G4" s="166"/>
      <c r="H4" s="167"/>
    </row>
    <row r="5" spans="1:8" x14ac:dyDescent="0.15">
      <c r="A5" s="148" t="s">
        <v>521</v>
      </c>
      <c r="B5" s="153"/>
      <c r="C5" s="154"/>
      <c r="D5" s="155">
        <v>140873</v>
      </c>
      <c r="E5" s="156"/>
      <c r="F5" s="157">
        <v>125391</v>
      </c>
      <c r="G5" s="158"/>
      <c r="H5" s="159"/>
    </row>
    <row r="6" spans="1:8" x14ac:dyDescent="0.15">
      <c r="A6" s="160"/>
      <c r="B6" s="161"/>
      <c r="C6" s="162"/>
      <c r="D6" s="163">
        <v>23189</v>
      </c>
      <c r="E6" s="164"/>
      <c r="F6" s="165">
        <v>68516</v>
      </c>
      <c r="G6" s="166"/>
      <c r="H6" s="167"/>
    </row>
    <row r="7" spans="1:8" x14ac:dyDescent="0.15">
      <c r="A7" s="148" t="s">
        <v>522</v>
      </c>
      <c r="B7" s="153"/>
      <c r="C7" s="154"/>
      <c r="D7" s="155">
        <v>162798</v>
      </c>
      <c r="E7" s="156"/>
      <c r="F7" s="157">
        <v>138402</v>
      </c>
      <c r="G7" s="158"/>
      <c r="H7" s="159"/>
    </row>
    <row r="8" spans="1:8" x14ac:dyDescent="0.15">
      <c r="A8" s="160"/>
      <c r="B8" s="161"/>
      <c r="C8" s="162"/>
      <c r="D8" s="163">
        <v>20760</v>
      </c>
      <c r="E8" s="164"/>
      <c r="F8" s="165">
        <v>70652</v>
      </c>
      <c r="G8" s="166"/>
      <c r="H8" s="167"/>
    </row>
    <row r="9" spans="1:8" x14ac:dyDescent="0.15">
      <c r="A9" s="148" t="s">
        <v>523</v>
      </c>
      <c r="B9" s="153"/>
      <c r="C9" s="154"/>
      <c r="D9" s="155">
        <v>81648</v>
      </c>
      <c r="E9" s="156"/>
      <c r="F9" s="157">
        <v>146367</v>
      </c>
      <c r="G9" s="158"/>
      <c r="H9" s="159"/>
    </row>
    <row r="10" spans="1:8" x14ac:dyDescent="0.15">
      <c r="A10" s="160"/>
      <c r="B10" s="161"/>
      <c r="C10" s="162"/>
      <c r="D10" s="163">
        <v>65507</v>
      </c>
      <c r="E10" s="164"/>
      <c r="F10" s="165">
        <v>79441</v>
      </c>
      <c r="G10" s="166"/>
      <c r="H10" s="167"/>
    </row>
    <row r="11" spans="1:8" x14ac:dyDescent="0.15">
      <c r="A11" s="148" t="s">
        <v>524</v>
      </c>
      <c r="B11" s="153"/>
      <c r="C11" s="154"/>
      <c r="D11" s="155">
        <v>53581</v>
      </c>
      <c r="E11" s="156"/>
      <c r="F11" s="157">
        <v>165181</v>
      </c>
      <c r="G11" s="158"/>
      <c r="H11" s="159"/>
    </row>
    <row r="12" spans="1:8" x14ac:dyDescent="0.15">
      <c r="A12" s="160"/>
      <c r="B12" s="161"/>
      <c r="C12" s="168"/>
      <c r="D12" s="163">
        <v>40915</v>
      </c>
      <c r="E12" s="164"/>
      <c r="F12" s="165">
        <v>82246</v>
      </c>
      <c r="G12" s="166"/>
      <c r="H12" s="167"/>
    </row>
    <row r="13" spans="1:8" x14ac:dyDescent="0.15">
      <c r="A13" s="148"/>
      <c r="B13" s="153"/>
      <c r="C13" s="169"/>
      <c r="D13" s="170">
        <v>108427</v>
      </c>
      <c r="E13" s="171"/>
      <c r="F13" s="172">
        <v>144096</v>
      </c>
      <c r="G13" s="173"/>
      <c r="H13" s="159"/>
    </row>
    <row r="14" spans="1:8" x14ac:dyDescent="0.15">
      <c r="A14" s="160"/>
      <c r="B14" s="161"/>
      <c r="C14" s="162"/>
      <c r="D14" s="163">
        <v>37482</v>
      </c>
      <c r="E14" s="164"/>
      <c r="F14" s="165">
        <v>76923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8.81</v>
      </c>
      <c r="C19" s="174">
        <f>ROUND(VALUE(SUBSTITUTE(実質収支比率等に係る経年分析!G$48,"▲","-")),2)</f>
        <v>8.99</v>
      </c>
      <c r="D19" s="174">
        <f>ROUND(VALUE(SUBSTITUTE(実質収支比率等に係る経年分析!H$48,"▲","-")),2)</f>
        <v>16.03</v>
      </c>
      <c r="E19" s="174">
        <f>ROUND(VALUE(SUBSTITUTE(実質収支比率等に係る経年分析!I$48,"▲","-")),2)</f>
        <v>13.67</v>
      </c>
      <c r="F19" s="174">
        <f>ROUND(VALUE(SUBSTITUTE(実質収支比率等に係る経年分析!J$48,"▲","-")),2)</f>
        <v>9.31</v>
      </c>
    </row>
    <row r="20" spans="1:11" x14ac:dyDescent="0.15">
      <c r="A20" s="174" t="s">
        <v>53</v>
      </c>
      <c r="B20" s="174">
        <f>ROUND(VALUE(SUBSTITUTE(実質収支比率等に係る経年分析!F$47,"▲","-")),2)</f>
        <v>14.73</v>
      </c>
      <c r="C20" s="174">
        <f>ROUND(VALUE(SUBSTITUTE(実質収支比率等に係る経年分析!G$47,"▲","-")),2)</f>
        <v>12.95</v>
      </c>
      <c r="D20" s="174">
        <f>ROUND(VALUE(SUBSTITUTE(実質収支比率等に係る経年分析!H$47,"▲","-")),2)</f>
        <v>17.2</v>
      </c>
      <c r="E20" s="174">
        <f>ROUND(VALUE(SUBSTITUTE(実質収支比率等に係る経年分析!I$47,"▲","-")),2)</f>
        <v>21.55</v>
      </c>
      <c r="F20" s="174">
        <f>ROUND(VALUE(SUBSTITUTE(実質収支比率等に係る経年分析!J$47,"▲","-")),2)</f>
        <v>21.51</v>
      </c>
    </row>
    <row r="21" spans="1:11" x14ac:dyDescent="0.15">
      <c r="A21" s="174" t="s">
        <v>54</v>
      </c>
      <c r="B21" s="174">
        <f>IF(ISNUMBER(VALUE(SUBSTITUTE(実質収支比率等に係る経年分析!F$49,"▲","-"))),ROUND(VALUE(SUBSTITUTE(実質収支比率等に係る経年分析!F$49,"▲","-")),2),NA())</f>
        <v>-6.83</v>
      </c>
      <c r="C21" s="174">
        <f>IF(ISNUMBER(VALUE(SUBSTITUTE(実質収支比率等に係る経年分析!G$49,"▲","-"))),ROUND(VALUE(SUBSTITUTE(実質収支比率等に係る経年分析!G$49,"▲","-")),2),NA())</f>
        <v>-0.35</v>
      </c>
      <c r="D21" s="174">
        <f>IF(ISNUMBER(VALUE(SUBSTITUTE(実質収支比率等に係る経年分析!H$49,"▲","-"))),ROUND(VALUE(SUBSTITUTE(実質収支比率等に係る経年分析!H$49,"▲","-")),2),NA())</f>
        <v>12.43</v>
      </c>
      <c r="E21" s="174">
        <f>IF(ISNUMBER(VALUE(SUBSTITUTE(実質収支比率等に係る経年分析!I$49,"▲","-"))),ROUND(VALUE(SUBSTITUTE(実質収支比率等に係る経年分析!I$49,"▲","-")),2),NA())</f>
        <v>0.22</v>
      </c>
      <c r="F21" s="174">
        <f>IF(ISNUMBER(VALUE(SUBSTITUTE(実質収支比率等に係る経年分析!J$49,"▲","-"))),ROUND(VALUE(SUBSTITUTE(実質収支比率等に係る経年分析!J$49,"▲","-")),2),NA())</f>
        <v>-3.73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下水道事業</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介護保険特別会計　サービス事業勘定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農業集落排水事業</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7.0000000000000007E-2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15">
      <c r="A33" s="175" t="str">
        <f>IF(連結実質赤字比率に係る赤字・黒字の構成分析!C$37="",NA(),連結実質赤字比率に係る赤字・黒字の構成分析!C$37)</f>
        <v>介護保険特別会計　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1.1399999999999999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1.83</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2.25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2.46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2.78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2.93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2.57</v>
      </c>
    </row>
    <row r="35" spans="1:16" x14ac:dyDescent="0.15">
      <c r="A35" s="175" t="str">
        <f>IF(連結実質赤字比率に係る赤字・黒字の構成分析!C$35="",NA(),連結実質赤字比率に係る赤字・黒字の構成分析!C$35)</f>
        <v>水道事業</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9.61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6.94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6.48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7.27</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8.81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8.98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16.03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13.67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9.31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661</v>
      </c>
      <c r="E42" s="176"/>
      <c r="F42" s="176"/>
      <c r="G42" s="176">
        <f>'実質公債費比率（分子）の構造'!L$52</f>
        <v>682</v>
      </c>
      <c r="H42" s="176"/>
      <c r="I42" s="176"/>
      <c r="J42" s="176">
        <f>'実質公債費比率（分子）の構造'!M$52</f>
        <v>614</v>
      </c>
      <c r="K42" s="176"/>
      <c r="L42" s="176"/>
      <c r="M42" s="176">
        <f>'実質公債費比率（分子）の構造'!N$52</f>
        <v>588</v>
      </c>
      <c r="N42" s="176"/>
      <c r="O42" s="176"/>
      <c r="P42" s="176">
        <f>'実質公債費比率（分子）の構造'!O$52</f>
        <v>612</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84</v>
      </c>
      <c r="C45" s="176"/>
      <c r="D45" s="176"/>
      <c r="E45" s="176">
        <f>'実質公債費比率（分子）の構造'!L$49</f>
        <v>94</v>
      </c>
      <c r="F45" s="176"/>
      <c r="G45" s="176"/>
      <c r="H45" s="176">
        <f>'実質公債費比率（分子）の構造'!M$49</f>
        <v>73</v>
      </c>
      <c r="I45" s="176"/>
      <c r="J45" s="176"/>
      <c r="K45" s="176">
        <f>'実質公債費比率（分子）の構造'!N$49</f>
        <v>49</v>
      </c>
      <c r="L45" s="176"/>
      <c r="M45" s="176"/>
      <c r="N45" s="176">
        <f>'実質公債費比率（分子）の構造'!O$49</f>
        <v>53</v>
      </c>
      <c r="O45" s="176"/>
      <c r="P45" s="176"/>
    </row>
    <row r="46" spans="1:16" x14ac:dyDescent="0.15">
      <c r="A46" s="176" t="s">
        <v>64</v>
      </c>
      <c r="B46" s="176">
        <f>'実質公債費比率（分子）の構造'!K$48</f>
        <v>203</v>
      </c>
      <c r="C46" s="176"/>
      <c r="D46" s="176"/>
      <c r="E46" s="176">
        <f>'実質公債費比率（分子）の構造'!L$48</f>
        <v>184</v>
      </c>
      <c r="F46" s="176"/>
      <c r="G46" s="176"/>
      <c r="H46" s="176">
        <f>'実質公債費比率（分子）の構造'!M$48</f>
        <v>227</v>
      </c>
      <c r="I46" s="176"/>
      <c r="J46" s="176"/>
      <c r="K46" s="176">
        <f>'実質公債費比率（分子）の構造'!N$48</f>
        <v>194</v>
      </c>
      <c r="L46" s="176"/>
      <c r="M46" s="176"/>
      <c r="N46" s="176">
        <f>'実質公債費比率（分子）の構造'!O$48</f>
        <v>263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605</v>
      </c>
      <c r="C49" s="176"/>
      <c r="D49" s="176"/>
      <c r="E49" s="176">
        <f>'実質公債費比率（分子）の構造'!L$45</f>
        <v>615</v>
      </c>
      <c r="F49" s="176"/>
      <c r="G49" s="176"/>
      <c r="H49" s="176">
        <f>'実質公債費比率（分子）の構造'!M$45</f>
        <v>542</v>
      </c>
      <c r="I49" s="176"/>
      <c r="J49" s="176"/>
      <c r="K49" s="176">
        <f>'実質公債費比率（分子）の構造'!N$45</f>
        <v>498</v>
      </c>
      <c r="L49" s="176"/>
      <c r="M49" s="176"/>
      <c r="N49" s="176">
        <f>'実質公債費比率（分子）の構造'!O$45</f>
        <v>580</v>
      </c>
      <c r="O49" s="176"/>
      <c r="P49" s="176"/>
    </row>
    <row r="50" spans="1:16" x14ac:dyDescent="0.15">
      <c r="A50" s="176" t="s">
        <v>67</v>
      </c>
      <c r="B50" s="176" t="e">
        <f>NA()</f>
        <v>#N/A</v>
      </c>
      <c r="C50" s="176">
        <f>IF(ISNUMBER('実質公債費比率（分子）の構造'!K$53),'実質公債費比率（分子）の構造'!K$53,NA())</f>
        <v>231</v>
      </c>
      <c r="D50" s="176" t="e">
        <f>NA()</f>
        <v>#N/A</v>
      </c>
      <c r="E50" s="176" t="e">
        <f>NA()</f>
        <v>#N/A</v>
      </c>
      <c r="F50" s="176">
        <f>IF(ISNUMBER('実質公債費比率（分子）の構造'!L$53),'実質公債費比率（分子）の構造'!L$53,NA())</f>
        <v>211</v>
      </c>
      <c r="G50" s="176" t="e">
        <f>NA()</f>
        <v>#N/A</v>
      </c>
      <c r="H50" s="176" t="e">
        <f>NA()</f>
        <v>#N/A</v>
      </c>
      <c r="I50" s="176">
        <f>IF(ISNUMBER('実質公債費比率（分子）の構造'!M$53),'実質公債費比率（分子）の構造'!M$53,NA())</f>
        <v>228</v>
      </c>
      <c r="J50" s="176" t="e">
        <f>NA()</f>
        <v>#N/A</v>
      </c>
      <c r="K50" s="176" t="e">
        <f>NA()</f>
        <v>#N/A</v>
      </c>
      <c r="L50" s="176">
        <f>IF(ISNUMBER('実質公債費比率（分子）の構造'!N$53),'実質公債費比率（分子）の構造'!N$53,NA())</f>
        <v>153</v>
      </c>
      <c r="M50" s="176" t="e">
        <f>NA()</f>
        <v>#N/A</v>
      </c>
      <c r="N50" s="176" t="e">
        <f>NA()</f>
        <v>#N/A</v>
      </c>
      <c r="O50" s="176">
        <f>IF(ISNUMBER('実質公債費比率（分子）の構造'!O$53),'実質公債費比率（分子）の構造'!O$53,NA())</f>
        <v>284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6092</v>
      </c>
      <c r="E56" s="175"/>
      <c r="F56" s="175"/>
      <c r="G56" s="175">
        <f>'将来負担比率（分子）の構造'!J$52</f>
        <v>6292</v>
      </c>
      <c r="H56" s="175"/>
      <c r="I56" s="175"/>
      <c r="J56" s="175">
        <f>'将来負担比率（分子）の構造'!K$52</f>
        <v>6601</v>
      </c>
      <c r="K56" s="175"/>
      <c r="L56" s="175"/>
      <c r="M56" s="175">
        <f>'将来負担比率（分子）の構造'!L$52</f>
        <v>6259</v>
      </c>
      <c r="N56" s="175"/>
      <c r="O56" s="175"/>
      <c r="P56" s="175">
        <f>'将来負担比率（分子）の構造'!M$52</f>
        <v>6028</v>
      </c>
    </row>
    <row r="57" spans="1:16" x14ac:dyDescent="0.15">
      <c r="A57" s="175" t="s">
        <v>42</v>
      </c>
      <c r="B57" s="175"/>
      <c r="C57" s="175"/>
      <c r="D57" s="175">
        <f>'将来負担比率（分子）の構造'!I$51</f>
        <v>87</v>
      </c>
      <c r="E57" s="175"/>
      <c r="F57" s="175"/>
      <c r="G57" s="175">
        <f>'将来負担比率（分子）の構造'!J$51</f>
        <v>87</v>
      </c>
      <c r="H57" s="175"/>
      <c r="I57" s="175"/>
      <c r="J57" s="175">
        <f>'将来負担比率（分子）の構造'!K$51</f>
        <v>87</v>
      </c>
      <c r="K57" s="175"/>
      <c r="L57" s="175"/>
      <c r="M57" s="175">
        <f>'将来負担比率（分子）の構造'!L$51</f>
        <v>87</v>
      </c>
      <c r="N57" s="175"/>
      <c r="O57" s="175"/>
      <c r="P57" s="175">
        <f>'将来負担比率（分子）の構造'!M$51</f>
        <v>87</v>
      </c>
    </row>
    <row r="58" spans="1:16" x14ac:dyDescent="0.15">
      <c r="A58" s="175" t="s">
        <v>41</v>
      </c>
      <c r="B58" s="175"/>
      <c r="C58" s="175"/>
      <c r="D58" s="175">
        <f>'将来負担比率（分子）の構造'!I$50</f>
        <v>1048</v>
      </c>
      <c r="E58" s="175"/>
      <c r="F58" s="175"/>
      <c r="G58" s="175">
        <f>'将来負担比率（分子）の構造'!J$50</f>
        <v>1008</v>
      </c>
      <c r="H58" s="175"/>
      <c r="I58" s="175"/>
      <c r="J58" s="175">
        <f>'将来負担比率（分子）の構造'!K$50</f>
        <v>1149</v>
      </c>
      <c r="K58" s="175"/>
      <c r="L58" s="175"/>
      <c r="M58" s="175">
        <f>'将来負担比率（分子）の構造'!L$50</f>
        <v>1567</v>
      </c>
      <c r="N58" s="175"/>
      <c r="O58" s="175"/>
      <c r="P58" s="175">
        <f>'将来負担比率（分子）の構造'!M$50</f>
        <v>1634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1293</v>
      </c>
      <c r="C62" s="175"/>
      <c r="D62" s="175"/>
      <c r="E62" s="175">
        <f>'将来負担比率（分子）の構造'!J$45</f>
        <v>1200</v>
      </c>
      <c r="F62" s="175"/>
      <c r="G62" s="175"/>
      <c r="H62" s="175">
        <f>'将来負担比率（分子）の構造'!K$45</f>
        <v>1134</v>
      </c>
      <c r="I62" s="175"/>
      <c r="J62" s="175"/>
      <c r="K62" s="175">
        <f>'将来負担比率（分子）の構造'!L$45</f>
        <v>1073</v>
      </c>
      <c r="L62" s="175"/>
      <c r="M62" s="175"/>
      <c r="N62" s="175">
        <f>'将来負担比率（分子）の構造'!M$45</f>
        <v>1078</v>
      </c>
      <c r="O62" s="175"/>
      <c r="P62" s="175"/>
    </row>
    <row r="63" spans="1:16" x14ac:dyDescent="0.15">
      <c r="A63" s="175" t="s">
        <v>34</v>
      </c>
      <c r="B63" s="175">
        <f>'将来負担比率（分子）の構造'!I$44</f>
        <v>717</v>
      </c>
      <c r="C63" s="175"/>
      <c r="D63" s="175"/>
      <c r="E63" s="175">
        <f>'将来負担比率（分子）の構造'!J$44</f>
        <v>624</v>
      </c>
      <c r="F63" s="175"/>
      <c r="G63" s="175"/>
      <c r="H63" s="175">
        <f>'将来負担比率（分子）の構造'!K$44</f>
        <v>587</v>
      </c>
      <c r="I63" s="175"/>
      <c r="J63" s="175"/>
      <c r="K63" s="175">
        <f>'将来負担比率（分子）の構造'!L$44</f>
        <v>561</v>
      </c>
      <c r="L63" s="175"/>
      <c r="M63" s="175"/>
      <c r="N63" s="175">
        <f>'将来負担比率（分子）の構造'!M$44</f>
        <v>519</v>
      </c>
      <c r="O63" s="175"/>
      <c r="P63" s="175"/>
    </row>
    <row r="64" spans="1:16" x14ac:dyDescent="0.15">
      <c r="A64" s="175" t="s">
        <v>33</v>
      </c>
      <c r="B64" s="175">
        <f>'将来負担比率（分子）の構造'!I$43</f>
        <v>2282</v>
      </c>
      <c r="C64" s="175"/>
      <c r="D64" s="175"/>
      <c r="E64" s="175">
        <f>'将来負担比率（分子）の構造'!J$43</f>
        <v>2133</v>
      </c>
      <c r="F64" s="175"/>
      <c r="G64" s="175"/>
      <c r="H64" s="175">
        <f>'将来負担比率（分子）の構造'!K$43</f>
        <v>2214</v>
      </c>
      <c r="I64" s="175"/>
      <c r="J64" s="175"/>
      <c r="K64" s="175">
        <f>'将来負担比率（分子）の構造'!L$43</f>
        <v>2023</v>
      </c>
      <c r="L64" s="175"/>
      <c r="M64" s="175"/>
      <c r="N64" s="175">
        <f>'将来負担比率（分子）の構造'!M$43</f>
        <v>2146</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5808</v>
      </c>
      <c r="C66" s="175"/>
      <c r="D66" s="175"/>
      <c r="E66" s="175">
        <f>'将来負担比率（分子）の構造'!J$41</f>
        <v>6065</v>
      </c>
      <c r="F66" s="175"/>
      <c r="G66" s="175"/>
      <c r="H66" s="175">
        <f>'将来負担比率（分子）の構造'!K$41</f>
        <v>6365</v>
      </c>
      <c r="I66" s="175"/>
      <c r="J66" s="175"/>
      <c r="K66" s="175">
        <f>'将来負担比率（分子）の構造'!L$41</f>
        <v>6319</v>
      </c>
      <c r="L66" s="175"/>
      <c r="M66" s="175"/>
      <c r="N66" s="175">
        <f>'将来負担比率（分子）の構造'!M$41</f>
        <v>6149</v>
      </c>
      <c r="O66" s="175"/>
      <c r="P66" s="175"/>
    </row>
    <row r="67" spans="1:16" x14ac:dyDescent="0.15">
      <c r="A67" s="175" t="s">
        <v>71</v>
      </c>
      <c r="B67" s="175" t="e">
        <f>NA()</f>
        <v>#N/A</v>
      </c>
      <c r="C67" s="175">
        <f>IF(ISNUMBER('将来負担比率（分子）の構造'!I$53), IF('将来負担比率（分子）の構造'!I$53 &lt; 0, 0, '将来負担比率（分子）の構造'!I$53), NA())</f>
        <v>2873</v>
      </c>
      <c r="D67" s="175" t="e">
        <f>NA()</f>
        <v>#N/A</v>
      </c>
      <c r="E67" s="175" t="e">
        <f>NA()</f>
        <v>#N/A</v>
      </c>
      <c r="F67" s="175">
        <f>IF(ISNUMBER('将来負担比率（分子）の構造'!J$53), IF('将来負担比率（分子）の構造'!J$53 &lt; 0, 0, '将来負担比率（分子）の構造'!J$53), NA())</f>
        <v>2635</v>
      </c>
      <c r="G67" s="175" t="e">
        <f>NA()</f>
        <v>#N/A</v>
      </c>
      <c r="H67" s="175" t="e">
        <f>NA()</f>
        <v>#N/A</v>
      </c>
      <c r="I67" s="175">
        <f>IF(ISNUMBER('将来負担比率（分子）の構造'!K$53), IF('将来負担比率（分子）の構造'!K$53 &lt; 0, 0, '将来負担比率（分子）の構造'!K$53), NA())</f>
        <v>2463</v>
      </c>
      <c r="J67" s="175" t="e">
        <f>NA()</f>
        <v>#N/A</v>
      </c>
      <c r="K67" s="175" t="e">
        <f>NA()</f>
        <v>#N/A</v>
      </c>
      <c r="L67" s="175">
        <f>IF(ISNUMBER('将来負担比率（分子）の構造'!L$53), IF('将来負担比率（分子）の構造'!L$53 &lt; 0, 0, '将来負担比率（分子）の構造'!L$53), NA())</f>
        <v>2062</v>
      </c>
      <c r="M67" s="175" t="e">
        <f>NA()</f>
        <v>#N/A</v>
      </c>
      <c r="N67" s="175" t="e">
        <f>NA()</f>
        <v>#N/A</v>
      </c>
      <c r="O67" s="175">
        <f>IF(ISNUMBER('将来負担比率（分子）の構造'!M$53), IF('将来負担比率（分子）の構造'!M$53 &lt; 0, 0, '将来負担比率（分子）の構造'!M$53), NA())</f>
        <v>2143</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630</v>
      </c>
      <c r="C72" s="179">
        <f>基金残高に係る経年分析!G55</f>
        <v>749</v>
      </c>
      <c r="D72" s="179">
        <f>基金残高に係る経年分析!H55</f>
        <v>762</v>
      </c>
    </row>
    <row r="73" spans="1:16" x14ac:dyDescent="0.15">
      <c r="A73" s="178" t="s">
        <v>74</v>
      </c>
      <c r="B73" s="179">
        <f>基金残高に係る経年分析!F56</f>
        <v>130</v>
      </c>
      <c r="C73" s="179">
        <f>基金残高に係る経年分析!G56</f>
        <v>230</v>
      </c>
      <c r="D73" s="179">
        <f>基金残高に係る経年分析!H56</f>
        <v>235</v>
      </c>
    </row>
    <row r="74" spans="1:16" x14ac:dyDescent="0.15">
      <c r="A74" s="178" t="s">
        <v>75</v>
      </c>
      <c r="B74" s="179">
        <f>基金残高に係る経年分析!F57</f>
        <v>355</v>
      </c>
      <c r="C74" s="179">
        <f>基金残高に係る経年分析!G57</f>
        <v>554</v>
      </c>
      <c r="D74" s="179">
        <f>基金残高に係る経年分析!H57</f>
        <v>602</v>
      </c>
    </row>
  </sheetData>
  <sheetProtection algorithmName="SHA-512" hashValue="5Y0DDDRrET8UMys4D3ydEfzDzyx7enxHGvRZHYrwbDDofRkPcKgbMSos+kaAWTt4vs0NEycyHbrTSBHJbdiVYw==" saltValue="pM5OIF6mQ0nb+V7zgbuz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734061</v>
      </c>
      <c r="S5" s="713"/>
      <c r="T5" s="713"/>
      <c r="U5" s="713"/>
      <c r="V5" s="713"/>
      <c r="W5" s="713"/>
      <c r="X5" s="713"/>
      <c r="Y5" s="738"/>
      <c r="Z5" s="751">
        <v>11.8</v>
      </c>
      <c r="AA5" s="751"/>
      <c r="AB5" s="751"/>
      <c r="AC5" s="751"/>
      <c r="AD5" s="752">
        <v>734061</v>
      </c>
      <c r="AE5" s="752"/>
      <c r="AF5" s="752"/>
      <c r="AG5" s="752"/>
      <c r="AH5" s="752"/>
      <c r="AI5" s="752"/>
      <c r="AJ5" s="752"/>
      <c r="AK5" s="752"/>
      <c r="AL5" s="739">
        <v>21</v>
      </c>
      <c r="AM5" s="721"/>
      <c r="AN5" s="721"/>
      <c r="AO5" s="740"/>
      <c r="AP5" s="715" t="s">
        <v>216</v>
      </c>
      <c r="AQ5" s="716"/>
      <c r="AR5" s="716"/>
      <c r="AS5" s="716"/>
      <c r="AT5" s="716"/>
      <c r="AU5" s="716"/>
      <c r="AV5" s="716"/>
      <c r="AW5" s="716"/>
      <c r="AX5" s="716"/>
      <c r="AY5" s="716"/>
      <c r="AZ5" s="716"/>
      <c r="BA5" s="716"/>
      <c r="BB5" s="716"/>
      <c r="BC5" s="716"/>
      <c r="BD5" s="716"/>
      <c r="BE5" s="716"/>
      <c r="BF5" s="717"/>
      <c r="BG5" s="657">
        <v>733839</v>
      </c>
      <c r="BH5" s="658"/>
      <c r="BI5" s="658"/>
      <c r="BJ5" s="658"/>
      <c r="BK5" s="658"/>
      <c r="BL5" s="658"/>
      <c r="BM5" s="658"/>
      <c r="BN5" s="659"/>
      <c r="BO5" s="695">
        <v>100</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74460</v>
      </c>
      <c r="S6" s="658"/>
      <c r="T6" s="658"/>
      <c r="U6" s="658"/>
      <c r="V6" s="658"/>
      <c r="W6" s="658"/>
      <c r="X6" s="658"/>
      <c r="Y6" s="659"/>
      <c r="Z6" s="695">
        <v>1.2</v>
      </c>
      <c r="AA6" s="695"/>
      <c r="AB6" s="695"/>
      <c r="AC6" s="695"/>
      <c r="AD6" s="696">
        <v>74460</v>
      </c>
      <c r="AE6" s="696"/>
      <c r="AF6" s="696"/>
      <c r="AG6" s="696"/>
      <c r="AH6" s="696"/>
      <c r="AI6" s="696"/>
      <c r="AJ6" s="696"/>
      <c r="AK6" s="696"/>
      <c r="AL6" s="660">
        <v>2.1</v>
      </c>
      <c r="AM6" s="661"/>
      <c r="AN6" s="661"/>
      <c r="AO6" s="697"/>
      <c r="AP6" s="654" t="s">
        <v>221</v>
      </c>
      <c r="AQ6" s="655"/>
      <c r="AR6" s="655"/>
      <c r="AS6" s="655"/>
      <c r="AT6" s="655"/>
      <c r="AU6" s="655"/>
      <c r="AV6" s="655"/>
      <c r="AW6" s="655"/>
      <c r="AX6" s="655"/>
      <c r="AY6" s="655"/>
      <c r="AZ6" s="655"/>
      <c r="BA6" s="655"/>
      <c r="BB6" s="655"/>
      <c r="BC6" s="655"/>
      <c r="BD6" s="655"/>
      <c r="BE6" s="655"/>
      <c r="BF6" s="656"/>
      <c r="BG6" s="657">
        <v>733839</v>
      </c>
      <c r="BH6" s="658"/>
      <c r="BI6" s="658"/>
      <c r="BJ6" s="658"/>
      <c r="BK6" s="658"/>
      <c r="BL6" s="658"/>
      <c r="BM6" s="658"/>
      <c r="BN6" s="659"/>
      <c r="BO6" s="695">
        <v>100</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58027</v>
      </c>
      <c r="CS6" s="658"/>
      <c r="CT6" s="658"/>
      <c r="CU6" s="658"/>
      <c r="CV6" s="658"/>
      <c r="CW6" s="658"/>
      <c r="CX6" s="658"/>
      <c r="CY6" s="659"/>
      <c r="CZ6" s="739">
        <v>1</v>
      </c>
      <c r="DA6" s="721"/>
      <c r="DB6" s="721"/>
      <c r="DC6" s="741"/>
      <c r="DD6" s="663" t="s">
        <v>122</v>
      </c>
      <c r="DE6" s="658"/>
      <c r="DF6" s="658"/>
      <c r="DG6" s="658"/>
      <c r="DH6" s="658"/>
      <c r="DI6" s="658"/>
      <c r="DJ6" s="658"/>
      <c r="DK6" s="658"/>
      <c r="DL6" s="658"/>
      <c r="DM6" s="658"/>
      <c r="DN6" s="658"/>
      <c r="DO6" s="658"/>
      <c r="DP6" s="659"/>
      <c r="DQ6" s="663">
        <v>58027</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271</v>
      </c>
      <c r="S7" s="658"/>
      <c r="T7" s="658"/>
      <c r="U7" s="658"/>
      <c r="V7" s="658"/>
      <c r="W7" s="658"/>
      <c r="X7" s="658"/>
      <c r="Y7" s="659"/>
      <c r="Z7" s="695">
        <v>0</v>
      </c>
      <c r="AA7" s="695"/>
      <c r="AB7" s="695"/>
      <c r="AC7" s="695"/>
      <c r="AD7" s="696">
        <v>271</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262985</v>
      </c>
      <c r="BH7" s="658"/>
      <c r="BI7" s="658"/>
      <c r="BJ7" s="658"/>
      <c r="BK7" s="658"/>
      <c r="BL7" s="658"/>
      <c r="BM7" s="658"/>
      <c r="BN7" s="659"/>
      <c r="BO7" s="695">
        <v>35.799999999999997</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1151254</v>
      </c>
      <c r="CS7" s="658"/>
      <c r="CT7" s="658"/>
      <c r="CU7" s="658"/>
      <c r="CV7" s="658"/>
      <c r="CW7" s="658"/>
      <c r="CX7" s="658"/>
      <c r="CY7" s="659"/>
      <c r="CZ7" s="695">
        <v>19.5</v>
      </c>
      <c r="DA7" s="695"/>
      <c r="DB7" s="695"/>
      <c r="DC7" s="695"/>
      <c r="DD7" s="663">
        <v>35617</v>
      </c>
      <c r="DE7" s="658"/>
      <c r="DF7" s="658"/>
      <c r="DG7" s="658"/>
      <c r="DH7" s="658"/>
      <c r="DI7" s="658"/>
      <c r="DJ7" s="658"/>
      <c r="DK7" s="658"/>
      <c r="DL7" s="658"/>
      <c r="DM7" s="658"/>
      <c r="DN7" s="658"/>
      <c r="DO7" s="658"/>
      <c r="DP7" s="659"/>
      <c r="DQ7" s="663">
        <v>886612</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7624</v>
      </c>
      <c r="S8" s="658"/>
      <c r="T8" s="658"/>
      <c r="U8" s="658"/>
      <c r="V8" s="658"/>
      <c r="W8" s="658"/>
      <c r="X8" s="658"/>
      <c r="Y8" s="659"/>
      <c r="Z8" s="695">
        <v>0.1</v>
      </c>
      <c r="AA8" s="695"/>
      <c r="AB8" s="695"/>
      <c r="AC8" s="695"/>
      <c r="AD8" s="696">
        <v>7624</v>
      </c>
      <c r="AE8" s="696"/>
      <c r="AF8" s="696"/>
      <c r="AG8" s="696"/>
      <c r="AH8" s="696"/>
      <c r="AI8" s="696"/>
      <c r="AJ8" s="696"/>
      <c r="AK8" s="696"/>
      <c r="AL8" s="660">
        <v>0.2</v>
      </c>
      <c r="AM8" s="661"/>
      <c r="AN8" s="661"/>
      <c r="AO8" s="697"/>
      <c r="AP8" s="654" t="s">
        <v>227</v>
      </c>
      <c r="AQ8" s="655"/>
      <c r="AR8" s="655"/>
      <c r="AS8" s="655"/>
      <c r="AT8" s="655"/>
      <c r="AU8" s="655"/>
      <c r="AV8" s="655"/>
      <c r="AW8" s="655"/>
      <c r="AX8" s="655"/>
      <c r="AY8" s="655"/>
      <c r="AZ8" s="655"/>
      <c r="BA8" s="655"/>
      <c r="BB8" s="655"/>
      <c r="BC8" s="655"/>
      <c r="BD8" s="655"/>
      <c r="BE8" s="655"/>
      <c r="BF8" s="656"/>
      <c r="BG8" s="657">
        <v>9798</v>
      </c>
      <c r="BH8" s="658"/>
      <c r="BI8" s="658"/>
      <c r="BJ8" s="658"/>
      <c r="BK8" s="658"/>
      <c r="BL8" s="658"/>
      <c r="BM8" s="658"/>
      <c r="BN8" s="659"/>
      <c r="BO8" s="695">
        <v>1.3</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1289178</v>
      </c>
      <c r="CS8" s="658"/>
      <c r="CT8" s="658"/>
      <c r="CU8" s="658"/>
      <c r="CV8" s="658"/>
      <c r="CW8" s="658"/>
      <c r="CX8" s="658"/>
      <c r="CY8" s="659"/>
      <c r="CZ8" s="695">
        <v>21.9</v>
      </c>
      <c r="DA8" s="695"/>
      <c r="DB8" s="695"/>
      <c r="DC8" s="695"/>
      <c r="DD8" s="663">
        <v>1490</v>
      </c>
      <c r="DE8" s="658"/>
      <c r="DF8" s="658"/>
      <c r="DG8" s="658"/>
      <c r="DH8" s="658"/>
      <c r="DI8" s="658"/>
      <c r="DJ8" s="658"/>
      <c r="DK8" s="658"/>
      <c r="DL8" s="658"/>
      <c r="DM8" s="658"/>
      <c r="DN8" s="658"/>
      <c r="DO8" s="658"/>
      <c r="DP8" s="659"/>
      <c r="DQ8" s="663">
        <v>853629</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8297</v>
      </c>
      <c r="S9" s="658"/>
      <c r="T9" s="658"/>
      <c r="U9" s="658"/>
      <c r="V9" s="658"/>
      <c r="W9" s="658"/>
      <c r="X9" s="658"/>
      <c r="Y9" s="659"/>
      <c r="Z9" s="695">
        <v>0.1</v>
      </c>
      <c r="AA9" s="695"/>
      <c r="AB9" s="695"/>
      <c r="AC9" s="695"/>
      <c r="AD9" s="696">
        <v>8297</v>
      </c>
      <c r="AE9" s="696"/>
      <c r="AF9" s="696"/>
      <c r="AG9" s="696"/>
      <c r="AH9" s="696"/>
      <c r="AI9" s="696"/>
      <c r="AJ9" s="696"/>
      <c r="AK9" s="696"/>
      <c r="AL9" s="660">
        <v>0.2</v>
      </c>
      <c r="AM9" s="661"/>
      <c r="AN9" s="661"/>
      <c r="AO9" s="697"/>
      <c r="AP9" s="654" t="s">
        <v>230</v>
      </c>
      <c r="AQ9" s="655"/>
      <c r="AR9" s="655"/>
      <c r="AS9" s="655"/>
      <c r="AT9" s="655"/>
      <c r="AU9" s="655"/>
      <c r="AV9" s="655"/>
      <c r="AW9" s="655"/>
      <c r="AX9" s="655"/>
      <c r="AY9" s="655"/>
      <c r="AZ9" s="655"/>
      <c r="BA9" s="655"/>
      <c r="BB9" s="655"/>
      <c r="BC9" s="655"/>
      <c r="BD9" s="655"/>
      <c r="BE9" s="655"/>
      <c r="BF9" s="656"/>
      <c r="BG9" s="657">
        <v>219299</v>
      </c>
      <c r="BH9" s="658"/>
      <c r="BI9" s="658"/>
      <c r="BJ9" s="658"/>
      <c r="BK9" s="658"/>
      <c r="BL9" s="658"/>
      <c r="BM9" s="658"/>
      <c r="BN9" s="659"/>
      <c r="BO9" s="695">
        <v>29.9</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1130016</v>
      </c>
      <c r="CS9" s="658"/>
      <c r="CT9" s="658"/>
      <c r="CU9" s="658"/>
      <c r="CV9" s="658"/>
      <c r="CW9" s="658"/>
      <c r="CX9" s="658"/>
      <c r="CY9" s="659"/>
      <c r="CZ9" s="695">
        <v>19.2</v>
      </c>
      <c r="DA9" s="695"/>
      <c r="DB9" s="695"/>
      <c r="DC9" s="695"/>
      <c r="DD9" s="663">
        <v>11778</v>
      </c>
      <c r="DE9" s="658"/>
      <c r="DF9" s="658"/>
      <c r="DG9" s="658"/>
      <c r="DH9" s="658"/>
      <c r="DI9" s="658"/>
      <c r="DJ9" s="658"/>
      <c r="DK9" s="658"/>
      <c r="DL9" s="658"/>
      <c r="DM9" s="658"/>
      <c r="DN9" s="658"/>
      <c r="DO9" s="658"/>
      <c r="DP9" s="659"/>
      <c r="DQ9" s="663">
        <v>847854</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18219</v>
      </c>
      <c r="BH10" s="658"/>
      <c r="BI10" s="658"/>
      <c r="BJ10" s="658"/>
      <c r="BK10" s="658"/>
      <c r="BL10" s="658"/>
      <c r="BM10" s="658"/>
      <c r="BN10" s="659"/>
      <c r="BO10" s="695">
        <v>2.5</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153381</v>
      </c>
      <c r="S11" s="658"/>
      <c r="T11" s="658"/>
      <c r="U11" s="658"/>
      <c r="V11" s="658"/>
      <c r="W11" s="658"/>
      <c r="X11" s="658"/>
      <c r="Y11" s="659"/>
      <c r="Z11" s="660">
        <v>2.5</v>
      </c>
      <c r="AA11" s="661"/>
      <c r="AB11" s="661"/>
      <c r="AC11" s="662"/>
      <c r="AD11" s="663">
        <v>153381</v>
      </c>
      <c r="AE11" s="658"/>
      <c r="AF11" s="658"/>
      <c r="AG11" s="658"/>
      <c r="AH11" s="658"/>
      <c r="AI11" s="658"/>
      <c r="AJ11" s="658"/>
      <c r="AK11" s="659"/>
      <c r="AL11" s="660">
        <v>4.4000000000000004</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15669</v>
      </c>
      <c r="BH11" s="658"/>
      <c r="BI11" s="658"/>
      <c r="BJ11" s="658"/>
      <c r="BK11" s="658"/>
      <c r="BL11" s="658"/>
      <c r="BM11" s="658"/>
      <c r="BN11" s="659"/>
      <c r="BO11" s="695">
        <v>2.1</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203378</v>
      </c>
      <c r="CS11" s="658"/>
      <c r="CT11" s="658"/>
      <c r="CU11" s="658"/>
      <c r="CV11" s="658"/>
      <c r="CW11" s="658"/>
      <c r="CX11" s="658"/>
      <c r="CY11" s="659"/>
      <c r="CZ11" s="695">
        <v>3.5</v>
      </c>
      <c r="DA11" s="695"/>
      <c r="DB11" s="695"/>
      <c r="DC11" s="695"/>
      <c r="DD11" s="663">
        <v>47553</v>
      </c>
      <c r="DE11" s="658"/>
      <c r="DF11" s="658"/>
      <c r="DG11" s="658"/>
      <c r="DH11" s="658"/>
      <c r="DI11" s="658"/>
      <c r="DJ11" s="658"/>
      <c r="DK11" s="658"/>
      <c r="DL11" s="658"/>
      <c r="DM11" s="658"/>
      <c r="DN11" s="658"/>
      <c r="DO11" s="658"/>
      <c r="DP11" s="659"/>
      <c r="DQ11" s="663">
        <v>122356</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17339</v>
      </c>
      <c r="S12" s="658"/>
      <c r="T12" s="658"/>
      <c r="U12" s="658"/>
      <c r="V12" s="658"/>
      <c r="W12" s="658"/>
      <c r="X12" s="658"/>
      <c r="Y12" s="659"/>
      <c r="Z12" s="695">
        <v>0.3</v>
      </c>
      <c r="AA12" s="695"/>
      <c r="AB12" s="695"/>
      <c r="AC12" s="695"/>
      <c r="AD12" s="696">
        <v>17339</v>
      </c>
      <c r="AE12" s="696"/>
      <c r="AF12" s="696"/>
      <c r="AG12" s="696"/>
      <c r="AH12" s="696"/>
      <c r="AI12" s="696"/>
      <c r="AJ12" s="696"/>
      <c r="AK12" s="696"/>
      <c r="AL12" s="660">
        <v>0.5</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404329</v>
      </c>
      <c r="BH12" s="658"/>
      <c r="BI12" s="658"/>
      <c r="BJ12" s="658"/>
      <c r="BK12" s="658"/>
      <c r="BL12" s="658"/>
      <c r="BM12" s="658"/>
      <c r="BN12" s="659"/>
      <c r="BO12" s="695">
        <v>55.1</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281164</v>
      </c>
      <c r="CS12" s="658"/>
      <c r="CT12" s="658"/>
      <c r="CU12" s="658"/>
      <c r="CV12" s="658"/>
      <c r="CW12" s="658"/>
      <c r="CX12" s="658"/>
      <c r="CY12" s="659"/>
      <c r="CZ12" s="695">
        <v>4.8</v>
      </c>
      <c r="DA12" s="695"/>
      <c r="DB12" s="695"/>
      <c r="DC12" s="695"/>
      <c r="DD12" s="663">
        <v>33379</v>
      </c>
      <c r="DE12" s="658"/>
      <c r="DF12" s="658"/>
      <c r="DG12" s="658"/>
      <c r="DH12" s="658"/>
      <c r="DI12" s="658"/>
      <c r="DJ12" s="658"/>
      <c r="DK12" s="658"/>
      <c r="DL12" s="658"/>
      <c r="DM12" s="658"/>
      <c r="DN12" s="658"/>
      <c r="DO12" s="658"/>
      <c r="DP12" s="659"/>
      <c r="DQ12" s="663">
        <v>177463</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403184</v>
      </c>
      <c r="BH13" s="658"/>
      <c r="BI13" s="658"/>
      <c r="BJ13" s="658"/>
      <c r="BK13" s="658"/>
      <c r="BL13" s="658"/>
      <c r="BM13" s="658"/>
      <c r="BN13" s="659"/>
      <c r="BO13" s="695">
        <v>54.9</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383283</v>
      </c>
      <c r="CS13" s="658"/>
      <c r="CT13" s="658"/>
      <c r="CU13" s="658"/>
      <c r="CV13" s="658"/>
      <c r="CW13" s="658"/>
      <c r="CX13" s="658"/>
      <c r="CY13" s="659"/>
      <c r="CZ13" s="695">
        <v>6.5</v>
      </c>
      <c r="DA13" s="695"/>
      <c r="DB13" s="695"/>
      <c r="DC13" s="695"/>
      <c r="DD13" s="663">
        <v>136896</v>
      </c>
      <c r="DE13" s="658"/>
      <c r="DF13" s="658"/>
      <c r="DG13" s="658"/>
      <c r="DH13" s="658"/>
      <c r="DI13" s="658"/>
      <c r="DJ13" s="658"/>
      <c r="DK13" s="658"/>
      <c r="DL13" s="658"/>
      <c r="DM13" s="658"/>
      <c r="DN13" s="658"/>
      <c r="DO13" s="658"/>
      <c r="DP13" s="659"/>
      <c r="DQ13" s="663">
        <v>233651</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1008</v>
      </c>
      <c r="S14" s="658"/>
      <c r="T14" s="658"/>
      <c r="U14" s="658"/>
      <c r="V14" s="658"/>
      <c r="W14" s="658"/>
      <c r="X14" s="658"/>
      <c r="Y14" s="659"/>
      <c r="Z14" s="695">
        <v>0</v>
      </c>
      <c r="AA14" s="695"/>
      <c r="AB14" s="695"/>
      <c r="AC14" s="695"/>
      <c r="AD14" s="696">
        <v>1008</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30781</v>
      </c>
      <c r="BH14" s="658"/>
      <c r="BI14" s="658"/>
      <c r="BJ14" s="658"/>
      <c r="BK14" s="658"/>
      <c r="BL14" s="658"/>
      <c r="BM14" s="658"/>
      <c r="BN14" s="659"/>
      <c r="BO14" s="695">
        <v>4.2</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376437</v>
      </c>
      <c r="CS14" s="658"/>
      <c r="CT14" s="658"/>
      <c r="CU14" s="658"/>
      <c r="CV14" s="658"/>
      <c r="CW14" s="658"/>
      <c r="CX14" s="658"/>
      <c r="CY14" s="659"/>
      <c r="CZ14" s="695">
        <v>6.4</v>
      </c>
      <c r="DA14" s="695"/>
      <c r="DB14" s="695"/>
      <c r="DC14" s="695"/>
      <c r="DD14" s="663">
        <v>38440</v>
      </c>
      <c r="DE14" s="658"/>
      <c r="DF14" s="658"/>
      <c r="DG14" s="658"/>
      <c r="DH14" s="658"/>
      <c r="DI14" s="658"/>
      <c r="DJ14" s="658"/>
      <c r="DK14" s="658"/>
      <c r="DL14" s="658"/>
      <c r="DM14" s="658"/>
      <c r="DN14" s="658"/>
      <c r="DO14" s="658"/>
      <c r="DP14" s="659"/>
      <c r="DQ14" s="663">
        <v>322791</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35744</v>
      </c>
      <c r="BH15" s="658"/>
      <c r="BI15" s="658"/>
      <c r="BJ15" s="658"/>
      <c r="BK15" s="658"/>
      <c r="BL15" s="658"/>
      <c r="BM15" s="658"/>
      <c r="BN15" s="659"/>
      <c r="BO15" s="695">
        <v>4.9000000000000004</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371602</v>
      </c>
      <c r="CS15" s="658"/>
      <c r="CT15" s="658"/>
      <c r="CU15" s="658"/>
      <c r="CV15" s="658"/>
      <c r="CW15" s="658"/>
      <c r="CX15" s="658"/>
      <c r="CY15" s="659"/>
      <c r="CZ15" s="695">
        <v>6.3</v>
      </c>
      <c r="DA15" s="695"/>
      <c r="DB15" s="695"/>
      <c r="DC15" s="695"/>
      <c r="DD15" s="663">
        <v>18261</v>
      </c>
      <c r="DE15" s="658"/>
      <c r="DF15" s="658"/>
      <c r="DG15" s="658"/>
      <c r="DH15" s="658"/>
      <c r="DI15" s="658"/>
      <c r="DJ15" s="658"/>
      <c r="DK15" s="658"/>
      <c r="DL15" s="658"/>
      <c r="DM15" s="658"/>
      <c r="DN15" s="658"/>
      <c r="DO15" s="658"/>
      <c r="DP15" s="659"/>
      <c r="DQ15" s="663">
        <v>340793</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7383</v>
      </c>
      <c r="S16" s="658"/>
      <c r="T16" s="658"/>
      <c r="U16" s="658"/>
      <c r="V16" s="658"/>
      <c r="W16" s="658"/>
      <c r="X16" s="658"/>
      <c r="Y16" s="659"/>
      <c r="Z16" s="695">
        <v>0.1</v>
      </c>
      <c r="AA16" s="695"/>
      <c r="AB16" s="695"/>
      <c r="AC16" s="695"/>
      <c r="AD16" s="696">
        <v>7383</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69138</v>
      </c>
      <c r="CS16" s="658"/>
      <c r="CT16" s="658"/>
      <c r="CU16" s="658"/>
      <c r="CV16" s="658"/>
      <c r="CW16" s="658"/>
      <c r="CX16" s="658"/>
      <c r="CY16" s="659"/>
      <c r="CZ16" s="695">
        <v>1.2</v>
      </c>
      <c r="DA16" s="695"/>
      <c r="DB16" s="695"/>
      <c r="DC16" s="695"/>
      <c r="DD16" s="663" t="s">
        <v>122</v>
      </c>
      <c r="DE16" s="658"/>
      <c r="DF16" s="658"/>
      <c r="DG16" s="658"/>
      <c r="DH16" s="658"/>
      <c r="DI16" s="658"/>
      <c r="DJ16" s="658"/>
      <c r="DK16" s="658"/>
      <c r="DL16" s="658"/>
      <c r="DM16" s="658"/>
      <c r="DN16" s="658"/>
      <c r="DO16" s="658"/>
      <c r="DP16" s="659"/>
      <c r="DQ16" s="663">
        <v>42597</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11246</v>
      </c>
      <c r="S17" s="658"/>
      <c r="T17" s="658"/>
      <c r="U17" s="658"/>
      <c r="V17" s="658"/>
      <c r="W17" s="658"/>
      <c r="X17" s="658"/>
      <c r="Y17" s="659"/>
      <c r="Z17" s="695">
        <v>0.2</v>
      </c>
      <c r="AA17" s="695"/>
      <c r="AB17" s="695"/>
      <c r="AC17" s="695"/>
      <c r="AD17" s="696">
        <v>11246</v>
      </c>
      <c r="AE17" s="696"/>
      <c r="AF17" s="696"/>
      <c r="AG17" s="696"/>
      <c r="AH17" s="696"/>
      <c r="AI17" s="696"/>
      <c r="AJ17" s="696"/>
      <c r="AK17" s="696"/>
      <c r="AL17" s="660">
        <v>0.3</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580215</v>
      </c>
      <c r="CS17" s="658"/>
      <c r="CT17" s="658"/>
      <c r="CU17" s="658"/>
      <c r="CV17" s="658"/>
      <c r="CW17" s="658"/>
      <c r="CX17" s="658"/>
      <c r="CY17" s="659"/>
      <c r="CZ17" s="695">
        <v>9.8000000000000007</v>
      </c>
      <c r="DA17" s="695"/>
      <c r="DB17" s="695"/>
      <c r="DC17" s="695"/>
      <c r="DD17" s="663" t="s">
        <v>122</v>
      </c>
      <c r="DE17" s="658"/>
      <c r="DF17" s="658"/>
      <c r="DG17" s="658"/>
      <c r="DH17" s="658"/>
      <c r="DI17" s="658"/>
      <c r="DJ17" s="658"/>
      <c r="DK17" s="658"/>
      <c r="DL17" s="658"/>
      <c r="DM17" s="658"/>
      <c r="DN17" s="658"/>
      <c r="DO17" s="658"/>
      <c r="DP17" s="659"/>
      <c r="DQ17" s="663">
        <v>556053</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5176</v>
      </c>
      <c r="S18" s="658"/>
      <c r="T18" s="658"/>
      <c r="U18" s="658"/>
      <c r="V18" s="658"/>
      <c r="W18" s="658"/>
      <c r="X18" s="658"/>
      <c r="Y18" s="659"/>
      <c r="Z18" s="695">
        <v>0.1</v>
      </c>
      <c r="AA18" s="695"/>
      <c r="AB18" s="695"/>
      <c r="AC18" s="695"/>
      <c r="AD18" s="696">
        <v>5176</v>
      </c>
      <c r="AE18" s="696"/>
      <c r="AF18" s="696"/>
      <c r="AG18" s="696"/>
      <c r="AH18" s="696"/>
      <c r="AI18" s="696"/>
      <c r="AJ18" s="696"/>
      <c r="AK18" s="696"/>
      <c r="AL18" s="660">
        <v>0.1</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588</v>
      </c>
      <c r="S19" s="658"/>
      <c r="T19" s="658"/>
      <c r="U19" s="658"/>
      <c r="V19" s="658"/>
      <c r="W19" s="658"/>
      <c r="X19" s="658"/>
      <c r="Y19" s="659"/>
      <c r="Z19" s="695">
        <v>0</v>
      </c>
      <c r="AA19" s="695"/>
      <c r="AB19" s="695"/>
      <c r="AC19" s="695"/>
      <c r="AD19" s="696">
        <v>588</v>
      </c>
      <c r="AE19" s="696"/>
      <c r="AF19" s="696"/>
      <c r="AG19" s="696"/>
      <c r="AH19" s="696"/>
      <c r="AI19" s="696"/>
      <c r="AJ19" s="696"/>
      <c r="AK19" s="696"/>
      <c r="AL19" s="660">
        <v>0</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222</v>
      </c>
      <c r="BH19" s="658"/>
      <c r="BI19" s="658"/>
      <c r="BJ19" s="658"/>
      <c r="BK19" s="658"/>
      <c r="BL19" s="658"/>
      <c r="BM19" s="658"/>
      <c r="BN19" s="659"/>
      <c r="BO19" s="695">
        <v>0</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4588</v>
      </c>
      <c r="S20" s="658"/>
      <c r="T20" s="658"/>
      <c r="U20" s="658"/>
      <c r="V20" s="658"/>
      <c r="W20" s="658"/>
      <c r="X20" s="658"/>
      <c r="Y20" s="659"/>
      <c r="Z20" s="695">
        <v>0.1</v>
      </c>
      <c r="AA20" s="695"/>
      <c r="AB20" s="695"/>
      <c r="AC20" s="695"/>
      <c r="AD20" s="696">
        <v>4588</v>
      </c>
      <c r="AE20" s="696"/>
      <c r="AF20" s="696"/>
      <c r="AG20" s="696"/>
      <c r="AH20" s="696"/>
      <c r="AI20" s="696"/>
      <c r="AJ20" s="696"/>
      <c r="AK20" s="696"/>
      <c r="AL20" s="660">
        <v>0.1</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222</v>
      </c>
      <c r="BH20" s="658"/>
      <c r="BI20" s="658"/>
      <c r="BJ20" s="658"/>
      <c r="BK20" s="658"/>
      <c r="BL20" s="658"/>
      <c r="BM20" s="658"/>
      <c r="BN20" s="659"/>
      <c r="BO20" s="695">
        <v>0</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5893692</v>
      </c>
      <c r="CS20" s="658"/>
      <c r="CT20" s="658"/>
      <c r="CU20" s="658"/>
      <c r="CV20" s="658"/>
      <c r="CW20" s="658"/>
      <c r="CX20" s="658"/>
      <c r="CY20" s="659"/>
      <c r="CZ20" s="695">
        <v>100</v>
      </c>
      <c r="DA20" s="695"/>
      <c r="DB20" s="695"/>
      <c r="DC20" s="695"/>
      <c r="DD20" s="663">
        <v>323414</v>
      </c>
      <c r="DE20" s="658"/>
      <c r="DF20" s="658"/>
      <c r="DG20" s="658"/>
      <c r="DH20" s="658"/>
      <c r="DI20" s="658"/>
      <c r="DJ20" s="658"/>
      <c r="DK20" s="658"/>
      <c r="DL20" s="658"/>
      <c r="DM20" s="658"/>
      <c r="DN20" s="658"/>
      <c r="DO20" s="658"/>
      <c r="DP20" s="659"/>
      <c r="DQ20" s="663">
        <v>4441826</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2874865</v>
      </c>
      <c r="S21" s="658"/>
      <c r="T21" s="658"/>
      <c r="U21" s="658"/>
      <c r="V21" s="658"/>
      <c r="W21" s="658"/>
      <c r="X21" s="658"/>
      <c r="Y21" s="659"/>
      <c r="Z21" s="695">
        <v>46.1</v>
      </c>
      <c r="AA21" s="695"/>
      <c r="AB21" s="695"/>
      <c r="AC21" s="695"/>
      <c r="AD21" s="696">
        <v>2480602</v>
      </c>
      <c r="AE21" s="696"/>
      <c r="AF21" s="696"/>
      <c r="AG21" s="696"/>
      <c r="AH21" s="696"/>
      <c r="AI21" s="696"/>
      <c r="AJ21" s="696"/>
      <c r="AK21" s="696"/>
      <c r="AL21" s="660">
        <v>70.8</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222</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2480602</v>
      </c>
      <c r="S22" s="658"/>
      <c r="T22" s="658"/>
      <c r="U22" s="658"/>
      <c r="V22" s="658"/>
      <c r="W22" s="658"/>
      <c r="X22" s="658"/>
      <c r="Y22" s="659"/>
      <c r="Z22" s="695">
        <v>39.799999999999997</v>
      </c>
      <c r="AA22" s="695"/>
      <c r="AB22" s="695"/>
      <c r="AC22" s="695"/>
      <c r="AD22" s="696">
        <v>2480602</v>
      </c>
      <c r="AE22" s="696"/>
      <c r="AF22" s="696"/>
      <c r="AG22" s="696"/>
      <c r="AH22" s="696"/>
      <c r="AI22" s="696"/>
      <c r="AJ22" s="696"/>
      <c r="AK22" s="696"/>
      <c r="AL22" s="660">
        <v>70.8</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394263</v>
      </c>
      <c r="S23" s="658"/>
      <c r="T23" s="658"/>
      <c r="U23" s="658"/>
      <c r="V23" s="658"/>
      <c r="W23" s="658"/>
      <c r="X23" s="658"/>
      <c r="Y23" s="659"/>
      <c r="Z23" s="695">
        <v>6.3</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2165268</v>
      </c>
      <c r="CS24" s="713"/>
      <c r="CT24" s="713"/>
      <c r="CU24" s="713"/>
      <c r="CV24" s="713"/>
      <c r="CW24" s="713"/>
      <c r="CX24" s="713"/>
      <c r="CY24" s="738"/>
      <c r="CZ24" s="739">
        <v>36.700000000000003</v>
      </c>
      <c r="DA24" s="721"/>
      <c r="DB24" s="721"/>
      <c r="DC24" s="741"/>
      <c r="DD24" s="737">
        <v>1799670</v>
      </c>
      <c r="DE24" s="713"/>
      <c r="DF24" s="713"/>
      <c r="DG24" s="713"/>
      <c r="DH24" s="713"/>
      <c r="DI24" s="713"/>
      <c r="DJ24" s="713"/>
      <c r="DK24" s="738"/>
      <c r="DL24" s="737">
        <v>1493970</v>
      </c>
      <c r="DM24" s="713"/>
      <c r="DN24" s="713"/>
      <c r="DO24" s="713"/>
      <c r="DP24" s="713"/>
      <c r="DQ24" s="713"/>
      <c r="DR24" s="713"/>
      <c r="DS24" s="713"/>
      <c r="DT24" s="713"/>
      <c r="DU24" s="713"/>
      <c r="DV24" s="738"/>
      <c r="DW24" s="739">
        <v>42.5</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3895111</v>
      </c>
      <c r="S25" s="658"/>
      <c r="T25" s="658"/>
      <c r="U25" s="658"/>
      <c r="V25" s="658"/>
      <c r="W25" s="658"/>
      <c r="X25" s="658"/>
      <c r="Y25" s="659"/>
      <c r="Z25" s="695">
        <v>62.4</v>
      </c>
      <c r="AA25" s="695"/>
      <c r="AB25" s="695"/>
      <c r="AC25" s="695"/>
      <c r="AD25" s="696">
        <v>3500848</v>
      </c>
      <c r="AE25" s="696"/>
      <c r="AF25" s="696"/>
      <c r="AG25" s="696"/>
      <c r="AH25" s="696"/>
      <c r="AI25" s="696"/>
      <c r="AJ25" s="696"/>
      <c r="AK25" s="696"/>
      <c r="AL25" s="660">
        <v>100</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1121986</v>
      </c>
      <c r="CS25" s="670"/>
      <c r="CT25" s="670"/>
      <c r="CU25" s="670"/>
      <c r="CV25" s="670"/>
      <c r="CW25" s="670"/>
      <c r="CX25" s="670"/>
      <c r="CY25" s="671"/>
      <c r="CZ25" s="660">
        <v>19</v>
      </c>
      <c r="DA25" s="672"/>
      <c r="DB25" s="672"/>
      <c r="DC25" s="673"/>
      <c r="DD25" s="663">
        <v>1035427</v>
      </c>
      <c r="DE25" s="670"/>
      <c r="DF25" s="670"/>
      <c r="DG25" s="670"/>
      <c r="DH25" s="670"/>
      <c r="DI25" s="670"/>
      <c r="DJ25" s="670"/>
      <c r="DK25" s="671"/>
      <c r="DL25" s="663">
        <v>837017</v>
      </c>
      <c r="DM25" s="670"/>
      <c r="DN25" s="670"/>
      <c r="DO25" s="670"/>
      <c r="DP25" s="670"/>
      <c r="DQ25" s="670"/>
      <c r="DR25" s="670"/>
      <c r="DS25" s="670"/>
      <c r="DT25" s="670"/>
      <c r="DU25" s="670"/>
      <c r="DV25" s="671"/>
      <c r="DW25" s="660">
        <v>23.8</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616</v>
      </c>
      <c r="S26" s="658"/>
      <c r="T26" s="658"/>
      <c r="U26" s="658"/>
      <c r="V26" s="658"/>
      <c r="W26" s="658"/>
      <c r="X26" s="658"/>
      <c r="Y26" s="659"/>
      <c r="Z26" s="695">
        <v>0</v>
      </c>
      <c r="AA26" s="695"/>
      <c r="AB26" s="695"/>
      <c r="AC26" s="695"/>
      <c r="AD26" s="696">
        <v>616</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673904</v>
      </c>
      <c r="CS26" s="658"/>
      <c r="CT26" s="658"/>
      <c r="CU26" s="658"/>
      <c r="CV26" s="658"/>
      <c r="CW26" s="658"/>
      <c r="CX26" s="658"/>
      <c r="CY26" s="659"/>
      <c r="CZ26" s="660">
        <v>11.4</v>
      </c>
      <c r="DA26" s="672"/>
      <c r="DB26" s="672"/>
      <c r="DC26" s="673"/>
      <c r="DD26" s="663">
        <v>603331</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34418</v>
      </c>
      <c r="S27" s="658"/>
      <c r="T27" s="658"/>
      <c r="U27" s="658"/>
      <c r="V27" s="658"/>
      <c r="W27" s="658"/>
      <c r="X27" s="658"/>
      <c r="Y27" s="659"/>
      <c r="Z27" s="695">
        <v>0.6</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734061</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463067</v>
      </c>
      <c r="CS27" s="670"/>
      <c r="CT27" s="670"/>
      <c r="CU27" s="670"/>
      <c r="CV27" s="670"/>
      <c r="CW27" s="670"/>
      <c r="CX27" s="670"/>
      <c r="CY27" s="671"/>
      <c r="CZ27" s="660">
        <v>7.9</v>
      </c>
      <c r="DA27" s="672"/>
      <c r="DB27" s="672"/>
      <c r="DC27" s="673"/>
      <c r="DD27" s="663">
        <v>208190</v>
      </c>
      <c r="DE27" s="670"/>
      <c r="DF27" s="670"/>
      <c r="DG27" s="670"/>
      <c r="DH27" s="670"/>
      <c r="DI27" s="670"/>
      <c r="DJ27" s="670"/>
      <c r="DK27" s="671"/>
      <c r="DL27" s="663">
        <v>100900</v>
      </c>
      <c r="DM27" s="670"/>
      <c r="DN27" s="670"/>
      <c r="DO27" s="670"/>
      <c r="DP27" s="670"/>
      <c r="DQ27" s="670"/>
      <c r="DR27" s="670"/>
      <c r="DS27" s="670"/>
      <c r="DT27" s="670"/>
      <c r="DU27" s="670"/>
      <c r="DV27" s="671"/>
      <c r="DW27" s="660">
        <v>2.9</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42045</v>
      </c>
      <c r="S28" s="658"/>
      <c r="T28" s="658"/>
      <c r="U28" s="658"/>
      <c r="V28" s="658"/>
      <c r="W28" s="658"/>
      <c r="X28" s="658"/>
      <c r="Y28" s="659"/>
      <c r="Z28" s="695">
        <v>0.7</v>
      </c>
      <c r="AA28" s="695"/>
      <c r="AB28" s="695"/>
      <c r="AC28" s="695"/>
      <c r="AD28" s="696" t="s">
        <v>122</v>
      </c>
      <c r="AE28" s="696"/>
      <c r="AF28" s="696"/>
      <c r="AG28" s="696"/>
      <c r="AH28" s="696"/>
      <c r="AI28" s="696"/>
      <c r="AJ28" s="696"/>
      <c r="AK28" s="696"/>
      <c r="AL28" s="660" t="s">
        <v>122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580215</v>
      </c>
      <c r="CS28" s="658"/>
      <c r="CT28" s="658"/>
      <c r="CU28" s="658"/>
      <c r="CV28" s="658"/>
      <c r="CW28" s="658"/>
      <c r="CX28" s="658"/>
      <c r="CY28" s="659"/>
      <c r="CZ28" s="660">
        <v>9.8000000000000007</v>
      </c>
      <c r="DA28" s="672"/>
      <c r="DB28" s="672"/>
      <c r="DC28" s="673"/>
      <c r="DD28" s="663">
        <v>556053</v>
      </c>
      <c r="DE28" s="658"/>
      <c r="DF28" s="658"/>
      <c r="DG28" s="658"/>
      <c r="DH28" s="658"/>
      <c r="DI28" s="658"/>
      <c r="DJ28" s="658"/>
      <c r="DK28" s="659"/>
      <c r="DL28" s="663">
        <v>556053</v>
      </c>
      <c r="DM28" s="658"/>
      <c r="DN28" s="658"/>
      <c r="DO28" s="658"/>
      <c r="DP28" s="658"/>
      <c r="DQ28" s="658"/>
      <c r="DR28" s="658"/>
      <c r="DS28" s="658"/>
      <c r="DT28" s="658"/>
      <c r="DU28" s="658"/>
      <c r="DV28" s="659"/>
      <c r="DW28" s="660">
        <v>15.8</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49465</v>
      </c>
      <c r="S29" s="658"/>
      <c r="T29" s="658"/>
      <c r="U29" s="658"/>
      <c r="V29" s="658"/>
      <c r="W29" s="658"/>
      <c r="X29" s="658"/>
      <c r="Y29" s="659"/>
      <c r="Z29" s="695">
        <v>0.8</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580091</v>
      </c>
      <c r="CS29" s="670"/>
      <c r="CT29" s="670"/>
      <c r="CU29" s="670"/>
      <c r="CV29" s="670"/>
      <c r="CW29" s="670"/>
      <c r="CX29" s="670"/>
      <c r="CY29" s="671"/>
      <c r="CZ29" s="660">
        <v>9.8000000000000007</v>
      </c>
      <c r="DA29" s="672"/>
      <c r="DB29" s="672"/>
      <c r="DC29" s="673"/>
      <c r="DD29" s="663">
        <v>555929</v>
      </c>
      <c r="DE29" s="670"/>
      <c r="DF29" s="670"/>
      <c r="DG29" s="670"/>
      <c r="DH29" s="670"/>
      <c r="DI29" s="670"/>
      <c r="DJ29" s="670"/>
      <c r="DK29" s="671"/>
      <c r="DL29" s="663">
        <v>555929</v>
      </c>
      <c r="DM29" s="670"/>
      <c r="DN29" s="670"/>
      <c r="DO29" s="670"/>
      <c r="DP29" s="670"/>
      <c r="DQ29" s="670"/>
      <c r="DR29" s="670"/>
      <c r="DS29" s="670"/>
      <c r="DT29" s="670"/>
      <c r="DU29" s="670"/>
      <c r="DV29" s="671"/>
      <c r="DW29" s="660">
        <v>15.8</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529221</v>
      </c>
      <c r="S30" s="658"/>
      <c r="T30" s="658"/>
      <c r="U30" s="658"/>
      <c r="V30" s="658"/>
      <c r="W30" s="658"/>
      <c r="X30" s="658"/>
      <c r="Y30" s="659"/>
      <c r="Z30" s="695">
        <v>8.5</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569952</v>
      </c>
      <c r="CS30" s="658"/>
      <c r="CT30" s="658"/>
      <c r="CU30" s="658"/>
      <c r="CV30" s="658"/>
      <c r="CW30" s="658"/>
      <c r="CX30" s="658"/>
      <c r="CY30" s="659"/>
      <c r="CZ30" s="660">
        <v>9.6999999999999993</v>
      </c>
      <c r="DA30" s="672"/>
      <c r="DB30" s="672"/>
      <c r="DC30" s="673"/>
      <c r="DD30" s="663">
        <v>545790</v>
      </c>
      <c r="DE30" s="658"/>
      <c r="DF30" s="658"/>
      <c r="DG30" s="658"/>
      <c r="DH30" s="658"/>
      <c r="DI30" s="658"/>
      <c r="DJ30" s="658"/>
      <c r="DK30" s="659"/>
      <c r="DL30" s="663">
        <v>545790</v>
      </c>
      <c r="DM30" s="658"/>
      <c r="DN30" s="658"/>
      <c r="DO30" s="658"/>
      <c r="DP30" s="658"/>
      <c r="DQ30" s="658"/>
      <c r="DR30" s="658"/>
      <c r="DS30" s="658"/>
      <c r="DT30" s="658"/>
      <c r="DU30" s="658"/>
      <c r="DV30" s="659"/>
      <c r="DW30" s="660">
        <v>15.5</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99.2</v>
      </c>
      <c r="BH31" s="720"/>
      <c r="BI31" s="720"/>
      <c r="BJ31" s="720"/>
      <c r="BK31" s="720"/>
      <c r="BL31" s="720"/>
      <c r="BM31" s="721">
        <v>96.5</v>
      </c>
      <c r="BN31" s="720"/>
      <c r="BO31" s="720"/>
      <c r="BP31" s="720"/>
      <c r="BQ31" s="722"/>
      <c r="BR31" s="719">
        <v>99.3</v>
      </c>
      <c r="BS31" s="720"/>
      <c r="BT31" s="720"/>
      <c r="BU31" s="720"/>
      <c r="BV31" s="720"/>
      <c r="BW31" s="720"/>
      <c r="BX31" s="721">
        <v>96.7</v>
      </c>
      <c r="BY31" s="720"/>
      <c r="BZ31" s="720"/>
      <c r="CA31" s="720"/>
      <c r="CB31" s="722"/>
      <c r="CD31" s="678"/>
      <c r="CE31" s="679"/>
      <c r="CF31" s="654" t="s">
        <v>300</v>
      </c>
      <c r="CG31" s="655"/>
      <c r="CH31" s="655"/>
      <c r="CI31" s="655"/>
      <c r="CJ31" s="655"/>
      <c r="CK31" s="655"/>
      <c r="CL31" s="655"/>
      <c r="CM31" s="655"/>
      <c r="CN31" s="655"/>
      <c r="CO31" s="655"/>
      <c r="CP31" s="655"/>
      <c r="CQ31" s="656"/>
      <c r="CR31" s="657">
        <v>10139</v>
      </c>
      <c r="CS31" s="670"/>
      <c r="CT31" s="670"/>
      <c r="CU31" s="670"/>
      <c r="CV31" s="670"/>
      <c r="CW31" s="670"/>
      <c r="CX31" s="670"/>
      <c r="CY31" s="671"/>
      <c r="CZ31" s="660">
        <v>0.2</v>
      </c>
      <c r="DA31" s="672"/>
      <c r="DB31" s="672"/>
      <c r="DC31" s="673"/>
      <c r="DD31" s="663">
        <v>10139</v>
      </c>
      <c r="DE31" s="670"/>
      <c r="DF31" s="670"/>
      <c r="DG31" s="670"/>
      <c r="DH31" s="670"/>
      <c r="DI31" s="670"/>
      <c r="DJ31" s="670"/>
      <c r="DK31" s="671"/>
      <c r="DL31" s="663">
        <v>10139</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251327</v>
      </c>
      <c r="S32" s="658"/>
      <c r="T32" s="658"/>
      <c r="U32" s="658"/>
      <c r="V32" s="658"/>
      <c r="W32" s="658"/>
      <c r="X32" s="658"/>
      <c r="Y32" s="659"/>
      <c r="Z32" s="695">
        <v>4</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99.3</v>
      </c>
      <c r="BH32" s="670"/>
      <c r="BI32" s="670"/>
      <c r="BJ32" s="670"/>
      <c r="BK32" s="670"/>
      <c r="BL32" s="670"/>
      <c r="BM32" s="661">
        <v>98.1</v>
      </c>
      <c r="BN32" s="670"/>
      <c r="BO32" s="670"/>
      <c r="BP32" s="670"/>
      <c r="BQ32" s="693"/>
      <c r="BR32" s="723">
        <v>99.5</v>
      </c>
      <c r="BS32" s="670"/>
      <c r="BT32" s="670"/>
      <c r="BU32" s="670"/>
      <c r="BV32" s="670"/>
      <c r="BW32" s="670"/>
      <c r="BX32" s="661">
        <v>98.5</v>
      </c>
      <c r="BY32" s="670"/>
      <c r="BZ32" s="670"/>
      <c r="CA32" s="670"/>
      <c r="CB32" s="693"/>
      <c r="CD32" s="680"/>
      <c r="CE32" s="681"/>
      <c r="CF32" s="654" t="s">
        <v>304</v>
      </c>
      <c r="CG32" s="655"/>
      <c r="CH32" s="655"/>
      <c r="CI32" s="655"/>
      <c r="CJ32" s="655"/>
      <c r="CK32" s="655"/>
      <c r="CL32" s="655"/>
      <c r="CM32" s="655"/>
      <c r="CN32" s="655"/>
      <c r="CO32" s="655"/>
      <c r="CP32" s="655"/>
      <c r="CQ32" s="656"/>
      <c r="CR32" s="657">
        <v>124</v>
      </c>
      <c r="CS32" s="658"/>
      <c r="CT32" s="658"/>
      <c r="CU32" s="658"/>
      <c r="CV32" s="658"/>
      <c r="CW32" s="658"/>
      <c r="CX32" s="658"/>
      <c r="CY32" s="659"/>
      <c r="CZ32" s="660">
        <v>0</v>
      </c>
      <c r="DA32" s="672"/>
      <c r="DB32" s="672"/>
      <c r="DC32" s="673"/>
      <c r="DD32" s="663">
        <v>124</v>
      </c>
      <c r="DE32" s="658"/>
      <c r="DF32" s="658"/>
      <c r="DG32" s="658"/>
      <c r="DH32" s="658"/>
      <c r="DI32" s="658"/>
      <c r="DJ32" s="658"/>
      <c r="DK32" s="659"/>
      <c r="DL32" s="663">
        <v>124</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34570</v>
      </c>
      <c r="S33" s="658"/>
      <c r="T33" s="658"/>
      <c r="U33" s="658"/>
      <c r="V33" s="658"/>
      <c r="W33" s="658"/>
      <c r="X33" s="658"/>
      <c r="Y33" s="659"/>
      <c r="Z33" s="695">
        <v>0.6</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99.2</v>
      </c>
      <c r="BH33" s="642"/>
      <c r="BI33" s="642"/>
      <c r="BJ33" s="642"/>
      <c r="BK33" s="642"/>
      <c r="BL33" s="642"/>
      <c r="BM33" s="688">
        <v>95.3</v>
      </c>
      <c r="BN33" s="642"/>
      <c r="BO33" s="642"/>
      <c r="BP33" s="642"/>
      <c r="BQ33" s="705"/>
      <c r="BR33" s="718">
        <v>99.2</v>
      </c>
      <c r="BS33" s="642"/>
      <c r="BT33" s="642"/>
      <c r="BU33" s="642"/>
      <c r="BV33" s="642"/>
      <c r="BW33" s="642"/>
      <c r="BX33" s="688">
        <v>95.2</v>
      </c>
      <c r="BY33" s="642"/>
      <c r="BZ33" s="642"/>
      <c r="CA33" s="642"/>
      <c r="CB33" s="705"/>
      <c r="CD33" s="654" t="s">
        <v>307</v>
      </c>
      <c r="CE33" s="655"/>
      <c r="CF33" s="655"/>
      <c r="CG33" s="655"/>
      <c r="CH33" s="655"/>
      <c r="CI33" s="655"/>
      <c r="CJ33" s="655"/>
      <c r="CK33" s="655"/>
      <c r="CL33" s="655"/>
      <c r="CM33" s="655"/>
      <c r="CN33" s="655"/>
      <c r="CO33" s="655"/>
      <c r="CP33" s="655"/>
      <c r="CQ33" s="656"/>
      <c r="CR33" s="657">
        <v>3335872</v>
      </c>
      <c r="CS33" s="670"/>
      <c r="CT33" s="670"/>
      <c r="CU33" s="670"/>
      <c r="CV33" s="670"/>
      <c r="CW33" s="670"/>
      <c r="CX33" s="670"/>
      <c r="CY33" s="671"/>
      <c r="CZ33" s="660">
        <v>56.6</v>
      </c>
      <c r="DA33" s="672"/>
      <c r="DB33" s="672"/>
      <c r="DC33" s="673"/>
      <c r="DD33" s="663">
        <v>2505080</v>
      </c>
      <c r="DE33" s="670"/>
      <c r="DF33" s="670"/>
      <c r="DG33" s="670"/>
      <c r="DH33" s="670"/>
      <c r="DI33" s="670"/>
      <c r="DJ33" s="670"/>
      <c r="DK33" s="671"/>
      <c r="DL33" s="663">
        <v>1654712</v>
      </c>
      <c r="DM33" s="670"/>
      <c r="DN33" s="670"/>
      <c r="DO33" s="670"/>
      <c r="DP33" s="670"/>
      <c r="DQ33" s="670"/>
      <c r="DR33" s="670"/>
      <c r="DS33" s="670"/>
      <c r="DT33" s="670"/>
      <c r="DU33" s="670"/>
      <c r="DV33" s="671"/>
      <c r="DW33" s="660">
        <v>47.1</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136533</v>
      </c>
      <c r="S34" s="658"/>
      <c r="T34" s="658"/>
      <c r="U34" s="658"/>
      <c r="V34" s="658"/>
      <c r="W34" s="658"/>
      <c r="X34" s="658"/>
      <c r="Y34" s="659"/>
      <c r="Z34" s="695">
        <v>2.2000000000000002</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822576</v>
      </c>
      <c r="CS34" s="658"/>
      <c r="CT34" s="658"/>
      <c r="CU34" s="658"/>
      <c r="CV34" s="658"/>
      <c r="CW34" s="658"/>
      <c r="CX34" s="658"/>
      <c r="CY34" s="659"/>
      <c r="CZ34" s="660">
        <v>14</v>
      </c>
      <c r="DA34" s="672"/>
      <c r="DB34" s="672"/>
      <c r="DC34" s="673"/>
      <c r="DD34" s="663">
        <v>489172</v>
      </c>
      <c r="DE34" s="658"/>
      <c r="DF34" s="658"/>
      <c r="DG34" s="658"/>
      <c r="DH34" s="658"/>
      <c r="DI34" s="658"/>
      <c r="DJ34" s="658"/>
      <c r="DK34" s="659"/>
      <c r="DL34" s="663">
        <v>367263</v>
      </c>
      <c r="DM34" s="658"/>
      <c r="DN34" s="658"/>
      <c r="DO34" s="658"/>
      <c r="DP34" s="658"/>
      <c r="DQ34" s="658"/>
      <c r="DR34" s="658"/>
      <c r="DS34" s="658"/>
      <c r="DT34" s="658"/>
      <c r="DU34" s="658"/>
      <c r="DV34" s="659"/>
      <c r="DW34" s="660">
        <v>10.4</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286328</v>
      </c>
      <c r="S35" s="658"/>
      <c r="T35" s="658"/>
      <c r="U35" s="658"/>
      <c r="V35" s="658"/>
      <c r="W35" s="658"/>
      <c r="X35" s="658"/>
      <c r="Y35" s="659"/>
      <c r="Z35" s="695">
        <v>4.5999999999999996</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29412</v>
      </c>
      <c r="CS35" s="670"/>
      <c r="CT35" s="670"/>
      <c r="CU35" s="670"/>
      <c r="CV35" s="670"/>
      <c r="CW35" s="670"/>
      <c r="CX35" s="670"/>
      <c r="CY35" s="671"/>
      <c r="CZ35" s="660">
        <v>0.5</v>
      </c>
      <c r="DA35" s="672"/>
      <c r="DB35" s="672"/>
      <c r="DC35" s="673"/>
      <c r="DD35" s="663">
        <v>21594</v>
      </c>
      <c r="DE35" s="670"/>
      <c r="DF35" s="670"/>
      <c r="DG35" s="670"/>
      <c r="DH35" s="670"/>
      <c r="DI35" s="670"/>
      <c r="DJ35" s="670"/>
      <c r="DK35" s="671"/>
      <c r="DL35" s="663">
        <v>17685</v>
      </c>
      <c r="DM35" s="670"/>
      <c r="DN35" s="670"/>
      <c r="DO35" s="670"/>
      <c r="DP35" s="670"/>
      <c r="DQ35" s="670"/>
      <c r="DR35" s="670"/>
      <c r="DS35" s="670"/>
      <c r="DT35" s="670"/>
      <c r="DU35" s="670"/>
      <c r="DV35" s="671"/>
      <c r="DW35" s="660">
        <v>0.5</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481171</v>
      </c>
      <c r="S36" s="658"/>
      <c r="T36" s="658"/>
      <c r="U36" s="658"/>
      <c r="V36" s="658"/>
      <c r="W36" s="658"/>
      <c r="X36" s="658"/>
      <c r="Y36" s="659"/>
      <c r="Z36" s="695">
        <v>7.7</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1204507</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91151</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1465247</v>
      </c>
      <c r="CS36" s="658"/>
      <c r="CT36" s="658"/>
      <c r="CU36" s="658"/>
      <c r="CV36" s="658"/>
      <c r="CW36" s="658"/>
      <c r="CX36" s="658"/>
      <c r="CY36" s="659"/>
      <c r="CZ36" s="660">
        <v>24.9</v>
      </c>
      <c r="DA36" s="672"/>
      <c r="DB36" s="672"/>
      <c r="DC36" s="673"/>
      <c r="DD36" s="663">
        <v>1161103</v>
      </c>
      <c r="DE36" s="658"/>
      <c r="DF36" s="658"/>
      <c r="DG36" s="658"/>
      <c r="DH36" s="658"/>
      <c r="DI36" s="658"/>
      <c r="DJ36" s="658"/>
      <c r="DK36" s="659"/>
      <c r="DL36" s="663">
        <v>723690</v>
      </c>
      <c r="DM36" s="658"/>
      <c r="DN36" s="658"/>
      <c r="DO36" s="658"/>
      <c r="DP36" s="658"/>
      <c r="DQ36" s="658"/>
      <c r="DR36" s="658"/>
      <c r="DS36" s="658"/>
      <c r="DT36" s="658"/>
      <c r="DU36" s="658"/>
      <c r="DV36" s="659"/>
      <c r="DW36" s="660">
        <v>20.6</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97077</v>
      </c>
      <c r="S37" s="658"/>
      <c r="T37" s="658"/>
      <c r="U37" s="658"/>
      <c r="V37" s="658"/>
      <c r="W37" s="658"/>
      <c r="X37" s="658"/>
      <c r="Y37" s="659"/>
      <c r="Z37" s="695">
        <v>1.6</v>
      </c>
      <c r="AA37" s="695"/>
      <c r="AB37" s="695"/>
      <c r="AC37" s="695"/>
      <c r="AD37" s="696">
        <v>16</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333459</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80228</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358239</v>
      </c>
      <c r="CS37" s="670"/>
      <c r="CT37" s="670"/>
      <c r="CU37" s="670"/>
      <c r="CV37" s="670"/>
      <c r="CW37" s="670"/>
      <c r="CX37" s="670"/>
      <c r="CY37" s="671"/>
      <c r="CZ37" s="660">
        <v>6.1</v>
      </c>
      <c r="DA37" s="672"/>
      <c r="DB37" s="672"/>
      <c r="DC37" s="673"/>
      <c r="DD37" s="663">
        <v>349604</v>
      </c>
      <c r="DE37" s="670"/>
      <c r="DF37" s="670"/>
      <c r="DG37" s="670"/>
      <c r="DH37" s="670"/>
      <c r="DI37" s="670"/>
      <c r="DJ37" s="670"/>
      <c r="DK37" s="671"/>
      <c r="DL37" s="663">
        <v>339600</v>
      </c>
      <c r="DM37" s="670"/>
      <c r="DN37" s="670"/>
      <c r="DO37" s="670"/>
      <c r="DP37" s="670"/>
      <c r="DQ37" s="670"/>
      <c r="DR37" s="670"/>
      <c r="DS37" s="670"/>
      <c r="DT37" s="670"/>
      <c r="DU37" s="670"/>
      <c r="DV37" s="671"/>
      <c r="DW37" s="660">
        <v>9.6999999999999993</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399500</v>
      </c>
      <c r="S38" s="658"/>
      <c r="T38" s="658"/>
      <c r="U38" s="658"/>
      <c r="V38" s="658"/>
      <c r="W38" s="658"/>
      <c r="X38" s="658"/>
      <c r="Y38" s="659"/>
      <c r="Z38" s="695">
        <v>6.4</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209778</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1078</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661270</v>
      </c>
      <c r="CS38" s="658"/>
      <c r="CT38" s="658"/>
      <c r="CU38" s="658"/>
      <c r="CV38" s="658"/>
      <c r="CW38" s="658"/>
      <c r="CX38" s="658"/>
      <c r="CY38" s="659"/>
      <c r="CZ38" s="660">
        <v>11.2</v>
      </c>
      <c r="DA38" s="672"/>
      <c r="DB38" s="672"/>
      <c r="DC38" s="673"/>
      <c r="DD38" s="663">
        <v>548400</v>
      </c>
      <c r="DE38" s="658"/>
      <c r="DF38" s="658"/>
      <c r="DG38" s="658"/>
      <c r="DH38" s="658"/>
      <c r="DI38" s="658"/>
      <c r="DJ38" s="658"/>
      <c r="DK38" s="659"/>
      <c r="DL38" s="663">
        <v>546074</v>
      </c>
      <c r="DM38" s="658"/>
      <c r="DN38" s="658"/>
      <c r="DO38" s="658"/>
      <c r="DP38" s="658"/>
      <c r="DQ38" s="658"/>
      <c r="DR38" s="658"/>
      <c r="DS38" s="658"/>
      <c r="DT38" s="658"/>
      <c r="DU38" s="658"/>
      <c r="DV38" s="659"/>
      <c r="DW38" s="660">
        <v>15.5</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163114</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1656</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353000</v>
      </c>
      <c r="CS39" s="670"/>
      <c r="CT39" s="670"/>
      <c r="CU39" s="670"/>
      <c r="CV39" s="670"/>
      <c r="CW39" s="670"/>
      <c r="CX39" s="670"/>
      <c r="CY39" s="671"/>
      <c r="CZ39" s="660">
        <v>6</v>
      </c>
      <c r="DA39" s="672"/>
      <c r="DB39" s="672"/>
      <c r="DC39" s="673"/>
      <c r="DD39" s="663">
        <v>284811</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15000</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99</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4367</v>
      </c>
      <c r="CS40" s="658"/>
      <c r="CT40" s="658"/>
      <c r="CU40" s="658"/>
      <c r="CV40" s="658"/>
      <c r="CW40" s="658"/>
      <c r="CX40" s="658"/>
      <c r="CY40" s="659"/>
      <c r="CZ40" s="660">
        <v>0.1</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6237382</v>
      </c>
      <c r="S41" s="682"/>
      <c r="T41" s="682"/>
      <c r="U41" s="682"/>
      <c r="V41" s="682"/>
      <c r="W41" s="682"/>
      <c r="X41" s="682"/>
      <c r="Y41" s="685"/>
      <c r="Z41" s="686">
        <v>100</v>
      </c>
      <c r="AA41" s="686"/>
      <c r="AB41" s="686"/>
      <c r="AC41" s="686"/>
      <c r="AD41" s="687">
        <v>3501480</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91387</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406769</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422</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392552</v>
      </c>
      <c r="CS42" s="670"/>
      <c r="CT42" s="670"/>
      <c r="CU42" s="670"/>
      <c r="CV42" s="670"/>
      <c r="CW42" s="670"/>
      <c r="CX42" s="670"/>
      <c r="CY42" s="671"/>
      <c r="CZ42" s="660">
        <v>6.7</v>
      </c>
      <c r="DA42" s="672"/>
      <c r="DB42" s="672"/>
      <c r="DC42" s="673"/>
      <c r="DD42" s="663">
        <v>137076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31301</v>
      </c>
      <c r="CS43" s="670"/>
      <c r="CT43" s="670"/>
      <c r="CU43" s="670"/>
      <c r="CV43" s="670"/>
      <c r="CW43" s="670"/>
      <c r="CX43" s="670"/>
      <c r="CY43" s="671"/>
      <c r="CZ43" s="660">
        <v>0.5</v>
      </c>
      <c r="DA43" s="672"/>
      <c r="DB43" s="672"/>
      <c r="DC43" s="673"/>
      <c r="DD43" s="663">
        <v>29001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323414</v>
      </c>
      <c r="CS44" s="658"/>
      <c r="CT44" s="658"/>
      <c r="CU44" s="658"/>
      <c r="CV44" s="658"/>
      <c r="CW44" s="658"/>
      <c r="CX44" s="658"/>
      <c r="CY44" s="659"/>
      <c r="CZ44" s="660">
        <v>5.5</v>
      </c>
      <c r="DA44" s="661"/>
      <c r="DB44" s="661"/>
      <c r="DC44" s="662"/>
      <c r="DD44" s="663">
        <v>94479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76449</v>
      </c>
      <c r="CS45" s="670"/>
      <c r="CT45" s="670"/>
      <c r="CU45" s="670"/>
      <c r="CV45" s="670"/>
      <c r="CW45" s="670"/>
      <c r="CX45" s="670"/>
      <c r="CY45" s="671"/>
      <c r="CZ45" s="660">
        <v>1.3</v>
      </c>
      <c r="DA45" s="672"/>
      <c r="DB45" s="672"/>
      <c r="DC45" s="673"/>
      <c r="DD45" s="663">
        <v>12171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246965</v>
      </c>
      <c r="CS46" s="658"/>
      <c r="CT46" s="658"/>
      <c r="CU46" s="658"/>
      <c r="CV46" s="658"/>
      <c r="CW46" s="658"/>
      <c r="CX46" s="658"/>
      <c r="CY46" s="659"/>
      <c r="CZ46" s="660">
        <v>4.2</v>
      </c>
      <c r="DA46" s="661"/>
      <c r="DB46" s="661"/>
      <c r="DC46" s="662"/>
      <c r="DD46" s="663">
        <v>82308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69138</v>
      </c>
      <c r="CS47" s="670"/>
      <c r="CT47" s="670"/>
      <c r="CU47" s="670"/>
      <c r="CV47" s="670"/>
      <c r="CW47" s="670"/>
      <c r="CX47" s="670"/>
      <c r="CY47" s="671"/>
      <c r="CZ47" s="660">
        <v>1.2</v>
      </c>
      <c r="DA47" s="672"/>
      <c r="DB47" s="672"/>
      <c r="DC47" s="673"/>
      <c r="DD47" s="663">
        <v>42597</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5893692</v>
      </c>
      <c r="CS49" s="642"/>
      <c r="CT49" s="642"/>
      <c r="CU49" s="642"/>
      <c r="CV49" s="642"/>
      <c r="CW49" s="642"/>
      <c r="CX49" s="642"/>
      <c r="CY49" s="643"/>
      <c r="CZ49" s="644">
        <v>100</v>
      </c>
      <c r="DA49" s="645"/>
      <c r="DB49" s="645"/>
      <c r="DC49" s="646"/>
      <c r="DD49" s="647">
        <v>4441826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iBLi8+KXiXOT9lB+LJxJ1DKAXf+lZVn0ilcGx3EYrBZGPq4AiBlMqcNJMmo9WGxgrGc2BJzVGLeoIXoOHe7B6Q==" saltValue="FIpKRYo+RTx5lk5jB/xJ7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6237</v>
      </c>
      <c r="R7" s="1139"/>
      <c r="S7" s="1139"/>
      <c r="T7" s="1139"/>
      <c r="U7" s="1139"/>
      <c r="V7" s="1139">
        <v>5894</v>
      </c>
      <c r="W7" s="1139"/>
      <c r="X7" s="1139"/>
      <c r="Y7" s="1139"/>
      <c r="Z7" s="1139"/>
      <c r="AA7" s="1139">
        <v>343</v>
      </c>
      <c r="AB7" s="1139"/>
      <c r="AC7" s="1139"/>
      <c r="AD7" s="1139"/>
      <c r="AE7" s="1140"/>
      <c r="AF7" s="1141">
        <v>330</v>
      </c>
      <c r="AG7" s="1142"/>
      <c r="AH7" s="1142"/>
      <c r="AI7" s="1142"/>
      <c r="AJ7" s="1143"/>
      <c r="AK7" s="1144">
        <v>286</v>
      </c>
      <c r="AL7" s="1145"/>
      <c r="AM7" s="1145"/>
      <c r="AN7" s="1145"/>
      <c r="AO7" s="1145"/>
      <c r="AP7" s="1145">
        <v>6149</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555</v>
      </c>
      <c r="BT7" s="1136"/>
      <c r="BU7" s="1136"/>
      <c r="BV7" s="1136"/>
      <c r="BW7" s="1136"/>
      <c r="BX7" s="1136"/>
      <c r="BY7" s="1136"/>
      <c r="BZ7" s="1136"/>
      <c r="CA7" s="1136"/>
      <c r="CB7" s="1136"/>
      <c r="CC7" s="1136"/>
      <c r="CD7" s="1136"/>
      <c r="CE7" s="1136"/>
      <c r="CF7" s="1136"/>
      <c r="CG7" s="1148"/>
      <c r="CH7" s="1132">
        <v>0</v>
      </c>
      <c r="CI7" s="1133"/>
      <c r="CJ7" s="1133"/>
      <c r="CK7" s="1133"/>
      <c r="CL7" s="1134"/>
      <c r="CM7" s="1132" t="s">
        <v>488</v>
      </c>
      <c r="CN7" s="1133"/>
      <c r="CO7" s="1133"/>
      <c r="CP7" s="1133"/>
      <c r="CQ7" s="1134"/>
      <c r="CR7" s="1132">
        <v>5</v>
      </c>
      <c r="CS7" s="1133"/>
      <c r="CT7" s="1133"/>
      <c r="CU7" s="1133"/>
      <c r="CV7" s="1134"/>
      <c r="CW7" s="1132" t="s">
        <v>488</v>
      </c>
      <c r="CX7" s="1133"/>
      <c r="CY7" s="1133"/>
      <c r="CZ7" s="1133"/>
      <c r="DA7" s="1134"/>
      <c r="DB7" s="1132">
        <v>87</v>
      </c>
      <c r="DC7" s="1133"/>
      <c r="DD7" s="1133"/>
      <c r="DE7" s="1133"/>
      <c r="DF7" s="1134"/>
      <c r="DG7" s="1132" t="s">
        <v>488</v>
      </c>
      <c r="DH7" s="1133"/>
      <c r="DI7" s="1133"/>
      <c r="DJ7" s="1133"/>
      <c r="DK7" s="1134"/>
      <c r="DL7" s="1132" t="s">
        <v>488</v>
      </c>
      <c r="DM7" s="1133"/>
      <c r="DN7" s="1133"/>
      <c r="DO7" s="1133"/>
      <c r="DP7" s="1134"/>
      <c r="DQ7" s="1132" t="s">
        <v>488</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3">
        <v>6237</v>
      </c>
      <c r="R23" s="1097"/>
      <c r="S23" s="1097"/>
      <c r="T23" s="1097"/>
      <c r="U23" s="1097"/>
      <c r="V23" s="1097">
        <v>5894</v>
      </c>
      <c r="W23" s="1097"/>
      <c r="X23" s="1097"/>
      <c r="Y23" s="1097"/>
      <c r="Z23" s="1097"/>
      <c r="AA23" s="1097">
        <v>343</v>
      </c>
      <c r="AB23" s="1097"/>
      <c r="AC23" s="1097"/>
      <c r="AD23" s="1097"/>
      <c r="AE23" s="1104"/>
      <c r="AF23" s="1105">
        <v>330</v>
      </c>
      <c r="AG23" s="1097"/>
      <c r="AH23" s="1097"/>
      <c r="AI23" s="1097"/>
      <c r="AJ23" s="1106"/>
      <c r="AK23" s="1107"/>
      <c r="AL23" s="1108"/>
      <c r="AM23" s="1108"/>
      <c r="AN23" s="1108"/>
      <c r="AO23" s="1108"/>
      <c r="AP23" s="1097">
        <v>6149</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388</v>
      </c>
      <c r="C28" s="1084"/>
      <c r="D28" s="1084"/>
      <c r="E28" s="1084"/>
      <c r="F28" s="1084"/>
      <c r="G28" s="1084"/>
      <c r="H28" s="1084"/>
      <c r="I28" s="1084"/>
      <c r="J28" s="1084"/>
      <c r="K28" s="1084"/>
      <c r="L28" s="1084"/>
      <c r="M28" s="1084"/>
      <c r="N28" s="1084"/>
      <c r="O28" s="1084"/>
      <c r="P28" s="1085"/>
      <c r="Q28" s="1086">
        <v>1087</v>
      </c>
      <c r="R28" s="1087"/>
      <c r="S28" s="1087"/>
      <c r="T28" s="1087"/>
      <c r="U28" s="1087"/>
      <c r="V28" s="1087">
        <v>996</v>
      </c>
      <c r="W28" s="1087"/>
      <c r="X28" s="1087"/>
      <c r="Y28" s="1087"/>
      <c r="Z28" s="1087"/>
      <c r="AA28" s="1087">
        <v>91</v>
      </c>
      <c r="AB28" s="1087"/>
      <c r="AC28" s="1087"/>
      <c r="AD28" s="1087"/>
      <c r="AE28" s="1088"/>
      <c r="AF28" s="1089">
        <v>91</v>
      </c>
      <c r="AG28" s="1087"/>
      <c r="AH28" s="1087"/>
      <c r="AI28" s="1087"/>
      <c r="AJ28" s="1090"/>
      <c r="AK28" s="1078">
        <v>77</v>
      </c>
      <c r="AL28" s="1079"/>
      <c r="AM28" s="1079"/>
      <c r="AN28" s="1079"/>
      <c r="AO28" s="1079"/>
      <c r="AP28" s="1079" t="s">
        <v>564</v>
      </c>
      <c r="AQ28" s="1079"/>
      <c r="AR28" s="1079"/>
      <c r="AS28" s="1079"/>
      <c r="AT28" s="1079"/>
      <c r="AU28" s="1079" t="s">
        <v>564</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74">
        <v>1257</v>
      </c>
      <c r="R29" s="1075"/>
      <c r="S29" s="1075"/>
      <c r="T29" s="1075"/>
      <c r="U29" s="1075"/>
      <c r="V29" s="1075">
        <v>1192</v>
      </c>
      <c r="W29" s="1075"/>
      <c r="X29" s="1075"/>
      <c r="Y29" s="1075"/>
      <c r="Z29" s="1075"/>
      <c r="AA29" s="1075">
        <v>65</v>
      </c>
      <c r="AB29" s="1075"/>
      <c r="AC29" s="1075"/>
      <c r="AD29" s="1075"/>
      <c r="AE29" s="1076"/>
      <c r="AF29" s="1071">
        <v>65</v>
      </c>
      <c r="AG29" s="1072"/>
      <c r="AH29" s="1072"/>
      <c r="AI29" s="1072"/>
      <c r="AJ29" s="1073"/>
      <c r="AK29" s="1016">
        <v>177</v>
      </c>
      <c r="AL29" s="1007"/>
      <c r="AM29" s="1007"/>
      <c r="AN29" s="1007"/>
      <c r="AO29" s="1007"/>
      <c r="AP29" s="1007" t="s">
        <v>564</v>
      </c>
      <c r="AQ29" s="1007"/>
      <c r="AR29" s="1007"/>
      <c r="AS29" s="1007"/>
      <c r="AT29" s="1007"/>
      <c r="AU29" s="1007" t="s">
        <v>564</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v>4</v>
      </c>
      <c r="R30" s="1075"/>
      <c r="S30" s="1075"/>
      <c r="T30" s="1075"/>
      <c r="U30" s="1075"/>
      <c r="V30" s="1075">
        <v>4</v>
      </c>
      <c r="W30" s="1075"/>
      <c r="X30" s="1075"/>
      <c r="Y30" s="1075"/>
      <c r="Z30" s="1075"/>
      <c r="AA30" s="1075" t="s">
        <v>556</v>
      </c>
      <c r="AB30" s="1075"/>
      <c r="AC30" s="1075"/>
      <c r="AD30" s="1075"/>
      <c r="AE30" s="1076"/>
      <c r="AF30" s="1071" t="s">
        <v>122</v>
      </c>
      <c r="AG30" s="1072"/>
      <c r="AH30" s="1072"/>
      <c r="AI30" s="1072"/>
      <c r="AJ30" s="1073"/>
      <c r="AK30" s="1016">
        <v>3</v>
      </c>
      <c r="AL30" s="1007"/>
      <c r="AM30" s="1007"/>
      <c r="AN30" s="1007"/>
      <c r="AO30" s="1007"/>
      <c r="AP30" s="1007" t="s">
        <v>564</v>
      </c>
      <c r="AQ30" s="1007"/>
      <c r="AR30" s="1007"/>
      <c r="AS30" s="1007"/>
      <c r="AT30" s="1007"/>
      <c r="AU30" s="1007" t="s">
        <v>564</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391</v>
      </c>
      <c r="C31" s="1067"/>
      <c r="D31" s="1067"/>
      <c r="E31" s="1067"/>
      <c r="F31" s="1067"/>
      <c r="G31" s="1067"/>
      <c r="H31" s="1067"/>
      <c r="I31" s="1067"/>
      <c r="J31" s="1067"/>
      <c r="K31" s="1067"/>
      <c r="L31" s="1067"/>
      <c r="M31" s="1067"/>
      <c r="N31" s="1067"/>
      <c r="O31" s="1067"/>
      <c r="P31" s="1068"/>
      <c r="Q31" s="1074">
        <v>166</v>
      </c>
      <c r="R31" s="1075"/>
      <c r="S31" s="1075"/>
      <c r="T31" s="1075"/>
      <c r="U31" s="1075"/>
      <c r="V31" s="1075">
        <v>165</v>
      </c>
      <c r="W31" s="1075"/>
      <c r="X31" s="1075"/>
      <c r="Y31" s="1075"/>
      <c r="Z31" s="1075"/>
      <c r="AA31" s="1075">
        <v>1</v>
      </c>
      <c r="AB31" s="1075"/>
      <c r="AC31" s="1075"/>
      <c r="AD31" s="1075"/>
      <c r="AE31" s="1076"/>
      <c r="AF31" s="1071">
        <v>1</v>
      </c>
      <c r="AG31" s="1072"/>
      <c r="AH31" s="1072"/>
      <c r="AI31" s="1072"/>
      <c r="AJ31" s="1073"/>
      <c r="AK31" s="1016">
        <v>50</v>
      </c>
      <c r="AL31" s="1007"/>
      <c r="AM31" s="1007"/>
      <c r="AN31" s="1007"/>
      <c r="AO31" s="1007"/>
      <c r="AP31" s="1007" t="s">
        <v>564</v>
      </c>
      <c r="AQ31" s="1007"/>
      <c r="AR31" s="1007"/>
      <c r="AS31" s="1007"/>
      <c r="AT31" s="1007"/>
      <c r="AU31" s="1007" t="s">
        <v>564</v>
      </c>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392</v>
      </c>
      <c r="C32" s="1067"/>
      <c r="D32" s="1067"/>
      <c r="E32" s="1067"/>
      <c r="F32" s="1067"/>
      <c r="G32" s="1067"/>
      <c r="H32" s="1067"/>
      <c r="I32" s="1067"/>
      <c r="J32" s="1067"/>
      <c r="K32" s="1067"/>
      <c r="L32" s="1067"/>
      <c r="M32" s="1067"/>
      <c r="N32" s="1067"/>
      <c r="O32" s="1067"/>
      <c r="P32" s="1068"/>
      <c r="Q32" s="1074">
        <v>363</v>
      </c>
      <c r="R32" s="1075"/>
      <c r="S32" s="1075"/>
      <c r="T32" s="1075"/>
      <c r="U32" s="1075"/>
      <c r="V32" s="1075">
        <v>357</v>
      </c>
      <c r="W32" s="1075"/>
      <c r="X32" s="1075"/>
      <c r="Y32" s="1075"/>
      <c r="Z32" s="1075"/>
      <c r="AA32" s="1075">
        <v>6</v>
      </c>
      <c r="AB32" s="1075"/>
      <c r="AC32" s="1075"/>
      <c r="AD32" s="1075"/>
      <c r="AE32" s="1076"/>
      <c r="AF32" s="1071">
        <v>258</v>
      </c>
      <c r="AG32" s="1072"/>
      <c r="AH32" s="1072"/>
      <c r="AI32" s="1072"/>
      <c r="AJ32" s="1073"/>
      <c r="AK32" s="1016">
        <v>111</v>
      </c>
      <c r="AL32" s="1007"/>
      <c r="AM32" s="1007"/>
      <c r="AN32" s="1007"/>
      <c r="AO32" s="1007"/>
      <c r="AP32" s="1007">
        <v>1990</v>
      </c>
      <c r="AQ32" s="1007"/>
      <c r="AR32" s="1007"/>
      <c r="AS32" s="1007"/>
      <c r="AT32" s="1007"/>
      <c r="AU32" s="1007">
        <v>744</v>
      </c>
      <c r="AV32" s="1007"/>
      <c r="AW32" s="1007"/>
      <c r="AX32" s="1007"/>
      <c r="AY32" s="1007"/>
      <c r="AZ32" s="1077"/>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394</v>
      </c>
      <c r="C33" s="1067"/>
      <c r="D33" s="1067"/>
      <c r="E33" s="1067"/>
      <c r="F33" s="1067"/>
      <c r="G33" s="1067"/>
      <c r="H33" s="1067"/>
      <c r="I33" s="1067"/>
      <c r="J33" s="1067"/>
      <c r="K33" s="1067"/>
      <c r="L33" s="1067"/>
      <c r="M33" s="1067"/>
      <c r="N33" s="1067"/>
      <c r="O33" s="1067"/>
      <c r="P33" s="1068"/>
      <c r="Q33" s="1074">
        <v>219</v>
      </c>
      <c r="R33" s="1075"/>
      <c r="S33" s="1075"/>
      <c r="T33" s="1075"/>
      <c r="U33" s="1075"/>
      <c r="V33" s="1075">
        <v>219</v>
      </c>
      <c r="W33" s="1075"/>
      <c r="X33" s="1075"/>
      <c r="Y33" s="1075"/>
      <c r="Z33" s="1075"/>
      <c r="AA33" s="1075" t="s">
        <v>556</v>
      </c>
      <c r="AB33" s="1075"/>
      <c r="AC33" s="1075"/>
      <c r="AD33" s="1075"/>
      <c r="AE33" s="1076"/>
      <c r="AF33" s="1071" t="s">
        <v>122</v>
      </c>
      <c r="AG33" s="1072"/>
      <c r="AH33" s="1072"/>
      <c r="AI33" s="1072"/>
      <c r="AJ33" s="1073"/>
      <c r="AK33" s="1016">
        <v>149</v>
      </c>
      <c r="AL33" s="1007"/>
      <c r="AM33" s="1007"/>
      <c r="AN33" s="1007"/>
      <c r="AO33" s="1007"/>
      <c r="AP33" s="1007">
        <v>1319</v>
      </c>
      <c r="AQ33" s="1007"/>
      <c r="AR33" s="1007"/>
      <c r="AS33" s="1007"/>
      <c r="AT33" s="1007"/>
      <c r="AU33" s="1007">
        <v>1307</v>
      </c>
      <c r="AV33" s="1007"/>
      <c r="AW33" s="1007"/>
      <c r="AX33" s="1007"/>
      <c r="AY33" s="1007"/>
      <c r="AZ33" s="1077"/>
      <c r="BA33" s="1077"/>
      <c r="BB33" s="1077"/>
      <c r="BC33" s="1077"/>
      <c r="BD33" s="1077"/>
      <c r="BE33" s="1008" t="s">
        <v>395</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396</v>
      </c>
      <c r="C34" s="1067"/>
      <c r="D34" s="1067"/>
      <c r="E34" s="1067"/>
      <c r="F34" s="1067"/>
      <c r="G34" s="1067"/>
      <c r="H34" s="1067"/>
      <c r="I34" s="1067"/>
      <c r="J34" s="1067"/>
      <c r="K34" s="1067"/>
      <c r="L34" s="1067"/>
      <c r="M34" s="1067"/>
      <c r="N34" s="1067"/>
      <c r="O34" s="1067"/>
      <c r="P34" s="1068"/>
      <c r="Q34" s="1074">
        <v>32</v>
      </c>
      <c r="R34" s="1075"/>
      <c r="S34" s="1075"/>
      <c r="T34" s="1075"/>
      <c r="U34" s="1075"/>
      <c r="V34" s="1075">
        <v>31</v>
      </c>
      <c r="W34" s="1075"/>
      <c r="X34" s="1075"/>
      <c r="Y34" s="1075"/>
      <c r="Z34" s="1075"/>
      <c r="AA34" s="1075">
        <v>1</v>
      </c>
      <c r="AB34" s="1075"/>
      <c r="AC34" s="1075"/>
      <c r="AD34" s="1075"/>
      <c r="AE34" s="1076"/>
      <c r="AF34" s="1071">
        <v>1</v>
      </c>
      <c r="AG34" s="1072"/>
      <c r="AH34" s="1072"/>
      <c r="AI34" s="1072"/>
      <c r="AJ34" s="1073"/>
      <c r="AK34" s="1016">
        <v>14</v>
      </c>
      <c r="AL34" s="1007"/>
      <c r="AM34" s="1007"/>
      <c r="AN34" s="1007"/>
      <c r="AO34" s="1007"/>
      <c r="AP34" s="1007">
        <v>96</v>
      </c>
      <c r="AQ34" s="1007"/>
      <c r="AR34" s="1007"/>
      <c r="AS34" s="1007"/>
      <c r="AT34" s="1007"/>
      <c r="AU34" s="1007">
        <v>94</v>
      </c>
      <c r="AV34" s="1007"/>
      <c r="AW34" s="1007"/>
      <c r="AX34" s="1007"/>
      <c r="AY34" s="1007"/>
      <c r="AZ34" s="1077"/>
      <c r="BA34" s="1077"/>
      <c r="BB34" s="1077"/>
      <c r="BC34" s="1077"/>
      <c r="BD34" s="1077"/>
      <c r="BE34" s="1008" t="s">
        <v>395</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416</v>
      </c>
      <c r="AG63" s="995"/>
      <c r="AH63" s="995"/>
      <c r="AI63" s="995"/>
      <c r="AJ63" s="1058"/>
      <c r="AK63" s="1059"/>
      <c r="AL63" s="999"/>
      <c r="AM63" s="999"/>
      <c r="AN63" s="999"/>
      <c r="AO63" s="999"/>
      <c r="AP63" s="995">
        <v>3405</v>
      </c>
      <c r="AQ63" s="995"/>
      <c r="AR63" s="995"/>
      <c r="AS63" s="995"/>
      <c r="AT63" s="995"/>
      <c r="AU63" s="995">
        <v>2145</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400</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401</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557</v>
      </c>
      <c r="C68" s="1022"/>
      <c r="D68" s="1022"/>
      <c r="E68" s="1022"/>
      <c r="F68" s="1022"/>
      <c r="G68" s="1022"/>
      <c r="H68" s="1022"/>
      <c r="I68" s="1022"/>
      <c r="J68" s="1022"/>
      <c r="K68" s="1022"/>
      <c r="L68" s="1022"/>
      <c r="M68" s="1022"/>
      <c r="N68" s="1022"/>
      <c r="O68" s="1022"/>
      <c r="P68" s="1023"/>
      <c r="Q68" s="1024">
        <v>4091</v>
      </c>
      <c r="R68" s="1018"/>
      <c r="S68" s="1018"/>
      <c r="T68" s="1018"/>
      <c r="U68" s="1018"/>
      <c r="V68" s="1018">
        <v>4075</v>
      </c>
      <c r="W68" s="1018"/>
      <c r="X68" s="1018"/>
      <c r="Y68" s="1018"/>
      <c r="Z68" s="1018"/>
      <c r="AA68" s="1018">
        <v>16</v>
      </c>
      <c r="AB68" s="1018"/>
      <c r="AC68" s="1018"/>
      <c r="AD68" s="1018"/>
      <c r="AE68" s="1018"/>
      <c r="AF68" s="1018">
        <v>16</v>
      </c>
      <c r="AG68" s="1018"/>
      <c r="AH68" s="1018"/>
      <c r="AI68" s="1018"/>
      <c r="AJ68" s="1018"/>
      <c r="AK68" s="1018">
        <v>10</v>
      </c>
      <c r="AL68" s="1018"/>
      <c r="AM68" s="1018"/>
      <c r="AN68" s="1018"/>
      <c r="AO68" s="1018"/>
      <c r="AP68" s="1018" t="s">
        <v>564</v>
      </c>
      <c r="AQ68" s="1018"/>
      <c r="AR68" s="1018"/>
      <c r="AS68" s="1018"/>
      <c r="AT68" s="1018"/>
      <c r="AU68" s="1018" t="s">
        <v>564</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558</v>
      </c>
      <c r="C69" s="1011"/>
      <c r="D69" s="1011"/>
      <c r="E69" s="1011"/>
      <c r="F69" s="1011"/>
      <c r="G69" s="1011"/>
      <c r="H69" s="1011"/>
      <c r="I69" s="1011"/>
      <c r="J69" s="1011"/>
      <c r="K69" s="1011"/>
      <c r="L69" s="1011"/>
      <c r="M69" s="1011"/>
      <c r="N69" s="1011"/>
      <c r="O69" s="1011"/>
      <c r="P69" s="1012"/>
      <c r="Q69" s="1013">
        <v>427</v>
      </c>
      <c r="R69" s="1007"/>
      <c r="S69" s="1007"/>
      <c r="T69" s="1007"/>
      <c r="U69" s="1007"/>
      <c r="V69" s="1007">
        <v>401</v>
      </c>
      <c r="W69" s="1007"/>
      <c r="X69" s="1007"/>
      <c r="Y69" s="1007"/>
      <c r="Z69" s="1007"/>
      <c r="AA69" s="1007">
        <v>26</v>
      </c>
      <c r="AB69" s="1007"/>
      <c r="AC69" s="1007"/>
      <c r="AD69" s="1007"/>
      <c r="AE69" s="1007"/>
      <c r="AF69" s="1007">
        <v>26</v>
      </c>
      <c r="AG69" s="1007"/>
      <c r="AH69" s="1007"/>
      <c r="AI69" s="1007"/>
      <c r="AJ69" s="1007"/>
      <c r="AK69" s="1007">
        <v>114</v>
      </c>
      <c r="AL69" s="1007"/>
      <c r="AM69" s="1007"/>
      <c r="AN69" s="1007"/>
      <c r="AO69" s="1007"/>
      <c r="AP69" s="1007" t="s">
        <v>564</v>
      </c>
      <c r="AQ69" s="1007"/>
      <c r="AR69" s="1007"/>
      <c r="AS69" s="1007"/>
      <c r="AT69" s="1007"/>
      <c r="AU69" s="1007" t="s">
        <v>564</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559</v>
      </c>
      <c r="C70" s="1011"/>
      <c r="D70" s="1011"/>
      <c r="E70" s="1011"/>
      <c r="F70" s="1011"/>
      <c r="G70" s="1011"/>
      <c r="H70" s="1011"/>
      <c r="I70" s="1011"/>
      <c r="J70" s="1011"/>
      <c r="K70" s="1011"/>
      <c r="L70" s="1011"/>
      <c r="M70" s="1011"/>
      <c r="N70" s="1011"/>
      <c r="O70" s="1011"/>
      <c r="P70" s="1012"/>
      <c r="Q70" s="1013">
        <v>113</v>
      </c>
      <c r="R70" s="1007"/>
      <c r="S70" s="1007"/>
      <c r="T70" s="1007"/>
      <c r="U70" s="1007"/>
      <c r="V70" s="1007">
        <v>106</v>
      </c>
      <c r="W70" s="1007"/>
      <c r="X70" s="1007"/>
      <c r="Y70" s="1007"/>
      <c r="Z70" s="1007"/>
      <c r="AA70" s="1007">
        <v>7</v>
      </c>
      <c r="AB70" s="1007"/>
      <c r="AC70" s="1007"/>
      <c r="AD70" s="1007"/>
      <c r="AE70" s="1007"/>
      <c r="AF70" s="1007">
        <v>7</v>
      </c>
      <c r="AG70" s="1007"/>
      <c r="AH70" s="1007"/>
      <c r="AI70" s="1007"/>
      <c r="AJ70" s="1007"/>
      <c r="AK70" s="1007" t="s">
        <v>564</v>
      </c>
      <c r="AL70" s="1007"/>
      <c r="AM70" s="1007"/>
      <c r="AN70" s="1007"/>
      <c r="AO70" s="1007"/>
      <c r="AP70" s="1007" t="s">
        <v>564</v>
      </c>
      <c r="AQ70" s="1007"/>
      <c r="AR70" s="1007"/>
      <c r="AS70" s="1007"/>
      <c r="AT70" s="1007"/>
      <c r="AU70" s="1007" t="s">
        <v>564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560</v>
      </c>
      <c r="C71" s="1011"/>
      <c r="D71" s="1011"/>
      <c r="E71" s="1011"/>
      <c r="F71" s="1011"/>
      <c r="G71" s="1011"/>
      <c r="H71" s="1011"/>
      <c r="I71" s="1011"/>
      <c r="J71" s="1011"/>
      <c r="K71" s="1011"/>
      <c r="L71" s="1011"/>
      <c r="M71" s="1011"/>
      <c r="N71" s="1011"/>
      <c r="O71" s="1011"/>
      <c r="P71" s="1012"/>
      <c r="Q71" s="1013">
        <v>146</v>
      </c>
      <c r="R71" s="1007"/>
      <c r="S71" s="1007"/>
      <c r="T71" s="1007"/>
      <c r="U71" s="1007"/>
      <c r="V71" s="1007">
        <v>146</v>
      </c>
      <c r="W71" s="1007"/>
      <c r="X71" s="1007"/>
      <c r="Y71" s="1007"/>
      <c r="Z71" s="1007"/>
      <c r="AA71" s="1007">
        <v>0</v>
      </c>
      <c r="AB71" s="1007"/>
      <c r="AC71" s="1007"/>
      <c r="AD71" s="1007"/>
      <c r="AE71" s="1007"/>
      <c r="AF71" s="1007">
        <v>0</v>
      </c>
      <c r="AG71" s="1007"/>
      <c r="AH71" s="1007"/>
      <c r="AI71" s="1007"/>
      <c r="AJ71" s="1007"/>
      <c r="AK71" s="1007">
        <v>1</v>
      </c>
      <c r="AL71" s="1007"/>
      <c r="AM71" s="1007"/>
      <c r="AN71" s="1007"/>
      <c r="AO71" s="1007"/>
      <c r="AP71" s="1007" t="s">
        <v>564</v>
      </c>
      <c r="AQ71" s="1007"/>
      <c r="AR71" s="1007"/>
      <c r="AS71" s="1007"/>
      <c r="AT71" s="1007"/>
      <c r="AU71" s="1007" t="s">
        <v>564</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561</v>
      </c>
      <c r="C72" s="1011"/>
      <c r="D72" s="1011"/>
      <c r="E72" s="1011"/>
      <c r="F72" s="1011"/>
      <c r="G72" s="1011"/>
      <c r="H72" s="1011"/>
      <c r="I72" s="1011"/>
      <c r="J72" s="1011"/>
      <c r="K72" s="1011"/>
      <c r="L72" s="1011"/>
      <c r="M72" s="1011"/>
      <c r="N72" s="1011"/>
      <c r="O72" s="1011"/>
      <c r="P72" s="1012"/>
      <c r="Q72" s="1013">
        <v>303</v>
      </c>
      <c r="R72" s="1007"/>
      <c r="S72" s="1007"/>
      <c r="T72" s="1007"/>
      <c r="U72" s="1007"/>
      <c r="V72" s="1007">
        <v>280</v>
      </c>
      <c r="W72" s="1007"/>
      <c r="X72" s="1007"/>
      <c r="Y72" s="1007"/>
      <c r="Z72" s="1007"/>
      <c r="AA72" s="1007">
        <v>23</v>
      </c>
      <c r="AB72" s="1007"/>
      <c r="AC72" s="1007"/>
      <c r="AD72" s="1007"/>
      <c r="AE72" s="1007"/>
      <c r="AF72" s="1007">
        <v>23</v>
      </c>
      <c r="AG72" s="1007"/>
      <c r="AH72" s="1007"/>
      <c r="AI72" s="1007"/>
      <c r="AJ72" s="1007"/>
      <c r="AK72" s="1007">
        <v>193</v>
      </c>
      <c r="AL72" s="1007"/>
      <c r="AM72" s="1007"/>
      <c r="AN72" s="1007"/>
      <c r="AO72" s="1007"/>
      <c r="AP72" s="1007" t="s">
        <v>556</v>
      </c>
      <c r="AQ72" s="1007"/>
      <c r="AR72" s="1007"/>
      <c r="AS72" s="1007"/>
      <c r="AT72" s="1007"/>
      <c r="AU72" s="1007" t="s">
        <v>556</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562</v>
      </c>
      <c r="C73" s="1011"/>
      <c r="D73" s="1011"/>
      <c r="E73" s="1011"/>
      <c r="F73" s="1011"/>
      <c r="G73" s="1011"/>
      <c r="H73" s="1011"/>
      <c r="I73" s="1011"/>
      <c r="J73" s="1011"/>
      <c r="K73" s="1011"/>
      <c r="L73" s="1011"/>
      <c r="M73" s="1011"/>
      <c r="N73" s="1011"/>
      <c r="O73" s="1011"/>
      <c r="P73" s="1012"/>
      <c r="Q73" s="1013">
        <v>10926</v>
      </c>
      <c r="R73" s="1007"/>
      <c r="S73" s="1007"/>
      <c r="T73" s="1007"/>
      <c r="U73" s="1007"/>
      <c r="V73" s="1007">
        <v>10893</v>
      </c>
      <c r="W73" s="1007"/>
      <c r="X73" s="1007"/>
      <c r="Y73" s="1007"/>
      <c r="Z73" s="1007"/>
      <c r="AA73" s="1007">
        <v>33</v>
      </c>
      <c r="AB73" s="1007"/>
      <c r="AC73" s="1007"/>
      <c r="AD73" s="1007"/>
      <c r="AE73" s="1007"/>
      <c r="AF73" s="1007">
        <v>3943</v>
      </c>
      <c r="AG73" s="1007"/>
      <c r="AH73" s="1007"/>
      <c r="AI73" s="1007"/>
      <c r="AJ73" s="1007"/>
      <c r="AK73" s="1007">
        <v>904</v>
      </c>
      <c r="AL73" s="1007"/>
      <c r="AM73" s="1007"/>
      <c r="AN73" s="1007"/>
      <c r="AO73" s="1007"/>
      <c r="AP73" s="1007">
        <v>4150</v>
      </c>
      <c r="AQ73" s="1007"/>
      <c r="AR73" s="1007"/>
      <c r="AS73" s="1007"/>
      <c r="AT73" s="1007"/>
      <c r="AU73" s="1007">
        <v>443</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563</v>
      </c>
      <c r="C74" s="1011"/>
      <c r="D74" s="1011"/>
      <c r="E74" s="1011"/>
      <c r="F74" s="1011"/>
      <c r="G74" s="1011"/>
      <c r="H74" s="1011"/>
      <c r="I74" s="1011"/>
      <c r="J74" s="1011"/>
      <c r="K74" s="1011"/>
      <c r="L74" s="1011"/>
      <c r="M74" s="1011"/>
      <c r="N74" s="1011"/>
      <c r="O74" s="1011"/>
      <c r="P74" s="1012"/>
      <c r="Q74" s="1013">
        <v>14208</v>
      </c>
      <c r="R74" s="1007"/>
      <c r="S74" s="1007"/>
      <c r="T74" s="1007"/>
      <c r="U74" s="1007"/>
      <c r="V74" s="1007">
        <v>13916</v>
      </c>
      <c r="W74" s="1007"/>
      <c r="X74" s="1007"/>
      <c r="Y74" s="1007"/>
      <c r="Z74" s="1007"/>
      <c r="AA74" s="1007">
        <v>292</v>
      </c>
      <c r="AB74" s="1007"/>
      <c r="AC74" s="1007"/>
      <c r="AD74" s="1007"/>
      <c r="AE74" s="1007"/>
      <c r="AF74" s="1007">
        <v>268</v>
      </c>
      <c r="AG74" s="1007"/>
      <c r="AH74" s="1007"/>
      <c r="AI74" s="1007"/>
      <c r="AJ74" s="1007"/>
      <c r="AK74" s="1007">
        <v>64</v>
      </c>
      <c r="AL74" s="1007"/>
      <c r="AM74" s="1007"/>
      <c r="AN74" s="1007"/>
      <c r="AO74" s="1007"/>
      <c r="AP74" s="1007">
        <v>4474</v>
      </c>
      <c r="AQ74" s="1007"/>
      <c r="AR74" s="1007"/>
      <c r="AS74" s="1007"/>
      <c r="AT74" s="1007"/>
      <c r="AU74" s="1007">
        <v>76</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402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4283</v>
      </c>
      <c r="AG88" s="995"/>
      <c r="AH88" s="995"/>
      <c r="AI88" s="995"/>
      <c r="AJ88" s="995"/>
      <c r="AK88" s="999"/>
      <c r="AL88" s="999"/>
      <c r="AM88" s="999"/>
      <c r="AN88" s="999"/>
      <c r="AO88" s="999"/>
      <c r="AP88" s="995">
        <v>8624</v>
      </c>
      <c r="AQ88" s="995"/>
      <c r="AR88" s="995"/>
      <c r="AS88" s="995"/>
      <c r="AT88" s="995"/>
      <c r="AU88" s="995">
        <v>519</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v>
      </c>
      <c r="CS102" s="989"/>
      <c r="CT102" s="989"/>
      <c r="CU102" s="989"/>
      <c r="CV102" s="990"/>
      <c r="CW102" s="988" t="s">
        <v>556</v>
      </c>
      <c r="CX102" s="989"/>
      <c r="CY102" s="989"/>
      <c r="CZ102" s="989"/>
      <c r="DA102" s="990"/>
      <c r="DB102" s="988">
        <v>87</v>
      </c>
      <c r="DC102" s="989"/>
      <c r="DD102" s="989"/>
      <c r="DE102" s="989"/>
      <c r="DF102" s="990"/>
      <c r="DG102" s="988" t="s">
        <v>556</v>
      </c>
      <c r="DH102" s="989"/>
      <c r="DI102" s="989"/>
      <c r="DJ102" s="989"/>
      <c r="DK102" s="990"/>
      <c r="DL102" s="988" t="s">
        <v>556</v>
      </c>
      <c r="DM102" s="989"/>
      <c r="DN102" s="989"/>
      <c r="DO102" s="989"/>
      <c r="DP102" s="990"/>
      <c r="DQ102" s="988" t="s">
        <v>556</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411</v>
      </c>
      <c r="AB109" s="932"/>
      <c r="AC109" s="932"/>
      <c r="AD109" s="932"/>
      <c r="AE109" s="933"/>
      <c r="AF109" s="934" t="s">
        <v>412</v>
      </c>
      <c r="AG109" s="932"/>
      <c r="AH109" s="932"/>
      <c r="AI109" s="932"/>
      <c r="AJ109" s="933"/>
      <c r="AK109" s="934" t="s">
        <v>294</v>
      </c>
      <c r="AL109" s="932"/>
      <c r="AM109" s="932"/>
      <c r="AN109" s="932"/>
      <c r="AO109" s="933"/>
      <c r="AP109" s="934" t="s">
        <v>413</v>
      </c>
      <c r="AQ109" s="932"/>
      <c r="AR109" s="932"/>
      <c r="AS109" s="932"/>
      <c r="AT109" s="965"/>
      <c r="AU109" s="931" t="s">
        <v>410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411</v>
      </c>
      <c r="BR109" s="932"/>
      <c r="BS109" s="932"/>
      <c r="BT109" s="932"/>
      <c r="BU109" s="933"/>
      <c r="BV109" s="934" t="s">
        <v>412</v>
      </c>
      <c r="BW109" s="932"/>
      <c r="BX109" s="932"/>
      <c r="BY109" s="932"/>
      <c r="BZ109" s="933"/>
      <c r="CA109" s="934" t="s">
        <v>294</v>
      </c>
      <c r="CB109" s="932"/>
      <c r="CC109" s="932"/>
      <c r="CD109" s="932"/>
      <c r="CE109" s="933"/>
      <c r="CF109" s="972" t="s">
        <v>413</v>
      </c>
      <c r="CG109" s="972"/>
      <c r="CH109" s="972"/>
      <c r="CI109" s="972"/>
      <c r="CJ109" s="972"/>
      <c r="CK109" s="934" t="s">
        <v>414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411</v>
      </c>
      <c r="DH109" s="932"/>
      <c r="DI109" s="932"/>
      <c r="DJ109" s="932"/>
      <c r="DK109" s="933"/>
      <c r="DL109" s="934" t="s">
        <v>412</v>
      </c>
      <c r="DM109" s="932"/>
      <c r="DN109" s="932"/>
      <c r="DO109" s="932"/>
      <c r="DP109" s="933"/>
      <c r="DQ109" s="934" t="s">
        <v>294</v>
      </c>
      <c r="DR109" s="932"/>
      <c r="DS109" s="932"/>
      <c r="DT109" s="932"/>
      <c r="DU109" s="933"/>
      <c r="DV109" s="934" t="s">
        <v>413</v>
      </c>
      <c r="DW109" s="932"/>
      <c r="DX109" s="932"/>
      <c r="DY109" s="932"/>
      <c r="DZ109" s="965"/>
    </row>
    <row r="110" spans="1:131" s="230" customFormat="1" ht="26.25" customHeight="1" x14ac:dyDescent="0.15">
      <c r="A110" s="843" t="s">
        <v>415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541609</v>
      </c>
      <c r="AB110" s="925"/>
      <c r="AC110" s="925"/>
      <c r="AD110" s="925"/>
      <c r="AE110" s="926"/>
      <c r="AF110" s="927">
        <v>498408</v>
      </c>
      <c r="AG110" s="925"/>
      <c r="AH110" s="925"/>
      <c r="AI110" s="925"/>
      <c r="AJ110" s="926"/>
      <c r="AK110" s="927">
        <v>580215</v>
      </c>
      <c r="AL110" s="925"/>
      <c r="AM110" s="925"/>
      <c r="AN110" s="925"/>
      <c r="AO110" s="926"/>
      <c r="AP110" s="928">
        <v>19.600000000000001</v>
      </c>
      <c r="AQ110" s="929"/>
      <c r="AR110" s="929"/>
      <c r="AS110" s="929"/>
      <c r="AT110" s="930"/>
      <c r="AU110" s="966" t="s">
        <v>69</v>
      </c>
      <c r="AV110" s="967"/>
      <c r="AW110" s="967"/>
      <c r="AX110" s="967"/>
      <c r="AY110" s="967"/>
      <c r="AZ110" s="896" t="s">
        <v>416</v>
      </c>
      <c r="BA110" s="844"/>
      <c r="BB110" s="844"/>
      <c r="BC110" s="844"/>
      <c r="BD110" s="844"/>
      <c r="BE110" s="844"/>
      <c r="BF110" s="844"/>
      <c r="BG110" s="844"/>
      <c r="BH110" s="844"/>
      <c r="BI110" s="844"/>
      <c r="BJ110" s="844"/>
      <c r="BK110" s="844"/>
      <c r="BL110" s="844"/>
      <c r="BM110" s="844"/>
      <c r="BN110" s="844"/>
      <c r="BO110" s="844"/>
      <c r="BP110" s="845"/>
      <c r="BQ110" s="897">
        <v>6364848</v>
      </c>
      <c r="BR110" s="878"/>
      <c r="BS110" s="878"/>
      <c r="BT110" s="878"/>
      <c r="BU110" s="878"/>
      <c r="BV110" s="878">
        <v>6318998</v>
      </c>
      <c r="BW110" s="878"/>
      <c r="BX110" s="878"/>
      <c r="BY110" s="878"/>
      <c r="BZ110" s="878"/>
      <c r="CA110" s="878">
        <v>6148546</v>
      </c>
      <c r="CB110" s="878"/>
      <c r="CC110" s="878"/>
      <c r="CD110" s="878"/>
      <c r="CE110" s="878"/>
      <c r="CF110" s="902">
        <v>208</v>
      </c>
      <c r="CG110" s="903"/>
      <c r="CH110" s="903"/>
      <c r="CI110" s="903"/>
      <c r="CJ110" s="903"/>
      <c r="CK110" s="962" t="s">
        <v>417</v>
      </c>
      <c r="CL110" s="855"/>
      <c r="CM110" s="896" t="s">
        <v>418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420</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422</v>
      </c>
      <c r="B112" s="949"/>
      <c r="C112" s="788" t="s">
        <v>423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424</v>
      </c>
      <c r="BA112" s="788"/>
      <c r="BB112" s="788"/>
      <c r="BC112" s="788"/>
      <c r="BD112" s="788"/>
      <c r="BE112" s="788"/>
      <c r="BF112" s="788"/>
      <c r="BG112" s="788"/>
      <c r="BH112" s="788"/>
      <c r="BI112" s="788"/>
      <c r="BJ112" s="788"/>
      <c r="BK112" s="788"/>
      <c r="BL112" s="788"/>
      <c r="BM112" s="788"/>
      <c r="BN112" s="788"/>
      <c r="BO112" s="788"/>
      <c r="BP112" s="789"/>
      <c r="BQ112" s="852">
        <v>2213607</v>
      </c>
      <c r="BR112" s="853"/>
      <c r="BS112" s="853"/>
      <c r="BT112" s="853"/>
      <c r="BU112" s="853"/>
      <c r="BV112" s="853">
        <v>2022971</v>
      </c>
      <c r="BW112" s="853"/>
      <c r="BX112" s="853"/>
      <c r="BY112" s="853"/>
      <c r="BZ112" s="853"/>
      <c r="CA112" s="853">
        <v>2145822</v>
      </c>
      <c r="CB112" s="853"/>
      <c r="CC112" s="853"/>
      <c r="CD112" s="853"/>
      <c r="CE112" s="853"/>
      <c r="CF112" s="911">
        <v>72.599999999999994</v>
      </c>
      <c r="CG112" s="912"/>
      <c r="CH112" s="912"/>
      <c r="CI112" s="912"/>
      <c r="CJ112" s="912"/>
      <c r="CK112" s="963"/>
      <c r="CL112" s="857"/>
      <c r="CM112" s="851" t="s">
        <v>425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226621</v>
      </c>
      <c r="AB113" s="955"/>
      <c r="AC113" s="955"/>
      <c r="AD113" s="955"/>
      <c r="AE113" s="956"/>
      <c r="AF113" s="957">
        <v>194261</v>
      </c>
      <c r="AG113" s="955"/>
      <c r="AH113" s="955"/>
      <c r="AI113" s="955"/>
      <c r="AJ113" s="956"/>
      <c r="AK113" s="957">
        <v>262735</v>
      </c>
      <c r="AL113" s="955"/>
      <c r="AM113" s="955"/>
      <c r="AN113" s="955"/>
      <c r="AO113" s="956"/>
      <c r="AP113" s="958">
        <v>8.9</v>
      </c>
      <c r="AQ113" s="959"/>
      <c r="AR113" s="959"/>
      <c r="AS113" s="959"/>
      <c r="AT113" s="960"/>
      <c r="AU113" s="968"/>
      <c r="AV113" s="969"/>
      <c r="AW113" s="969"/>
      <c r="AX113" s="969"/>
      <c r="AY113" s="969"/>
      <c r="AZ113" s="851" t="s">
        <v>427</v>
      </c>
      <c r="BA113" s="788"/>
      <c r="BB113" s="788"/>
      <c r="BC113" s="788"/>
      <c r="BD113" s="788"/>
      <c r="BE113" s="788"/>
      <c r="BF113" s="788"/>
      <c r="BG113" s="788"/>
      <c r="BH113" s="788"/>
      <c r="BI113" s="788"/>
      <c r="BJ113" s="788"/>
      <c r="BK113" s="788"/>
      <c r="BL113" s="788"/>
      <c r="BM113" s="788"/>
      <c r="BN113" s="788"/>
      <c r="BO113" s="788"/>
      <c r="BP113" s="789"/>
      <c r="BQ113" s="852">
        <v>587439</v>
      </c>
      <c r="BR113" s="853"/>
      <c r="BS113" s="853"/>
      <c r="BT113" s="853"/>
      <c r="BU113" s="853"/>
      <c r="BV113" s="853">
        <v>560911</v>
      </c>
      <c r="BW113" s="853"/>
      <c r="BX113" s="853"/>
      <c r="BY113" s="853"/>
      <c r="BZ113" s="853"/>
      <c r="CA113" s="853">
        <v>519478</v>
      </c>
      <c r="CB113" s="853"/>
      <c r="CC113" s="853"/>
      <c r="CD113" s="853"/>
      <c r="CE113" s="853"/>
      <c r="CF113" s="911">
        <v>17.600000000000001</v>
      </c>
      <c r="CG113" s="912"/>
      <c r="CH113" s="912"/>
      <c r="CI113" s="912"/>
      <c r="CJ113" s="912"/>
      <c r="CK113" s="963"/>
      <c r="CL113" s="857"/>
      <c r="CM113" s="851" t="s">
        <v>428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72924</v>
      </c>
      <c r="AB114" s="816"/>
      <c r="AC114" s="816"/>
      <c r="AD114" s="816"/>
      <c r="AE114" s="817"/>
      <c r="AF114" s="818">
        <v>49037</v>
      </c>
      <c r="AG114" s="816"/>
      <c r="AH114" s="816"/>
      <c r="AI114" s="816"/>
      <c r="AJ114" s="817"/>
      <c r="AK114" s="818">
        <v>53340</v>
      </c>
      <c r="AL114" s="816"/>
      <c r="AM114" s="816"/>
      <c r="AN114" s="816"/>
      <c r="AO114" s="817"/>
      <c r="AP114" s="860">
        <v>1.8</v>
      </c>
      <c r="AQ114" s="861"/>
      <c r="AR114" s="861"/>
      <c r="AS114" s="861"/>
      <c r="AT114" s="862"/>
      <c r="AU114" s="968"/>
      <c r="AV114" s="969"/>
      <c r="AW114" s="969"/>
      <c r="AX114" s="969"/>
      <c r="AY114" s="969"/>
      <c r="AZ114" s="851" t="s">
        <v>430</v>
      </c>
      <c r="BA114" s="788"/>
      <c r="BB114" s="788"/>
      <c r="BC114" s="788"/>
      <c r="BD114" s="788"/>
      <c r="BE114" s="788"/>
      <c r="BF114" s="788"/>
      <c r="BG114" s="788"/>
      <c r="BH114" s="788"/>
      <c r="BI114" s="788"/>
      <c r="BJ114" s="788"/>
      <c r="BK114" s="788"/>
      <c r="BL114" s="788"/>
      <c r="BM114" s="788"/>
      <c r="BN114" s="788"/>
      <c r="BO114" s="788"/>
      <c r="BP114" s="789"/>
      <c r="BQ114" s="852">
        <v>1134278</v>
      </c>
      <c r="BR114" s="853"/>
      <c r="BS114" s="853"/>
      <c r="BT114" s="853"/>
      <c r="BU114" s="853"/>
      <c r="BV114" s="853">
        <v>1072897</v>
      </c>
      <c r="BW114" s="853"/>
      <c r="BX114" s="853"/>
      <c r="BY114" s="853"/>
      <c r="BZ114" s="853"/>
      <c r="CA114" s="853">
        <v>1077923</v>
      </c>
      <c r="CB114" s="853"/>
      <c r="CC114" s="853"/>
      <c r="CD114" s="853"/>
      <c r="CE114" s="853"/>
      <c r="CF114" s="911">
        <v>36.5</v>
      </c>
      <c r="CG114" s="912"/>
      <c r="CH114" s="912"/>
      <c r="CI114" s="912"/>
      <c r="CJ114" s="912"/>
      <c r="CK114" s="963"/>
      <c r="CL114" s="857"/>
      <c r="CM114" s="851" t="s">
        <v>431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433</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436</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438</v>
      </c>
      <c r="Z117" s="933"/>
      <c r="AA117" s="938">
        <v>841154</v>
      </c>
      <c r="AB117" s="939"/>
      <c r="AC117" s="939"/>
      <c r="AD117" s="939"/>
      <c r="AE117" s="940"/>
      <c r="AF117" s="941">
        <v>741706</v>
      </c>
      <c r="AG117" s="939"/>
      <c r="AH117" s="939"/>
      <c r="AI117" s="939"/>
      <c r="AJ117" s="940"/>
      <c r="AK117" s="941">
        <v>896290</v>
      </c>
      <c r="AL117" s="939"/>
      <c r="AM117" s="939"/>
      <c r="AN117" s="939"/>
      <c r="AO117" s="940"/>
      <c r="AP117" s="942"/>
      <c r="AQ117" s="943"/>
      <c r="AR117" s="943"/>
      <c r="AS117" s="943"/>
      <c r="AT117" s="944"/>
      <c r="AU117" s="968"/>
      <c r="AV117" s="969"/>
      <c r="AW117" s="969"/>
      <c r="AX117" s="969"/>
      <c r="AY117" s="969"/>
      <c r="AZ117" s="899" t="s">
        <v>439</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411</v>
      </c>
      <c r="AB118" s="932"/>
      <c r="AC118" s="932"/>
      <c r="AD118" s="932"/>
      <c r="AE118" s="933"/>
      <c r="AF118" s="934" t="s">
        <v>412</v>
      </c>
      <c r="AG118" s="932"/>
      <c r="AH118" s="932"/>
      <c r="AI118" s="932"/>
      <c r="AJ118" s="933"/>
      <c r="AK118" s="934" t="s">
        <v>294</v>
      </c>
      <c r="AL118" s="932"/>
      <c r="AM118" s="932"/>
      <c r="AN118" s="932"/>
      <c r="AO118" s="933"/>
      <c r="AP118" s="935" t="s">
        <v>413</v>
      </c>
      <c r="AQ118" s="936"/>
      <c r="AR118" s="936"/>
      <c r="AS118" s="936"/>
      <c r="AT118" s="937"/>
      <c r="AU118" s="968"/>
      <c r="AV118" s="969"/>
      <c r="AW118" s="969"/>
      <c r="AX118" s="969"/>
      <c r="AY118" s="969"/>
      <c r="AZ118" s="874" t="s">
        <v>441</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417</v>
      </c>
      <c r="B119" s="855"/>
      <c r="C119" s="896" t="s">
        <v>418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443</v>
      </c>
      <c r="BP119" s="914"/>
      <c r="BQ119" s="915">
        <v>10300172</v>
      </c>
      <c r="BR119" s="881"/>
      <c r="BS119" s="881"/>
      <c r="BT119" s="881"/>
      <c r="BU119" s="881"/>
      <c r="BV119" s="881">
        <v>9975777</v>
      </c>
      <c r="BW119" s="881"/>
      <c r="BX119" s="881"/>
      <c r="BY119" s="881"/>
      <c r="BZ119" s="881"/>
      <c r="CA119" s="881">
        <v>9891769</v>
      </c>
      <c r="CB119" s="881"/>
      <c r="CC119" s="881"/>
      <c r="CD119" s="881"/>
      <c r="CE119" s="881"/>
      <c r="CF119" s="784"/>
      <c r="CG119" s="785"/>
      <c r="CH119" s="785"/>
      <c r="CI119" s="785"/>
      <c r="CJ119" s="870"/>
      <c r="CK119" s="964"/>
      <c r="CL119" s="859"/>
      <c r="CM119" s="874" t="s">
        <v>444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445</v>
      </c>
      <c r="AV120" s="917"/>
      <c r="AW120" s="917"/>
      <c r="AX120" s="917"/>
      <c r="AY120" s="918"/>
      <c r="AZ120" s="896" t="s">
        <v>446</v>
      </c>
      <c r="BA120" s="844"/>
      <c r="BB120" s="844"/>
      <c r="BC120" s="844"/>
      <c r="BD120" s="844"/>
      <c r="BE120" s="844"/>
      <c r="BF120" s="844"/>
      <c r="BG120" s="844"/>
      <c r="BH120" s="844"/>
      <c r="BI120" s="844"/>
      <c r="BJ120" s="844"/>
      <c r="BK120" s="844"/>
      <c r="BL120" s="844"/>
      <c r="BM120" s="844"/>
      <c r="BN120" s="844"/>
      <c r="BO120" s="844"/>
      <c r="BP120" s="845"/>
      <c r="BQ120" s="897">
        <v>1148969</v>
      </c>
      <c r="BR120" s="878"/>
      <c r="BS120" s="878"/>
      <c r="BT120" s="878"/>
      <c r="BU120" s="878"/>
      <c r="BV120" s="878">
        <v>1567165</v>
      </c>
      <c r="BW120" s="878"/>
      <c r="BX120" s="878"/>
      <c r="BY120" s="878"/>
      <c r="BZ120" s="878"/>
      <c r="CA120" s="878">
        <v>1633890</v>
      </c>
      <c r="CB120" s="878"/>
      <c r="CC120" s="878"/>
      <c r="CD120" s="878"/>
      <c r="CE120" s="878"/>
      <c r="CF120" s="902">
        <v>55.3</v>
      </c>
      <c r="CG120" s="903"/>
      <c r="CH120" s="903"/>
      <c r="CI120" s="903"/>
      <c r="CJ120" s="903"/>
      <c r="CK120" s="904" t="s">
        <v>447</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1501476</v>
      </c>
      <c r="DH120" s="878"/>
      <c r="DI120" s="878"/>
      <c r="DJ120" s="878"/>
      <c r="DK120" s="878"/>
      <c r="DL120" s="878">
        <v>1410059</v>
      </c>
      <c r="DM120" s="878"/>
      <c r="DN120" s="878"/>
      <c r="DO120" s="878"/>
      <c r="DP120" s="878"/>
      <c r="DQ120" s="878">
        <v>1307486</v>
      </c>
      <c r="DR120" s="878"/>
      <c r="DS120" s="878"/>
      <c r="DT120" s="878"/>
      <c r="DU120" s="878"/>
      <c r="DV120" s="879">
        <v>44.2</v>
      </c>
      <c r="DW120" s="879"/>
      <c r="DX120" s="879"/>
      <c r="DY120" s="879"/>
      <c r="DZ120" s="880"/>
    </row>
    <row r="121" spans="1:130" s="230" customFormat="1" ht="26.25" customHeight="1" x14ac:dyDescent="0.15">
      <c r="A121" s="856"/>
      <c r="B121" s="857"/>
      <c r="C121" s="899" t="s">
        <v>448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449</v>
      </c>
      <c r="BA121" s="788"/>
      <c r="BB121" s="788"/>
      <c r="BC121" s="788"/>
      <c r="BD121" s="788"/>
      <c r="BE121" s="788"/>
      <c r="BF121" s="788"/>
      <c r="BG121" s="788"/>
      <c r="BH121" s="788"/>
      <c r="BI121" s="788"/>
      <c r="BJ121" s="788"/>
      <c r="BK121" s="788"/>
      <c r="BL121" s="788"/>
      <c r="BM121" s="788"/>
      <c r="BN121" s="788"/>
      <c r="BO121" s="788"/>
      <c r="BP121" s="789"/>
      <c r="BQ121" s="852">
        <v>87300</v>
      </c>
      <c r="BR121" s="853"/>
      <c r="BS121" s="853"/>
      <c r="BT121" s="853"/>
      <c r="BU121" s="853"/>
      <c r="BV121" s="853">
        <v>87300</v>
      </c>
      <c r="BW121" s="853"/>
      <c r="BX121" s="853"/>
      <c r="BY121" s="853"/>
      <c r="BZ121" s="853"/>
      <c r="CA121" s="853">
        <v>87300</v>
      </c>
      <c r="CB121" s="853"/>
      <c r="CC121" s="853"/>
      <c r="CD121" s="853"/>
      <c r="CE121" s="853"/>
      <c r="CF121" s="911">
        <v>3</v>
      </c>
      <c r="CG121" s="912"/>
      <c r="CH121" s="912"/>
      <c r="CI121" s="912"/>
      <c r="CJ121" s="912"/>
      <c r="CK121" s="905"/>
      <c r="CL121" s="891"/>
      <c r="CM121" s="891"/>
      <c r="CN121" s="891"/>
      <c r="CO121" s="892"/>
      <c r="CP121" s="871" t="s">
        <v>392</v>
      </c>
      <c r="CQ121" s="872"/>
      <c r="CR121" s="872"/>
      <c r="CS121" s="872"/>
      <c r="CT121" s="872"/>
      <c r="CU121" s="872"/>
      <c r="CV121" s="872"/>
      <c r="CW121" s="872"/>
      <c r="CX121" s="872"/>
      <c r="CY121" s="872"/>
      <c r="CZ121" s="872"/>
      <c r="DA121" s="872"/>
      <c r="DB121" s="872"/>
      <c r="DC121" s="872"/>
      <c r="DD121" s="872"/>
      <c r="DE121" s="872"/>
      <c r="DF121" s="873"/>
      <c r="DG121" s="852">
        <v>596651</v>
      </c>
      <c r="DH121" s="853"/>
      <c r="DI121" s="853"/>
      <c r="DJ121" s="853"/>
      <c r="DK121" s="853"/>
      <c r="DL121" s="853">
        <v>510018</v>
      </c>
      <c r="DM121" s="853"/>
      <c r="DN121" s="853"/>
      <c r="DO121" s="853"/>
      <c r="DP121" s="853"/>
      <c r="DQ121" s="853">
        <v>744077</v>
      </c>
      <c r="DR121" s="853"/>
      <c r="DS121" s="853"/>
      <c r="DT121" s="853"/>
      <c r="DU121" s="853"/>
      <c r="DV121" s="830">
        <v>25.2</v>
      </c>
      <c r="DW121" s="830"/>
      <c r="DX121" s="830"/>
      <c r="DY121" s="830"/>
      <c r="DZ121" s="831"/>
    </row>
    <row r="122" spans="1:130" s="230" customFormat="1" ht="26.25" customHeight="1" x14ac:dyDescent="0.15">
      <c r="A122" s="856"/>
      <c r="B122" s="857"/>
      <c r="C122" s="851" t="s">
        <v>431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450</v>
      </c>
      <c r="BA122" s="875"/>
      <c r="BB122" s="875"/>
      <c r="BC122" s="875"/>
      <c r="BD122" s="875"/>
      <c r="BE122" s="875"/>
      <c r="BF122" s="875"/>
      <c r="BG122" s="875"/>
      <c r="BH122" s="875"/>
      <c r="BI122" s="875"/>
      <c r="BJ122" s="875"/>
      <c r="BK122" s="875"/>
      <c r="BL122" s="875"/>
      <c r="BM122" s="875"/>
      <c r="BN122" s="875"/>
      <c r="BO122" s="875"/>
      <c r="BP122" s="876"/>
      <c r="BQ122" s="915">
        <v>6601015</v>
      </c>
      <c r="BR122" s="881"/>
      <c r="BS122" s="881"/>
      <c r="BT122" s="881"/>
      <c r="BU122" s="881"/>
      <c r="BV122" s="881">
        <v>6259357</v>
      </c>
      <c r="BW122" s="881"/>
      <c r="BX122" s="881"/>
      <c r="BY122" s="881"/>
      <c r="BZ122" s="881"/>
      <c r="CA122" s="881">
        <v>6027853</v>
      </c>
      <c r="CB122" s="881"/>
      <c r="CC122" s="881"/>
      <c r="CD122" s="881"/>
      <c r="CE122" s="881"/>
      <c r="CF122" s="882">
        <v>203.9</v>
      </c>
      <c r="CG122" s="883"/>
      <c r="CH122" s="883"/>
      <c r="CI122" s="883"/>
      <c r="CJ122" s="883"/>
      <c r="CK122" s="905"/>
      <c r="CL122" s="891"/>
      <c r="CM122" s="891"/>
      <c r="CN122" s="891"/>
      <c r="CO122" s="892"/>
      <c r="CP122" s="871" t="s">
        <v>396</v>
      </c>
      <c r="CQ122" s="872"/>
      <c r="CR122" s="872"/>
      <c r="CS122" s="872"/>
      <c r="CT122" s="872"/>
      <c r="CU122" s="872"/>
      <c r="CV122" s="872"/>
      <c r="CW122" s="872"/>
      <c r="CX122" s="872"/>
      <c r="CY122" s="872"/>
      <c r="CZ122" s="872"/>
      <c r="DA122" s="872"/>
      <c r="DB122" s="872"/>
      <c r="DC122" s="872"/>
      <c r="DD122" s="872"/>
      <c r="DE122" s="872"/>
      <c r="DF122" s="873"/>
      <c r="DG122" s="852">
        <v>115480</v>
      </c>
      <c r="DH122" s="853"/>
      <c r="DI122" s="853"/>
      <c r="DJ122" s="853"/>
      <c r="DK122" s="853"/>
      <c r="DL122" s="853">
        <v>102894</v>
      </c>
      <c r="DM122" s="853"/>
      <c r="DN122" s="853"/>
      <c r="DO122" s="853"/>
      <c r="DP122" s="853"/>
      <c r="DQ122" s="853">
        <v>94259</v>
      </c>
      <c r="DR122" s="853"/>
      <c r="DS122" s="853"/>
      <c r="DT122" s="853"/>
      <c r="DU122" s="853"/>
      <c r="DV122" s="830">
        <v>3.2</v>
      </c>
      <c r="DW122" s="830"/>
      <c r="DX122" s="830"/>
      <c r="DY122" s="830"/>
      <c r="DZ122" s="831"/>
    </row>
    <row r="123" spans="1:130" s="230" customFormat="1" ht="26.25" customHeight="1" x14ac:dyDescent="0.15">
      <c r="A123" s="856"/>
      <c r="B123" s="857"/>
      <c r="C123" s="851" t="s">
        <v>437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451</v>
      </c>
      <c r="BP123" s="914"/>
      <c r="BQ123" s="868">
        <v>7837284</v>
      </c>
      <c r="BR123" s="869"/>
      <c r="BS123" s="869"/>
      <c r="BT123" s="869"/>
      <c r="BU123" s="869"/>
      <c r="BV123" s="869">
        <v>7913822</v>
      </c>
      <c r="BW123" s="869"/>
      <c r="BX123" s="869"/>
      <c r="BY123" s="869"/>
      <c r="BZ123" s="869"/>
      <c r="CA123" s="869">
        <v>7749043</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440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80.3</v>
      </c>
      <c r="BR124" s="867"/>
      <c r="BS124" s="867"/>
      <c r="BT124" s="867"/>
      <c r="BU124" s="867"/>
      <c r="BV124" s="867">
        <v>70.7</v>
      </c>
      <c r="BW124" s="867"/>
      <c r="BX124" s="867"/>
      <c r="BY124" s="867"/>
      <c r="BZ124" s="867"/>
      <c r="CA124" s="867">
        <v>72.400000000000006</v>
      </c>
      <c r="CB124" s="867"/>
      <c r="CC124" s="867"/>
      <c r="CD124" s="867"/>
      <c r="CE124" s="867"/>
      <c r="CF124" s="762"/>
      <c r="CG124" s="763"/>
      <c r="CH124" s="763"/>
      <c r="CI124" s="763"/>
      <c r="CJ124" s="898"/>
      <c r="CK124" s="906"/>
      <c r="CL124" s="906"/>
      <c r="CM124" s="906"/>
      <c r="CN124" s="906"/>
      <c r="CO124" s="907"/>
      <c r="CP124" s="871" t="s">
        <v>453</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454</v>
      </c>
      <c r="CL125" s="888"/>
      <c r="CM125" s="888"/>
      <c r="CN125" s="888"/>
      <c r="CO125" s="889"/>
      <c r="CP125" s="896" t="s">
        <v>455</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456</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458</v>
      </c>
      <c r="AY127" s="848"/>
      <c r="AZ127" s="848"/>
      <c r="BA127" s="848"/>
      <c r="BB127" s="848"/>
      <c r="BC127" s="848"/>
      <c r="BD127" s="848"/>
      <c r="BE127" s="849"/>
      <c r="BF127" s="847" t="s">
        <v>459</v>
      </c>
      <c r="BG127" s="848"/>
      <c r="BH127" s="848"/>
      <c r="BI127" s="848"/>
      <c r="BJ127" s="848"/>
      <c r="BK127" s="848"/>
      <c r="BL127" s="849"/>
      <c r="BM127" s="847" t="s">
        <v>460</v>
      </c>
      <c r="BN127" s="848"/>
      <c r="BO127" s="848"/>
      <c r="BP127" s="848"/>
      <c r="BQ127" s="848"/>
      <c r="BR127" s="848"/>
      <c r="BS127" s="849"/>
      <c r="BT127" s="847" t="s">
        <v>461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462</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464</v>
      </c>
      <c r="X128" s="834"/>
      <c r="Y128" s="834"/>
      <c r="Z128" s="835"/>
      <c r="AA128" s="836">
        <v>18478</v>
      </c>
      <c r="AB128" s="837"/>
      <c r="AC128" s="837"/>
      <c r="AD128" s="837"/>
      <c r="AE128" s="838"/>
      <c r="AF128" s="839">
        <v>26188</v>
      </c>
      <c r="AG128" s="837"/>
      <c r="AH128" s="837"/>
      <c r="AI128" s="837"/>
      <c r="AJ128" s="838"/>
      <c r="AK128" s="839">
        <v>24162</v>
      </c>
      <c r="AL128" s="837"/>
      <c r="AM128" s="837"/>
      <c r="AN128" s="837"/>
      <c r="AO128" s="838"/>
      <c r="AP128" s="840"/>
      <c r="AQ128" s="841"/>
      <c r="AR128" s="841"/>
      <c r="AS128" s="841"/>
      <c r="AT128" s="842"/>
      <c r="AU128" s="232"/>
      <c r="AV128" s="232"/>
      <c r="AW128" s="232"/>
      <c r="AX128" s="843" t="s">
        <v>465</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466</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467</v>
      </c>
      <c r="X129" s="813"/>
      <c r="Y129" s="813"/>
      <c r="Z129" s="814"/>
      <c r="AA129" s="815">
        <v>3661351</v>
      </c>
      <c r="AB129" s="816"/>
      <c r="AC129" s="816"/>
      <c r="AD129" s="816"/>
      <c r="AE129" s="817"/>
      <c r="AF129" s="818">
        <v>3476109</v>
      </c>
      <c r="AG129" s="816"/>
      <c r="AH129" s="816"/>
      <c r="AI129" s="816"/>
      <c r="AJ129" s="817"/>
      <c r="AK129" s="818">
        <v>3543684</v>
      </c>
      <c r="AL129" s="816"/>
      <c r="AM129" s="816"/>
      <c r="AN129" s="816"/>
      <c r="AO129" s="817"/>
      <c r="AP129" s="819"/>
      <c r="AQ129" s="820"/>
      <c r="AR129" s="820"/>
      <c r="AS129" s="820"/>
      <c r="AT129" s="821"/>
      <c r="AU129" s="233"/>
      <c r="AV129" s="233"/>
      <c r="AW129" s="233"/>
      <c r="AX129" s="787" t="s">
        <v>468</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470</v>
      </c>
      <c r="X130" s="813"/>
      <c r="Y130" s="813"/>
      <c r="Z130" s="814"/>
      <c r="AA130" s="815">
        <v>596119</v>
      </c>
      <c r="AB130" s="816"/>
      <c r="AC130" s="816"/>
      <c r="AD130" s="816"/>
      <c r="AE130" s="817"/>
      <c r="AF130" s="818">
        <v>562269</v>
      </c>
      <c r="AG130" s="816"/>
      <c r="AH130" s="816"/>
      <c r="AI130" s="816"/>
      <c r="AJ130" s="817"/>
      <c r="AK130" s="818">
        <v>587861</v>
      </c>
      <c r="AL130" s="816"/>
      <c r="AM130" s="816"/>
      <c r="AN130" s="816"/>
      <c r="AO130" s="817"/>
      <c r="AP130" s="819"/>
      <c r="AQ130" s="820"/>
      <c r="AR130" s="820"/>
      <c r="AS130" s="820"/>
      <c r="AT130" s="821"/>
      <c r="AU130" s="233"/>
      <c r="AV130" s="233"/>
      <c r="AW130" s="233"/>
      <c r="AX130" s="787" t="s">
        <v>471</v>
      </c>
      <c r="AY130" s="788"/>
      <c r="AZ130" s="788"/>
      <c r="BA130" s="788"/>
      <c r="BB130" s="788"/>
      <c r="BC130" s="788"/>
      <c r="BD130" s="788"/>
      <c r="BE130" s="789"/>
      <c r="BF130" s="790">
        <v>7.4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472</v>
      </c>
      <c r="X131" s="797"/>
      <c r="Y131" s="797"/>
      <c r="Z131" s="798"/>
      <c r="AA131" s="799">
        <v>3065232</v>
      </c>
      <c r="AB131" s="800"/>
      <c r="AC131" s="800"/>
      <c r="AD131" s="800"/>
      <c r="AE131" s="801"/>
      <c r="AF131" s="802">
        <v>2913840</v>
      </c>
      <c r="AG131" s="800"/>
      <c r="AH131" s="800"/>
      <c r="AI131" s="800"/>
      <c r="AJ131" s="801"/>
      <c r="AK131" s="802">
        <v>2955823</v>
      </c>
      <c r="AL131" s="800"/>
      <c r="AM131" s="800"/>
      <c r="AN131" s="800"/>
      <c r="AO131" s="801"/>
      <c r="AP131" s="803"/>
      <c r="AQ131" s="804"/>
      <c r="AR131" s="804"/>
      <c r="AS131" s="804"/>
      <c r="AT131" s="805"/>
      <c r="AU131" s="233"/>
      <c r="AV131" s="233"/>
      <c r="AW131" s="233"/>
      <c r="AX131" s="765" t="s">
        <v>473</v>
      </c>
      <c r="AY131" s="766"/>
      <c r="AZ131" s="766"/>
      <c r="BA131" s="766"/>
      <c r="BB131" s="766"/>
      <c r="BC131" s="766"/>
      <c r="BD131" s="766"/>
      <c r="BE131" s="767"/>
      <c r="BF131" s="768">
        <v>72.400000000000006</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475</v>
      </c>
      <c r="W132" s="778"/>
      <c r="X132" s="778"/>
      <c r="Y132" s="778"/>
      <c r="Z132" s="779"/>
      <c r="AA132" s="780">
        <v>7.391186051</v>
      </c>
      <c r="AB132" s="781"/>
      <c r="AC132" s="781"/>
      <c r="AD132" s="781"/>
      <c r="AE132" s="782"/>
      <c r="AF132" s="783">
        <v>5.2593484889999997</v>
      </c>
      <c r="AG132" s="781"/>
      <c r="AH132" s="781"/>
      <c r="AI132" s="781"/>
      <c r="AJ132" s="782"/>
      <c r="AK132" s="783">
        <v>9.6171861439999997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476</v>
      </c>
      <c r="W133" s="757"/>
      <c r="X133" s="757"/>
      <c r="Y133" s="757"/>
      <c r="Z133" s="758"/>
      <c r="AA133" s="759">
        <v>7.8</v>
      </c>
      <c r="AB133" s="760"/>
      <c r="AC133" s="760"/>
      <c r="AD133" s="760"/>
      <c r="AE133" s="761"/>
      <c r="AF133" s="759">
        <v>6.7</v>
      </c>
      <c r="AG133" s="760"/>
      <c r="AH133" s="760"/>
      <c r="AI133" s="760"/>
      <c r="AJ133" s="761"/>
      <c r="AK133" s="759">
        <v>7.4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28i6rU/c+VjpeZAvAXfSUuYmtfm2nu80FiLPQBCHtg7TAMVvcU6mecZcmlaEzYKQ4U17+yX5VI58Bh3B0B3+Q==" saltValue="/MeWojHcqk3LrXJrUsqMF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wrCFSfFcFL3+8WMIQ5oGXj+iXTIflpyL/891wj4DPrhNggjB+q1uU/VMrB2TwCfJElUhQUjDJY+oFTTZkCDpDw==" saltValue="SNJ+VQ5lZsxy3i3q1GA9/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jQuHEOJ9G/SDmT/mwPVyA8ZlwAFeDSNwhMmVqGJn89uatfevVXXyAZzaeBrxrzcR/IaDOQPjIrZFTREr2XScw==" saltValue="2uE2g0xPAH9Lc0TozSc+d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485</v>
      </c>
      <c r="AL9" s="1167"/>
      <c r="AM9" s="1167"/>
      <c r="AN9" s="1168"/>
      <c r="AO9" s="281">
        <v>1121986</v>
      </c>
      <c r="AP9" s="281">
        <v>185882</v>
      </c>
      <c r="AQ9" s="282">
        <v>143407</v>
      </c>
      <c r="AR9" s="283">
        <v>29.6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486</v>
      </c>
      <c r="AL10" s="1167"/>
      <c r="AM10" s="1167"/>
      <c r="AN10" s="1168"/>
      <c r="AO10" s="284">
        <v>251981</v>
      </c>
      <c r="AP10" s="284">
        <v>41746</v>
      </c>
      <c r="AQ10" s="285">
        <v>20271</v>
      </c>
      <c r="AR10" s="286">
        <v>105.9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487</v>
      </c>
      <c r="AL11" s="1167"/>
      <c r="AM11" s="1167"/>
      <c r="AN11" s="1168"/>
      <c r="AO11" s="284" t="s">
        <v>488</v>
      </c>
      <c r="AP11" s="284" t="s">
        <v>488</v>
      </c>
      <c r="AQ11" s="285">
        <v>1412</v>
      </c>
      <c r="AR11" s="286" t="s">
        <v>488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489</v>
      </c>
      <c r="AL12" s="1167"/>
      <c r="AM12" s="1167"/>
      <c r="AN12" s="1168"/>
      <c r="AO12" s="284" t="s">
        <v>488</v>
      </c>
      <c r="AP12" s="284" t="s">
        <v>488</v>
      </c>
      <c r="AQ12" s="285" t="s">
        <v>488</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490</v>
      </c>
      <c r="AL13" s="1167"/>
      <c r="AM13" s="1167"/>
      <c r="AN13" s="1168"/>
      <c r="AO13" s="284">
        <v>58794</v>
      </c>
      <c r="AP13" s="284">
        <v>9741</v>
      </c>
      <c r="AQ13" s="285">
        <v>5234</v>
      </c>
      <c r="AR13" s="286">
        <v>86.1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491</v>
      </c>
      <c r="AL14" s="1167"/>
      <c r="AM14" s="1167"/>
      <c r="AN14" s="1168"/>
      <c r="AO14" s="284">
        <v>31301</v>
      </c>
      <c r="AP14" s="284">
        <v>5186</v>
      </c>
      <c r="AQ14" s="285">
        <v>3337</v>
      </c>
      <c r="AR14" s="286">
        <v>55.4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492</v>
      </c>
      <c r="AL15" s="1170"/>
      <c r="AM15" s="1170"/>
      <c r="AN15" s="1171"/>
      <c r="AO15" s="284">
        <v>-95638</v>
      </c>
      <c r="AP15" s="284">
        <v>-15845</v>
      </c>
      <c r="AQ15" s="285">
        <v>-9830</v>
      </c>
      <c r="AR15" s="286">
        <v>61.2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1368424</v>
      </c>
      <c r="AP16" s="284">
        <v>226710</v>
      </c>
      <c r="AQ16" s="285">
        <v>163831</v>
      </c>
      <c r="AR16" s="286">
        <v>38.4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497</v>
      </c>
      <c r="AL21" s="1173"/>
      <c r="AM21" s="1173"/>
      <c r="AN21" s="1174"/>
      <c r="AO21" s="297">
        <v>19.22</v>
      </c>
      <c r="AP21" s="298">
        <v>14.18</v>
      </c>
      <c r="AQ21" s="299">
        <v>5.04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498</v>
      </c>
      <c r="AL22" s="1173"/>
      <c r="AM22" s="1173"/>
      <c r="AN22" s="1174"/>
      <c r="AO22" s="302">
        <v>93</v>
      </c>
      <c r="AP22" s="303">
        <v>95.4</v>
      </c>
      <c r="AQ22" s="304">
        <v>-2.4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502</v>
      </c>
      <c r="AL32" s="1157"/>
      <c r="AM32" s="1157"/>
      <c r="AN32" s="1158"/>
      <c r="AO32" s="312">
        <v>580215</v>
      </c>
      <c r="AP32" s="312">
        <v>96126</v>
      </c>
      <c r="AQ32" s="313">
        <v>86321</v>
      </c>
      <c r="AR32" s="314">
        <v>11.4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503</v>
      </c>
      <c r="AL33" s="1157"/>
      <c r="AM33" s="1157"/>
      <c r="AN33" s="1158"/>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504</v>
      </c>
      <c r="AL34" s="1157"/>
      <c r="AM34" s="1157"/>
      <c r="AN34" s="1158"/>
      <c r="AO34" s="312" t="s">
        <v>488</v>
      </c>
      <c r="AP34" s="312" t="s">
        <v>488</v>
      </c>
      <c r="AQ34" s="313" t="s">
        <v>488</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505</v>
      </c>
      <c r="AL35" s="1157"/>
      <c r="AM35" s="1157"/>
      <c r="AN35" s="1158"/>
      <c r="AO35" s="312">
        <v>262735</v>
      </c>
      <c r="AP35" s="312">
        <v>43528</v>
      </c>
      <c r="AQ35" s="313">
        <v>18581</v>
      </c>
      <c r="AR35" s="314">
        <v>134.30000000000001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506</v>
      </c>
      <c r="AL36" s="1157"/>
      <c r="AM36" s="1157"/>
      <c r="AN36" s="1158"/>
      <c r="AO36" s="312">
        <v>53340</v>
      </c>
      <c r="AP36" s="312">
        <v>8837</v>
      </c>
      <c r="AQ36" s="313">
        <v>4521</v>
      </c>
      <c r="AR36" s="314">
        <v>95.5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507</v>
      </c>
      <c r="AL37" s="1157"/>
      <c r="AM37" s="1157"/>
      <c r="AN37" s="1158"/>
      <c r="AO37" s="312" t="s">
        <v>488</v>
      </c>
      <c r="AP37" s="312" t="s">
        <v>488</v>
      </c>
      <c r="AQ37" s="313">
        <v>983</v>
      </c>
      <c r="AR37" s="314" t="s">
        <v>488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508</v>
      </c>
      <c r="AL38" s="1160"/>
      <c r="AM38" s="1160"/>
      <c r="AN38" s="1161"/>
      <c r="AO38" s="315" t="s">
        <v>488</v>
      </c>
      <c r="AP38" s="315" t="s">
        <v>488</v>
      </c>
      <c r="AQ38" s="316">
        <v>20</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509</v>
      </c>
      <c r="AL39" s="1160"/>
      <c r="AM39" s="1160"/>
      <c r="AN39" s="1161"/>
      <c r="AO39" s="312">
        <v>-24162</v>
      </c>
      <c r="AP39" s="312">
        <v>-4003</v>
      </c>
      <c r="AQ39" s="313">
        <v>-4212</v>
      </c>
      <c r="AR39" s="314">
        <v>-5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510</v>
      </c>
      <c r="AL40" s="1157"/>
      <c r="AM40" s="1157"/>
      <c r="AN40" s="1158"/>
      <c r="AO40" s="312">
        <v>-587861</v>
      </c>
      <c r="AP40" s="312">
        <v>-97392</v>
      </c>
      <c r="AQ40" s="313">
        <v>-70783</v>
      </c>
      <c r="AR40" s="314">
        <v>37.6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284267</v>
      </c>
      <c r="AP41" s="312">
        <v>47095</v>
      </c>
      <c r="AQ41" s="313">
        <v>35432</v>
      </c>
      <c r="AR41" s="314">
        <v>32.9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480</v>
      </c>
      <c r="AN49" s="1151" t="s">
        <v>513</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709013</v>
      </c>
      <c r="AN51" s="334">
        <v>103234</v>
      </c>
      <c r="AO51" s="335">
        <v>6.9</v>
      </c>
      <c r="AP51" s="336">
        <v>145139</v>
      </c>
      <c r="AQ51" s="337">
        <v>19.5</v>
      </c>
      <c r="AR51" s="338">
        <v>-12.6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254375</v>
      </c>
      <c r="AN52" s="342">
        <v>37038</v>
      </c>
      <c r="AO52" s="343">
        <v>-18.5</v>
      </c>
      <c r="AP52" s="344">
        <v>83762</v>
      </c>
      <c r="AQ52" s="345">
        <v>33.1</v>
      </c>
      <c r="AR52" s="346">
        <v>-51.6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935256</v>
      </c>
      <c r="AN53" s="334">
        <v>140873</v>
      </c>
      <c r="AO53" s="335">
        <v>36.5</v>
      </c>
      <c r="AP53" s="336">
        <v>125391</v>
      </c>
      <c r="AQ53" s="337">
        <v>-13.6</v>
      </c>
      <c r="AR53" s="338">
        <v>50.1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153949</v>
      </c>
      <c r="AN54" s="342">
        <v>23189</v>
      </c>
      <c r="AO54" s="343">
        <v>-37.4</v>
      </c>
      <c r="AP54" s="344">
        <v>68516</v>
      </c>
      <c r="AQ54" s="345">
        <v>-18.2</v>
      </c>
      <c r="AR54" s="346">
        <v>-19.2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1053468</v>
      </c>
      <c r="AN55" s="334">
        <v>162798</v>
      </c>
      <c r="AO55" s="335">
        <v>15.6</v>
      </c>
      <c r="AP55" s="336">
        <v>138402</v>
      </c>
      <c r="AQ55" s="337">
        <v>10.4</v>
      </c>
      <c r="AR55" s="338">
        <v>5.2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134337</v>
      </c>
      <c r="AN56" s="342">
        <v>20760</v>
      </c>
      <c r="AO56" s="343">
        <v>-10.5</v>
      </c>
      <c r="AP56" s="344">
        <v>70652</v>
      </c>
      <c r="AQ56" s="345">
        <v>3.1</v>
      </c>
      <c r="AR56" s="346">
        <v>-13.6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510381</v>
      </c>
      <c r="AN57" s="334">
        <v>81648</v>
      </c>
      <c r="AO57" s="335">
        <v>-49.8</v>
      </c>
      <c r="AP57" s="336">
        <v>146367</v>
      </c>
      <c r="AQ57" s="337">
        <v>5.8</v>
      </c>
      <c r="AR57" s="338">
        <v>-55.6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409483</v>
      </c>
      <c r="AN58" s="342">
        <v>65507</v>
      </c>
      <c r="AO58" s="343">
        <v>215.5</v>
      </c>
      <c r="AP58" s="344">
        <v>79441</v>
      </c>
      <c r="AQ58" s="345">
        <v>12.4</v>
      </c>
      <c r="AR58" s="346">
        <v>203.1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323414</v>
      </c>
      <c r="AN59" s="334">
        <v>53581</v>
      </c>
      <c r="AO59" s="335">
        <v>-34.4</v>
      </c>
      <c r="AP59" s="336">
        <v>165181</v>
      </c>
      <c r="AQ59" s="337">
        <v>12.9</v>
      </c>
      <c r="AR59" s="338">
        <v>-47.3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246965</v>
      </c>
      <c r="AN60" s="342">
        <v>40915</v>
      </c>
      <c r="AO60" s="343">
        <v>-37.5</v>
      </c>
      <c r="AP60" s="344">
        <v>82246</v>
      </c>
      <c r="AQ60" s="345">
        <v>3.5</v>
      </c>
      <c r="AR60" s="346">
        <v>-41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706306</v>
      </c>
      <c r="AN61" s="349">
        <v>108427</v>
      </c>
      <c r="AO61" s="350">
        <v>-5</v>
      </c>
      <c r="AP61" s="351">
        <v>144096</v>
      </c>
      <c r="AQ61" s="352">
        <v>7</v>
      </c>
      <c r="AR61" s="338">
        <v>-12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239822</v>
      </c>
      <c r="AN62" s="342">
        <v>37482</v>
      </c>
      <c r="AO62" s="343">
        <v>22.3</v>
      </c>
      <c r="AP62" s="344">
        <v>76923</v>
      </c>
      <c r="AQ62" s="345">
        <v>6.8</v>
      </c>
      <c r="AR62" s="346">
        <v>15.5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PSsud9M3empcUsjCmylS6YDJCK76wKxsywUqbom6jpgQgU2lFEDnQTrGp1GhjDtYvIm33TGBYDSrcB1uK/1xiA==" saltValue="1FmYvY4Jka1uYSCVVombV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8tH+7CN1ZygFrsY/GCLguAJzWnOl25xRhgO9M8R/+/rCbYp0Sr7gC10zAVd9WJgPSr+wunkBdqgE4eY0UNPqiw==" saltValue="X61kwN6vi5Fm3CyCU1EE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KDCLgteAjsGVxYgnvIc6bspoKo3cqEMO+ZgAaxli5RP7IDi0n/b/6R7RCpSHLjNdgUMyVorWmabx3XDpbcFr6g==" saltValue="7nj7Oc0TVLw9QYd/hRTyA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5" t="s">
        <v>3</v>
      </c>
      <c r="D47" s="1175"/>
      <c r="E47" s="1176"/>
      <c r="F47" s="11">
        <v>14.73</v>
      </c>
      <c r="G47" s="12">
        <v>12.95</v>
      </c>
      <c r="H47" s="12">
        <v>17.2</v>
      </c>
      <c r="I47" s="12">
        <v>21.55</v>
      </c>
      <c r="J47" s="13">
        <v>21.51</v>
      </c>
    </row>
    <row r="48" spans="2:10" ht="57.75" customHeight="1" x14ac:dyDescent="0.15">
      <c r="B48" s="14"/>
      <c r="C48" s="1177" t="s">
        <v>4</v>
      </c>
      <c r="D48" s="1177"/>
      <c r="E48" s="1178"/>
      <c r="F48" s="15">
        <v>8.81</v>
      </c>
      <c r="G48" s="16">
        <v>8.99</v>
      </c>
      <c r="H48" s="16">
        <v>16.03</v>
      </c>
      <c r="I48" s="16">
        <v>13.67</v>
      </c>
      <c r="J48" s="17">
        <v>9.31</v>
      </c>
    </row>
    <row r="49" spans="2:10" ht="57.75" customHeight="1" thickBot="1" x14ac:dyDescent="0.2">
      <c r="B49" s="18"/>
      <c r="C49" s="1179" t="s">
        <v>5</v>
      </c>
      <c r="D49" s="1179"/>
      <c r="E49" s="1180"/>
      <c r="F49" s="19" t="s">
        <v>532</v>
      </c>
      <c r="G49" s="20" t="s">
        <v>533</v>
      </c>
      <c r="H49" s="20">
        <v>12.43</v>
      </c>
      <c r="I49" s="20">
        <v>0.22</v>
      </c>
      <c r="J49" s="21" t="s">
        <v>534</v>
      </c>
    </row>
    <row r="50" spans="2:10" x14ac:dyDescent="0.15"/>
  </sheetData>
  <sheetProtection algorithmName="SHA-512" hashValue="zs6YUsKBazoUGnlegv8yBFNJBYPZwg8S89q4GVgVowcVeGHaCyQyHKrRJmmlmjkKBvF+skdDBp8m6Zoc6T6qrA==" saltValue="gLgLFDqahQk0SawHnI/8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it0153</cp:lastModifiedBy>
  <cp:lastPrinted>2025-03-26T05:06:48Z</cp:lastPrinted>
  <dcterms:created xsi:type="dcterms:W3CDTF">2025-02-19T03:49:43Z</dcterms:created>
  <dcterms:modified xsi:type="dcterms:W3CDTF">2025-09-08T08:45:30Z</dcterms:modified>
  <cp:category/>
</cp:coreProperties>
</file>