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6公会計\R7(R5決算)\20250821【総務省財務調査課】令和５年度財政状況資料集の作成について（2回目・地方公会計関係）\03 市町村回答\24 明日香村○\0903(提出)\"/>
    </mc:Choice>
  </mc:AlternateContent>
  <xr:revisionPtr revIDLastSave="0" documentId="13_ncr:1_{B8055C59-4E11-41C0-A9A1-61F5FC63B976}" xr6:coauthVersionLast="47" xr6:coauthVersionMax="47" xr10:uidLastSave="{00000000-0000-0000-0000-000000000000}"/>
  <bookViews>
    <workbookView xWindow="2868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O37" i="10"/>
  <c r="BE37" i="10"/>
  <c r="AM37" i="10"/>
  <c r="CO36" i="10"/>
  <c r="BE36" i="10"/>
  <c r="AM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U34" i="10"/>
  <c r="U35" i="10" s="1"/>
  <c r="U36" i="10" s="1"/>
  <c r="U37" i="10" s="1"/>
  <c r="U38" i="10" s="1"/>
  <c r="AM34" i="10" l="1"/>
  <c r="AM35" i="10" s="1"/>
  <c r="BW34" i="10" l="1"/>
  <c r="BW35" i="10" s="1"/>
  <c r="BW36" i="10" s="1"/>
  <c r="BW37" i="10" s="1"/>
  <c r="CO34" i="10" l="1"/>
  <c r="CO35" i="10" s="1"/>
</calcChain>
</file>

<file path=xl/sharedStrings.xml><?xml version="1.0" encoding="utf-8"?>
<sst xmlns="http://schemas.openxmlformats.org/spreadsheetml/2006/main" count="1164" uniqueCount="576">
  <si>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</si>
  <si>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</si>
  <si>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</si>
  <si>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</si>
  <si>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</si>
  <si>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</si>
  <si>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</si>
  <si>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</si>
  <si>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</si>
  <si>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</si>
  <si>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</si>
  <si>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</si>
  <si>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</si>
  <si>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</si>
  <si>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</si>
  <si>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</si>
  <si>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</si>
  <si>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</si>
  <si>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</si>
  <si>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</si>
  <si>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</si>
  <si>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</si>
  <si>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</si>
  <si>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</si>
  <si>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</si>
  <si>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</si>
  <si>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</si>
  <si>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</si>
  <si>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</si>
  <si>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</si>
  <si>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</si>
  <si>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</si>
  <si>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</si>
  <si>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</si>
  <si>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</si>
  <si>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</si>
  <si>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</si>
  <si>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</si>
  <si>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</si>
  <si>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</si>
  <si>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</si>
  <si>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</si>
  <si>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</si>
  <si>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</si>
  <si>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</si>
  <si>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</si>
  <si>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</si>
  <si>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</si>
  <si>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</si>
  <si>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</si>
  <si>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</si>
  <si>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</si>
  <si>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</si>
  <si>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</si>
  <si>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</si>
  <si>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</si>
  <si>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</si>
  <si>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</si>
  <si>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</si>
  <si>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</si>
  <si>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</si>
  <si>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</si>
  <si>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</si>
  <si>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</si>
  <si>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</si>
  <si>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</si>
  <si>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</si>
  <si>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</si>
  <si>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</si>
  <si>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</si>
  <si>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</si>
  <si>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</si>
  <si>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</si>
  <si>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</si>
  <si>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</si>
  <si>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</si>
  <si>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</si>
  <si>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</si>
  <si>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</si>
  <si>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</si>
  <si>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</si>
  <si>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</si>
  <si>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</si>
  <si>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</si>
  <si>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</si>
  <si>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</si>
  <si>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</si>
  <si>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</si>
  <si>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</si>
  <si>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</si>
  <si>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</si>
  <si>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</si>
  <si>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</si>
  <si>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</si>
  <si>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明日香村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</si>
  <si>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</si>
  <si>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</si>
  <si>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</si>
  <si>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</si>
  <si>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</si>
  <si>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</si>
  <si>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</si>
  <si>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</si>
  <si>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</si>
  <si>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</si>
  <si>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</si>
  <si>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</si>
  <si>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</si>
  <si>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</si>
  <si>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</si>
  <si>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</si>
  <si>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</si>
  <si>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</si>
  <si>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</si>
  <si>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</si>
  <si>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</si>
  <si>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</si>
  <si>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</si>
  <si>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</si>
  <si>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</si>
  <si>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</si>
  <si>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</si>
  <si>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</si>
  <si>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</si>
  <si>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</si>
  <si>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</si>
  <si>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</si>
  <si>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</si>
  <si>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</si>
  <si>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</si>
  <si>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</si>
  <si>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</si>
  <si>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</si>
  <si>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</si>
  <si>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</si>
  <si>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</si>
  <si>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</si>
  <si>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</si>
  <si>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</si>
  <si>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</si>
  <si>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</si>
  <si>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</si>
  <si>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</si>
  <si>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</si>
  <si>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</si>
  <si>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</si>
  <si>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</si>
  <si>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</si>
  <si>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</si>
  <si>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</si>
  <si>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</si>
  <si>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</si>
  <si>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</si>
  <si>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</si>
  <si>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</si>
  <si>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</si>
  <si>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</si>
  <si>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</si>
  <si>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</si>
  <si>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</si>
  <si>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</si>
  <si>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</si>
  <si>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</si>
  <si>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</si>
  <si>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</si>
  <si>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</si>
  <si>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</si>
  <si>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</si>
  <si>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</si>
  <si>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</si>
  <si>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</si>
  <si>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</si>
  <si>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</si>
  <si>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</si>
  <si>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</si>
  <si>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</si>
  <si>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</si>
  <si>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</si>
  <si>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</si>
  <si>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</si>
  <si>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</si>
  <si>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</si>
  <si>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</si>
  <si>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</si>
  <si>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</si>
  <si>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</si>
  <si>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</si>
  <si>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</si>
  <si>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</si>
  <si>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</si>
  <si>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</si>
  <si>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</si>
  <si>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</si>
  <si>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</si>
  <si>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</si>
  <si>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</si>
  <si>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</si>
  <si>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</si>
  <si>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</si>
  <si>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</si>
  <si>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</si>
  <si>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</si>
  <si>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奈良県明日香村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</si>
  <si>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</si>
  <si>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</si>
  <si>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</si>
  <si>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</si>
  <si>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</si>
  <si>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</si>
  <si>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</si>
  <si>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</si>
  <si>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</si>
  <si>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</si>
  <si>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</si>
  <si>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</si>
  <si>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</si>
  <si>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</si>
  <si>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</si>
  <si>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</si>
  <si>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</si>
  <si>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</si>
  <si>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</si>
  <si>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</si>
  <si>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</si>
  <si>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</si>
  <si>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</si>
  <si>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</si>
  <si>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</si>
  <si>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</si>
  <si>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</si>
  <si>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</si>
  <si>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</si>
  <si>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</si>
  <si>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</si>
  <si>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</si>
  <si>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</si>
  <si>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</si>
  <si>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</si>
  <si>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</si>
  <si>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</si>
  <si>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</si>
  <si>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</si>
  <si>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</si>
  <si>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</si>
  <si>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</si>
  <si>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</si>
  <si>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</si>
  <si>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</si>
  <si>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</si>
  <si>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</si>
  <si>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</si>
  <si>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</si>
  <si>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</si>
  <si>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</si>
  <si>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</si>
  <si>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</si>
  <si>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</si>
  <si>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</si>
  <si>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</si>
  <si>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</si>
  <si>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</si>
  <si>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</si>
  <si>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</si>
  <si>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</si>
  <si>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</si>
  <si>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</si>
  <si>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</si>
  <si>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</si>
  <si>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</si>
  <si>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</si>
  <si>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</si>
  <si>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</si>
  <si>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</si>
  <si>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</si>
  <si>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</si>
  <si>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</si>
  <si>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</si>
  <si>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</si>
  <si>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</si>
  <si>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</si>
  <si>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</si>
  <si>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</si>
  <si>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</si>
  <si>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</si>
  <si>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</si>
  <si>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</si>
  <si>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</si>
  <si>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</si>
  <si>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</si>
  <si>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</si>
  <si>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</si>
  <si>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</si>
  <si>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</si>
  <si>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</si>
  <si>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</si>
  <si>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</si>
  <si>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</si>
  <si>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</si>
  <si>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</si>
  <si>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</si>
  <si>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</si>
  <si>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</si>
  <si>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</si>
  <si>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</si>
  <si>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</si>
  <si>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</si>
  <si>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</si>
  <si>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</si>
  <si>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</si>
  <si>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</si>
  <si>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</si>
  <si>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</si>
  <si>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</si>
  <si>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</si>
  <si>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</si>
  <si>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</si>
  <si>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</si>
  <si>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</si>
  <si>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</si>
  <si>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</si>
  <si>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</si>
  <si>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</si>
  <si>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</si>
  <si>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</si>
  <si>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</si>
  <si>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</si>
  <si>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</si>
  <si>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</si>
  <si>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</si>
  <si>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</si>
  <si>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</si>
  <si>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</si>
  <si>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</si>
  <si>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</si>
  <si>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</si>
  <si>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</si>
  <si>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</si>
  <si>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</si>
  <si>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</si>
  <si>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</si>
  <si>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</si>
  <si>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</si>
  <si>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</si>
  <si>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</si>
  <si>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</si>
  <si>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</si>
  <si>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</si>
  <si>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</si>
  <si>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</si>
  <si>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</si>
  <si>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</si>
  <si>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</si>
  <si>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</si>
  <si>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奈良県明日香村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</si>
  <si>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</si>
  <si>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</si>
  <si>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</si>
  <si>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</si>
  <si>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</si>
  <si>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</si>
  <si>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</si>
  <si>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</si>
  <si>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</si>
  <si>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</si>
  <si>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</si>
  <si>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</si>
  <si>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</si>
  <si>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</si>
  <si>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</si>
  <si>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</si>
  <si>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</si>
  <si>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</si>
  <si>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</si>
  <si>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</si>
  <si>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整備基金特別会計</t>
    <phoneticPr fontId="5"/>
  </si>
  <si>
    <t>高松塚壁画館受託事業特別会計</t>
    <phoneticPr fontId="5"/>
  </si>
  <si>
    <t>飲料水供給施設特別会計</t>
    <phoneticPr fontId="5"/>
  </si>
  <si>
    <t>公有地等住宅開発事業特別会計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</si>
  <si>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</si>
  <si>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</si>
  <si>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</si>
  <si>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</si>
  <si>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</si>
  <si>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</si>
  <si>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</si>
  <si>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</si>
  <si>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</si>
  <si>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</si>
  <si>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</si>
  <si>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</si>
  <si>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</si>
  <si>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</si>
  <si>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</si>
  <si>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</si>
  <si>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介護保険事業会計（介護サービス事業勘定）</t>
    <phoneticPr fontId="5"/>
  </si>
  <si>
    <t>後期高齢者医療事業会計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</si>
  <si>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</si>
  <si>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</si>
  <si>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</si>
  <si>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</si>
  <si>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</si>
  <si>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</si>
  <si>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</si>
  <si>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</si>
  <si>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</si>
  <si>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</si>
  <si>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</si>
  <si>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</si>
  <si>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</si>
  <si>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</si>
  <si>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</si>
  <si>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</si>
  <si>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</si>
  <si>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</si>
  <si>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</si>
  <si>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</si>
  <si>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</si>
  <si>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</si>
  <si>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</si>
  <si>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</si>
  <si>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</si>
  <si>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</si>
  <si>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</si>
  <si>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</si>
  <si>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</si>
  <si>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</si>
  <si>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</si>
  <si>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</si>
  <si>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</si>
  <si>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</si>
  <si>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</si>
  <si>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</si>
  <si>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</si>
  <si>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</si>
  <si>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</si>
  <si>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</si>
  <si>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</si>
  <si>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</si>
  <si>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</si>
  <si>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</si>
  <si>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</si>
  <si>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</si>
  <si>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</si>
  <si>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</si>
  <si>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</si>
  <si>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</si>
  <si>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</si>
  <si>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</si>
  <si>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</si>
  <si>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</si>
  <si>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</si>
  <si>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</si>
  <si>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</si>
  <si>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</si>
  <si>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</si>
  <si>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</si>
  <si>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</si>
  <si>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</si>
  <si>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</si>
  <si>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</si>
  <si>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</si>
  <si>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</si>
  <si>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</si>
  <si>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</si>
  <si>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</si>
  <si>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</si>
  <si>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</si>
  <si>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</si>
  <si>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</si>
  <si>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</si>
  <si>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</si>
  <si>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</si>
  <si>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</si>
  <si>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</si>
  <si>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</si>
  <si>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</si>
  <si>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</si>
  <si>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</si>
  <si>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</si>
  <si>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</si>
  <si>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</si>
  <si>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</si>
  <si>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</si>
  <si>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</si>
  <si>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</si>
  <si>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</si>
  <si>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</si>
  <si>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</si>
  <si>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</si>
  <si>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</si>
  <si>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</si>
  <si>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</si>
  <si>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</si>
  <si>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</si>
  <si>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</si>
  <si>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</si>
  <si>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</si>
  <si>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</si>
  <si>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</si>
  <si>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</si>
  <si>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</si>
  <si>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</si>
  <si>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</si>
  <si>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</si>
  <si>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</si>
  <si>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</si>
  <si>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</si>
  <si>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</si>
  <si>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</si>
  <si>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</si>
  <si>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</si>
  <si>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</si>
  <si>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</si>
  <si>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</si>
  <si>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</si>
  <si>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</si>
  <si>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</si>
  <si>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</si>
  <si>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</si>
  <si>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</si>
  <si>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</si>
  <si>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</si>
  <si>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</si>
  <si>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</si>
  <si>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</si>
  <si>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</si>
  <si>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</si>
  <si>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</si>
  <si>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</si>
  <si>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</si>
  <si>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</si>
  <si>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</si>
  <si>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</si>
  <si>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</si>
  <si>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0.37</t>
  </si>
  <si>
    <t>▲ 4.32</t>
  </si>
  <si>
    <t>一般会計</t>
  </si>
  <si>
    <t>水道事業会計</t>
  </si>
  <si>
    <t>介護保険事業会計（保険事業勘定）</t>
  </si>
  <si>
    <t>下水道事業会計</t>
  </si>
  <si>
    <t>国民健康保険事業会計（事業勘定）</t>
  </si>
  <si>
    <t>▲ 1.02</t>
  </si>
  <si>
    <t>▲ 0.00</t>
  </si>
  <si>
    <t>整備基金特別会計</t>
  </si>
  <si>
    <t>後期高齢者医療事業会計</t>
  </si>
  <si>
    <t>高松塚壁画館受託事業特別会計</t>
  </si>
  <si>
    <t>その他会計（赤字）</t>
  </si>
  <si>
    <t>その他会計（黒字）</t>
  </si>
  <si>
    <t>R01</t>
    <phoneticPr fontId="5"/>
  </si>
  <si>
    <t>R02</t>
    <phoneticPr fontId="5"/>
  </si>
  <si>
    <t>R03</t>
    <phoneticPr fontId="5"/>
  </si>
  <si>
    <t>R04</t>
    <phoneticPr fontId="5"/>
  </si>
  <si>
    <t>R05</t>
    <phoneticPr fontId="5"/>
  </si>
  <si>
    <t>-</t>
    <phoneticPr fontId="2"/>
  </si>
  <si>
    <t>奈良県市町村総合事務組合</t>
    <rPh sb="0" eb="3">
      <t>ナラケン</t>
    </rPh>
    <rPh sb="3" eb="6">
      <t>シチョウソン</t>
    </rPh>
    <rPh sb="6" eb="8">
      <t>ソウゴウ</t>
    </rPh>
    <rPh sb="8" eb="10">
      <t>ジム</t>
    </rPh>
    <rPh sb="10" eb="12">
      <t>クミアイ</t>
    </rPh>
    <phoneticPr fontId="2"/>
  </si>
  <si>
    <t>奈良県広域消防組合</t>
    <rPh sb="0" eb="3">
      <t>ナラケン</t>
    </rPh>
    <rPh sb="3" eb="5">
      <t>コウイキ</t>
    </rPh>
    <rPh sb="5" eb="7">
      <t>ショウボウ</t>
    </rPh>
    <rPh sb="7" eb="9">
      <t>クミアイ</t>
    </rPh>
    <phoneticPr fontId="2"/>
  </si>
  <si>
    <t>飛鳥広域行政事務組合</t>
    <rPh sb="0" eb="2">
      <t>アスカ</t>
    </rPh>
    <rPh sb="2" eb="4">
      <t>コウイキ</t>
    </rPh>
    <rPh sb="4" eb="6">
      <t>ギョウセイ</t>
    </rPh>
    <rPh sb="6" eb="8">
      <t>ジム</t>
    </rPh>
    <rPh sb="8" eb="10">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</si>
  <si>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</si>
  <si>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明日香村地域振興公社</t>
    <rPh sb="0" eb="4">
      <t>アスカムラ</t>
    </rPh>
    <rPh sb="4" eb="6">
      <t>チイキ</t>
    </rPh>
    <rPh sb="6" eb="8">
      <t>シンコウ</t>
    </rPh>
    <rPh sb="8" eb="10">
      <t>コウシャ</t>
    </rPh>
    <phoneticPr fontId="2"/>
  </si>
  <si>
    <t>明日香村土地開発公社</t>
    <rPh sb="0" eb="4">
      <t>アスカムラ</t>
    </rPh>
    <rPh sb="4" eb="6">
      <t>トチ</t>
    </rPh>
    <rPh sb="6" eb="8">
      <t>カイハツ</t>
    </rPh>
    <rPh sb="8" eb="10">
      <t>コウシャ</t>
    </rPh>
    <phoneticPr fontId="2"/>
  </si>
  <si>
    <t>明日香村整備基金</t>
    <rPh sb="0" eb="4">
      <t>アスカムラ</t>
    </rPh>
    <rPh sb="4" eb="6">
      <t>セイビ</t>
    </rPh>
    <rPh sb="6" eb="8">
      <t>キキン</t>
    </rPh>
    <phoneticPr fontId="2"/>
  </si>
  <si>
    <t>人づくり基金</t>
    <rPh sb="0" eb="1">
      <t>ヒト</t>
    </rPh>
    <rPh sb="4" eb="6">
      <t>キキン</t>
    </rPh>
    <phoneticPr fontId="2"/>
  </si>
  <si>
    <t>地域福祉基金</t>
    <rPh sb="0" eb="2">
      <t>チイキ</t>
    </rPh>
    <rPh sb="2" eb="4">
      <t>フクシ</t>
    </rPh>
    <rPh sb="4" eb="6">
      <t>キキン</t>
    </rPh>
    <phoneticPr fontId="2"/>
  </si>
  <si>
    <t>振興基金</t>
    <rPh sb="0" eb="2">
      <t>シンコウ</t>
    </rPh>
    <rPh sb="2" eb="4">
      <t>キキン</t>
    </rPh>
    <phoneticPr fontId="2"/>
  </si>
  <si>
    <t>文化財保存基金</t>
    <rPh sb="0" eb="3">
      <t>ブンカザイ</t>
    </rPh>
    <rPh sb="3" eb="5">
      <t>ホゾン</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</si>
  <si>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</si>
  <si>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</si>
  <si>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減少傾向にあったが、４年度以降は、新庁舎建設に伴い、地方債残高の増加及び充当可能基金が減少したことにより将来負担比率が増加。また、有形固定資産減価償却率は類似団体よりも低くなっているが、今後公共施設等の老朽化に要する経費が増加することが見込まれる。</t>
    <rPh sb="39" eb="41">
      <t>イコウ</t>
    </rPh>
    <rPh sb="43" eb="44">
      <t>シン</t>
    </rPh>
    <rPh sb="85" eb="87">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</si>
  <si>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</si>
  <si>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</si>
  <si>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</si>
  <si>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</si>
  <si>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</si>
  <si>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</si>
  <si>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と将来負担比率は、平成１３年度に実施されたクリーンセンター建設事業等の大規模事業に係る既発債の発行が終了し、新規発行を抑制してきたため令和３年度までは類似団体と比較して低くなっている。ただし、令和４年度以降は、新庁舎建設事業等に伴う借入等に伴い、実質公債費比率は、上昇している。実質公債費比率は、公債費のピークが令和１２年度になる見込みであるため、令和１２年度まで実質公債費比率は上昇していく見込みである。</t>
    <rPh sb="74" eb="76">
      <t>レイワ</t>
    </rPh>
    <rPh sb="77" eb="79">
      <t>ネンド</t>
    </rPh>
    <rPh sb="108" eb="110">
      <t>イコウ</t>
    </rPh>
    <rPh sb="130" eb="132">
      <t>ジッシツ</t>
    </rPh>
    <rPh sb="132" eb="135">
      <t>コウサイヒ</t>
    </rPh>
    <rPh sb="135" eb="137">
      <t>ヒリツ</t>
    </rPh>
    <rPh sb="146" eb="148">
      <t>ジッシツ</t>
    </rPh>
    <rPh sb="148" eb="151">
      <t>コウサイヒ</t>
    </rPh>
    <rPh sb="151" eb="153">
      <t>ヒリツ</t>
    </rPh>
    <rPh sb="155" eb="158">
      <t>コウサイヒ</t>
    </rPh>
    <rPh sb="163" eb="165">
      <t>レイワ</t>
    </rPh>
    <rPh sb="167" eb="169">
      <t>ネンド</t>
    </rPh>
    <rPh sb="172" eb="174">
      <t>ミコ</t>
    </rPh>
    <rPh sb="181" eb="183">
      <t>レイワ</t>
    </rPh>
    <rPh sb="185" eb="187">
      <t>ネンド</t>
    </rPh>
    <rPh sb="189" eb="191">
      <t>ジッシツ</t>
    </rPh>
    <rPh sb="191" eb="194">
      <t>コウサイヒ</t>
    </rPh>
    <rPh sb="194" eb="196">
      <t>ヒリツ</t>
    </rPh>
    <rPh sb="197" eb="199">
      <t>ジョウショウ</t>
    </rPh>
    <rPh sb="203" eb="205">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</si>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</sst>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56585BF-498A-4165-9DE9-A9A3ECEBBCE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BF88-4C36-99D7-239FC7C498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97748</c:v>
                </c:pt>
                <c:pt idx="1">
                  <c:v>172705</c:v>
                </c:pt>
                <c:pt idx="2">
                  <c:v>219608</c:v>
                </c:pt>
                <c:pt idx="3">
                  <c:v>324558</c:v>
                </c:pt>
                <c:pt idx="4">
                  <c:v>58978</c:v>
                </c:pt>
              </c:numCache>
            </c:numRef>
          </c:val>
          <c:smooth val="0"/>
          <c:extLst>
            <c:ext xmlns:c16="http://schemas.microsoft.com/office/drawing/2014/chart" uri="{C3380CC4-5D6E-409C-BE32-E72D297353CC}">
              <c16:uniqueId val="{00000001-BF88-4C36-99D7-239FC7C498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17.48</c:v>
                </c:pt>
                <c:pt idx="1">
                  <c:v>13.08</c:v>
                </c:pt>
                <c:pt idx="2">
                  <c:v>17</c:v>
                </c:pt>
                <c:pt idx="3">
                  <c:v>16.04</c:v>
                </c:pt>
                <c:pt idx="4">
                  <c:v>17.010000000000002</c:v>
                </c:pt>
              </c:numCache>
            </c:numRef>
          </c:val>
          <c:extLst>
            <c:ext xmlns:c16="http://schemas.microsoft.com/office/drawing/2014/chart" uri="{C3380CC4-5D6E-409C-BE32-E72D297353CC}">
              <c16:uniqueId val="{00000000-7C67-42B0-9862-EE8592255D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19.97</c:v>
                </c:pt>
                <c:pt idx="1">
                  <c:v>30.44</c:v>
                </c:pt>
                <c:pt idx="2">
                  <c:v>30.04</c:v>
                </c:pt>
                <c:pt idx="3">
                  <c:v>31.42</c:v>
                </c:pt>
                <c:pt idx="4">
                  <c:v>25.35</c:v>
                </c:pt>
              </c:numCache>
            </c:numRef>
          </c:val>
          <c:extLst>
            <c:ext xmlns:c16="http://schemas.microsoft.com/office/drawing/2014/chart" uri="{C3380CC4-5D6E-409C-BE32-E72D297353CC}">
              <c16:uniqueId val="{00000001-7C67-42B0-9862-EE8592255D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1.34</c:v>
                </c:pt>
                <c:pt idx="1">
                  <c:v>8.32</c:v>
                </c:pt>
                <c:pt idx="2">
                  <c:v>7.15</c:v>
                </c:pt>
                <c:pt idx="3">
                  <c:v>-0.37</c:v>
                </c:pt>
                <c:pt idx="4">
                  <c:v>-4.32</c:v>
                </c:pt>
              </c:numCache>
            </c:numRef>
          </c:val>
          <c:smooth val="0"/>
          <c:extLst>
            <c:ext xmlns:c16="http://schemas.microsoft.com/office/drawing/2014/chart" uri="{C3380CC4-5D6E-409C-BE32-E72D297353CC}">
              <c16:uniqueId val="{00000002-7C67-42B0-9862-EE8592255D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400-410A-93A1-E514EDC475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00-410A-93A1-E514EDC475C3}"/>
            </c:ext>
          </c:extLst>
        </c:ser>
        <c:ser>
          <c:idx val="2"/>
          <c:order val="2"/>
          <c:tx>
            <c:strRef>
              <c:f>データシート!$A$29</c:f>
              <c:strCache>
                <c:ptCount val="1"/>
                <c:pt idx="0">
                  <c:v>高松塚壁画館受託事業特別会計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400-410A-93A1-E514EDC475C3}"/>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400-410A-93A1-E514EDC475C3}"/>
            </c:ext>
          </c:extLst>
        </c:ser>
        <c:ser>
          <c:idx val="4"/>
          <c:order val="4"/>
          <c:tx>
            <c:strRef>
              <c:f>データシート!$A$31</c:f>
              <c:strCache>
                <c:ptCount val="1"/>
                <c:pt idx="0">
                  <c:v>整備基金特別会計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0.14000000000000001</c:v>
                </c:pt>
                <c:pt idx="4">
                  <c:v>#N/A</c:v>
                </c:pt>
                <c:pt idx="5">
                  <c:v>0.13</c:v>
                </c:pt>
                <c:pt idx="6">
                  <c:v>#N/A</c:v>
                </c:pt>
                <c:pt idx="7">
                  <c:v>0.15</c:v>
                </c:pt>
                <c:pt idx="8">
                  <c:v>#N/A</c:v>
                </c:pt>
                <c:pt idx="9">
                  <c:v>0.14000000000000001</c:v>
                </c:pt>
              </c:numCache>
            </c:numRef>
          </c:val>
          <c:extLst>
            <c:ext xmlns:c16="http://schemas.microsoft.com/office/drawing/2014/chart" uri="{C3380CC4-5D6E-409C-BE32-E72D297353CC}">
              <c16:uniqueId val="{00000004-C400-410A-93A1-E514EDC475C3}"/>
            </c:ext>
          </c:extLst>
        </c:ser>
        <c:ser>
          <c:idx val="5"/>
          <c:order val="5"/>
          <c:tx>
            <c:strRef>
              <c:f>データシート!$A$32</c:f>
              <c:strCache>
                <c:ptCount val="1"/>
                <c:pt idx="0">
                  <c:v>国民健康保険事業会計（事業勘定）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1.02</c:v>
                </c:pt>
                <c:pt idx="1">
                  <c:v>#N/A</c:v>
                </c:pt>
                <c:pt idx="2">
                  <c:v>#N/A</c:v>
                </c:pt>
                <c:pt idx="3">
                  <c:v>0</c:v>
                </c:pt>
                <c:pt idx="4">
                  <c:v>#N/A</c:v>
                </c:pt>
                <c:pt idx="5">
                  <c:v>1.17</c:v>
                </c:pt>
                <c:pt idx="6">
                  <c:v>#N/A</c:v>
                </c:pt>
                <c:pt idx="7">
                  <c:v>0.94</c:v>
                </c:pt>
                <c:pt idx="8">
                  <c:v>#N/A</c:v>
                </c:pt>
                <c:pt idx="9">
                  <c:v>0.55000000000000004</c:v>
                </c:pt>
              </c:numCache>
            </c:numRef>
          </c:val>
          <c:extLst>
            <c:ext xmlns:c16="http://schemas.microsoft.com/office/drawing/2014/chart" uri="{C3380CC4-5D6E-409C-BE32-E72D297353CC}">
              <c16:uniqueId val="{00000005-C400-410A-93A1-E514EDC475C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0.41</c:v>
                </c:pt>
                <c:pt idx="4">
                  <c:v>#N/A</c:v>
                </c:pt>
                <c:pt idx="5">
                  <c:v>0.93</c:v>
                </c:pt>
                <c:pt idx="6">
                  <c:v>#N/A</c:v>
                </c:pt>
                <c:pt idx="7">
                  <c:v>1.32</c:v>
                </c:pt>
                <c:pt idx="8">
                  <c:v>#N/A</c:v>
                </c:pt>
                <c:pt idx="9">
                  <c:v>1.62</c:v>
                </c:pt>
              </c:numCache>
            </c:numRef>
          </c:val>
          <c:extLst>
            <c:ext xmlns:c16="http://schemas.microsoft.com/office/drawing/2014/chart" uri="{C3380CC4-5D6E-409C-BE32-E72D297353CC}">
              <c16:uniqueId val="{00000006-C400-410A-93A1-E514EDC475C3}"/>
            </c:ext>
          </c:extLst>
        </c:ser>
        <c:ser>
          <c:idx val="7"/>
          <c:order val="7"/>
          <c:tx>
            <c:strRef>
              <c:f>データシート!$A$34</c:f>
              <c:strCache>
                <c:ptCount val="1"/>
                <c:pt idx="0">
                  <c:v>介護保険事業会計（保険事業勘定）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1.01</c:v>
                </c:pt>
                <c:pt idx="2">
                  <c:v>#N/A</c:v>
                </c:pt>
                <c:pt idx="3">
                  <c:v>0.16</c:v>
                </c:pt>
                <c:pt idx="4">
                  <c:v>#N/A</c:v>
                </c:pt>
                <c:pt idx="5">
                  <c:v>0.48</c:v>
                </c:pt>
                <c:pt idx="6">
                  <c:v>#N/A</c:v>
                </c:pt>
                <c:pt idx="7">
                  <c:v>0.53</c:v>
                </c:pt>
                <c:pt idx="8">
                  <c:v>#N/A</c:v>
                </c:pt>
                <c:pt idx="9">
                  <c:v>1.74</c:v>
                </c:pt>
              </c:numCache>
            </c:numRef>
          </c:val>
          <c:extLst>
            <c:ext xmlns:c16="http://schemas.microsoft.com/office/drawing/2014/chart" uri="{C3380CC4-5D6E-409C-BE32-E72D297353CC}">
              <c16:uniqueId val="{00000007-C400-410A-93A1-E514EDC475C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20.58</c:v>
                </c:pt>
                <c:pt idx="2">
                  <c:v>#N/A</c:v>
                </c:pt>
                <c:pt idx="3">
                  <c:v>16.600000000000001</c:v>
                </c:pt>
                <c:pt idx="4">
                  <c:v>#N/A</c:v>
                </c:pt>
                <c:pt idx="5">
                  <c:v>12.22</c:v>
                </c:pt>
                <c:pt idx="6">
                  <c:v>#N/A</c:v>
                </c:pt>
                <c:pt idx="7">
                  <c:v>11.94</c:v>
                </c:pt>
                <c:pt idx="8">
                  <c:v>#N/A</c:v>
                </c:pt>
                <c:pt idx="9">
                  <c:v>10.91</c:v>
                </c:pt>
              </c:numCache>
            </c:numRef>
          </c:val>
          <c:extLst>
            <c:ext xmlns:c16="http://schemas.microsoft.com/office/drawing/2014/chart" uri="{C3380CC4-5D6E-409C-BE32-E72D297353CC}">
              <c16:uniqueId val="{00000008-C400-410A-93A1-E514EDC475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17.39</c:v>
                </c:pt>
                <c:pt idx="2">
                  <c:v>#N/A</c:v>
                </c:pt>
                <c:pt idx="3">
                  <c:v>12.93</c:v>
                </c:pt>
                <c:pt idx="4">
                  <c:v>#N/A</c:v>
                </c:pt>
                <c:pt idx="5">
                  <c:v>16.86</c:v>
                </c:pt>
                <c:pt idx="6">
                  <c:v>#N/A</c:v>
                </c:pt>
                <c:pt idx="7">
                  <c:v>15.89</c:v>
                </c:pt>
                <c:pt idx="8">
                  <c:v>#N/A</c:v>
                </c:pt>
                <c:pt idx="9">
                  <c:v>16.87</c:v>
                </c:pt>
              </c:numCache>
            </c:numRef>
          </c:val>
          <c:extLst>
            <c:ext xmlns:c16="http://schemas.microsoft.com/office/drawing/2014/chart" uri="{C3380CC4-5D6E-409C-BE32-E72D297353CC}">
              <c16:uniqueId val="{00000009-C400-410A-93A1-E514EDC475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310</c:v>
                </c:pt>
                <c:pt idx="5">
                  <c:v>294</c:v>
                </c:pt>
                <c:pt idx="8">
                  <c:v>286</c:v>
                </c:pt>
                <c:pt idx="11">
                  <c:v>290</c:v>
                </c:pt>
                <c:pt idx="14">
                  <c:v>298</c:v>
                </c:pt>
              </c:numCache>
            </c:numRef>
          </c:val>
          <c:extLst>
            <c:ext xmlns:c16="http://schemas.microsoft.com/office/drawing/2014/chart" uri="{C3380CC4-5D6E-409C-BE32-E72D297353CC}">
              <c16:uniqueId val="{00000000-0E53-4DFD-B47E-5727B431C3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53-4DFD-B47E-5727B431C3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E53-4DFD-B47E-5727B431C3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8</c:v>
                </c:pt>
                <c:pt idx="6">
                  <c:v>8</c:v>
                </c:pt>
                <c:pt idx="9">
                  <c:v>9</c:v>
                </c:pt>
                <c:pt idx="12">
                  <c:v>9</c:v>
                </c:pt>
              </c:numCache>
            </c:numRef>
          </c:val>
          <c:extLst>
            <c:ext xmlns:c16="http://schemas.microsoft.com/office/drawing/2014/chart" uri="{C3380CC4-5D6E-409C-BE32-E72D297353CC}">
              <c16:uniqueId val="{00000003-0E53-4DFD-B47E-5727B431C3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132</c:v>
                </c:pt>
                <c:pt idx="3">
                  <c:v>107</c:v>
                </c:pt>
                <c:pt idx="6">
                  <c:v>108</c:v>
                </c:pt>
                <c:pt idx="9">
                  <c:v>98</c:v>
                </c:pt>
                <c:pt idx="12">
                  <c:v>103</c:v>
                </c:pt>
              </c:numCache>
            </c:numRef>
          </c:val>
          <c:extLst>
            <c:ext xmlns:c16="http://schemas.microsoft.com/office/drawing/2014/chart" uri="{C3380CC4-5D6E-409C-BE32-E72D297353CC}">
              <c16:uniqueId val="{00000004-0E53-4DFD-B47E-5727B431C3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53-4DFD-B47E-5727B431C3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53-4DFD-B47E-5727B431C3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251</c:v>
                </c:pt>
                <c:pt idx="3">
                  <c:v>242</c:v>
                </c:pt>
                <c:pt idx="6">
                  <c:v>256</c:v>
                </c:pt>
                <c:pt idx="9">
                  <c:v>289</c:v>
                </c:pt>
                <c:pt idx="12">
                  <c:v>325</c:v>
                </c:pt>
              </c:numCache>
            </c:numRef>
          </c:val>
          <c:extLst>
            <c:ext xmlns:c16="http://schemas.microsoft.com/office/drawing/2014/chart" uri="{C3380CC4-5D6E-409C-BE32-E72D297353CC}">
              <c16:uniqueId val="{00000007-0E53-4DFD-B47E-5727B431C3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c:v>
                </c:pt>
                <c:pt idx="2">
                  <c:v>#N/A</c:v>
                </c:pt>
                <c:pt idx="3">
                  <c:v>#N/A</c:v>
                </c:pt>
                <c:pt idx="4">
                  <c:v>63</c:v>
                </c:pt>
                <c:pt idx="5">
                  <c:v>#N/A</c:v>
                </c:pt>
                <c:pt idx="6">
                  <c:v>#N/A</c:v>
                </c:pt>
                <c:pt idx="7">
                  <c:v>86</c:v>
                </c:pt>
                <c:pt idx="8">
                  <c:v>#N/A</c:v>
                </c:pt>
                <c:pt idx="9">
                  <c:v>#N/A</c:v>
                </c:pt>
                <c:pt idx="10">
                  <c:v>106</c:v>
                </c:pt>
                <c:pt idx="11">
                  <c:v>#N/A</c:v>
                </c:pt>
                <c:pt idx="12">
                  <c:v>#N/A</c:v>
                </c:pt>
                <c:pt idx="13">
                  <c:v>139</c:v>
                </c:pt>
                <c:pt idx="14">
                  <c:v>#N/A</c:v>
                </c:pt>
              </c:numCache>
            </c:numRef>
          </c:val>
          <c:smooth val="0"/>
          <c:extLst>
            <c:ext xmlns:c16="http://schemas.microsoft.com/office/drawing/2014/chart" uri="{C3380CC4-5D6E-409C-BE32-E72D297353CC}">
              <c16:uniqueId val="{00000008-0E53-4DFD-B47E-5727B431C3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3061</c:v>
                </c:pt>
                <c:pt idx="5">
                  <c:v>3051</c:v>
                </c:pt>
                <c:pt idx="8">
                  <c:v>3367</c:v>
                </c:pt>
                <c:pt idx="11">
                  <c:v>3699</c:v>
                </c:pt>
                <c:pt idx="14">
                  <c:v>3577</c:v>
                </c:pt>
              </c:numCache>
            </c:numRef>
          </c:val>
          <c:extLst>
            <c:ext xmlns:c16="http://schemas.microsoft.com/office/drawing/2014/chart" uri="{C3380CC4-5D6E-409C-BE32-E72D297353CC}">
              <c16:uniqueId val="{00000000-3702-4739-9B3E-D568CB57FE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57</c:v>
                </c:pt>
                <c:pt idx="5">
                  <c:v>82</c:v>
                </c:pt>
                <c:pt idx="8">
                  <c:v>82</c:v>
                </c:pt>
                <c:pt idx="11">
                  <c:v>57</c:v>
                </c:pt>
                <c:pt idx="14">
                  <c:v>57</c:v>
                </c:pt>
              </c:numCache>
            </c:numRef>
          </c:val>
          <c:extLst>
            <c:ext xmlns:c16="http://schemas.microsoft.com/office/drawing/2014/chart" uri="{C3380CC4-5D6E-409C-BE32-E72D297353CC}">
              <c16:uniqueId val="{00000001-3702-4739-9B3E-D568CB57FE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1813</c:v>
                </c:pt>
                <c:pt idx="5">
                  <c:v>1839</c:v>
                </c:pt>
                <c:pt idx="8">
                  <c:v>1941</c:v>
                </c:pt>
                <c:pt idx="11">
                  <c:v>1534</c:v>
                </c:pt>
                <c:pt idx="14">
                  <c:v>1407</c:v>
                </c:pt>
              </c:numCache>
            </c:numRef>
          </c:val>
          <c:extLst>
            <c:ext xmlns:c16="http://schemas.microsoft.com/office/drawing/2014/chart" uri="{C3380CC4-5D6E-409C-BE32-E72D297353CC}">
              <c16:uniqueId val="{00000002-3702-4739-9B3E-D568CB57FE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02-4739-9B3E-D568CB57FE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02-4739-9B3E-D568CB57FE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69</c:v>
                </c:pt>
                <c:pt idx="3">
                  <c:v>67</c:v>
                </c:pt>
                <c:pt idx="6">
                  <c:v>64</c:v>
                </c:pt>
                <c:pt idx="9">
                  <c:v>28</c:v>
                </c:pt>
                <c:pt idx="12">
                  <c:v>28</c:v>
                </c:pt>
              </c:numCache>
            </c:numRef>
          </c:val>
          <c:extLst>
            <c:ext xmlns:c16="http://schemas.microsoft.com/office/drawing/2014/chart" uri="{C3380CC4-5D6E-409C-BE32-E72D297353CC}">
              <c16:uniqueId val="{00000005-3702-4739-9B3E-D568CB57FE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983</c:v>
                </c:pt>
                <c:pt idx="3">
                  <c:v>888</c:v>
                </c:pt>
                <c:pt idx="6">
                  <c:v>760</c:v>
                </c:pt>
                <c:pt idx="9">
                  <c:v>694</c:v>
                </c:pt>
                <c:pt idx="12">
                  <c:v>667</c:v>
                </c:pt>
              </c:numCache>
            </c:numRef>
          </c:val>
          <c:extLst>
            <c:ext xmlns:c16="http://schemas.microsoft.com/office/drawing/2014/chart" uri="{C3380CC4-5D6E-409C-BE32-E72D297353CC}">
              <c16:uniqueId val="{00000006-3702-4739-9B3E-D568CB57FE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33</c:v>
                </c:pt>
                <c:pt idx="3">
                  <c:v>33</c:v>
                </c:pt>
                <c:pt idx="6">
                  <c:v>35</c:v>
                </c:pt>
                <c:pt idx="9">
                  <c:v>38</c:v>
                </c:pt>
                <c:pt idx="12">
                  <c:v>35</c:v>
                </c:pt>
              </c:numCache>
            </c:numRef>
          </c:val>
          <c:extLst>
            <c:ext xmlns:c16="http://schemas.microsoft.com/office/drawing/2014/chart" uri="{C3380CC4-5D6E-409C-BE32-E72D297353CC}">
              <c16:uniqueId val="{00000007-3702-4739-9B3E-D568CB57FE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1310</c:v>
                </c:pt>
                <c:pt idx="3">
                  <c:v>1022</c:v>
                </c:pt>
                <c:pt idx="6">
                  <c:v>822</c:v>
                </c:pt>
                <c:pt idx="9">
                  <c:v>671</c:v>
                </c:pt>
                <c:pt idx="12">
                  <c:v>674</c:v>
                </c:pt>
              </c:numCache>
            </c:numRef>
          </c:val>
          <c:extLst>
            <c:ext xmlns:c16="http://schemas.microsoft.com/office/drawing/2014/chart" uri="{C3380CC4-5D6E-409C-BE32-E72D297353CC}">
              <c16:uniqueId val="{00000008-3702-4739-9B3E-D568CB57FE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02-4739-9B3E-D568CB57FE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3041</c:v>
                </c:pt>
                <c:pt idx="3">
                  <c:v>3335</c:v>
                </c:pt>
                <c:pt idx="6">
                  <c:v>3993</c:v>
                </c:pt>
                <c:pt idx="9">
                  <c:v>4836</c:v>
                </c:pt>
                <c:pt idx="12">
                  <c:v>4760</c:v>
                </c:pt>
              </c:numCache>
            </c:numRef>
          </c:val>
          <c:extLst>
            <c:ext xmlns:c16="http://schemas.microsoft.com/office/drawing/2014/chart" uri="{C3380CC4-5D6E-409C-BE32-E72D297353CC}">
              <c16:uniqueId val="{0000000A-3702-4739-9B3E-D568CB57FE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505</c:v>
                </c:pt>
                <c:pt idx="2">
                  <c:v>#N/A</c:v>
                </c:pt>
                <c:pt idx="3">
                  <c:v>#N/A</c:v>
                </c:pt>
                <c:pt idx="4">
                  <c:v>374</c:v>
                </c:pt>
                <c:pt idx="5">
                  <c:v>#N/A</c:v>
                </c:pt>
                <c:pt idx="6">
                  <c:v>#N/A</c:v>
                </c:pt>
                <c:pt idx="7">
                  <c:v>284</c:v>
                </c:pt>
                <c:pt idx="8">
                  <c:v>#N/A</c:v>
                </c:pt>
                <c:pt idx="9">
                  <c:v>#N/A</c:v>
                </c:pt>
                <c:pt idx="10">
                  <c:v>977</c:v>
                </c:pt>
                <c:pt idx="11">
                  <c:v>#N/A</c:v>
                </c:pt>
                <c:pt idx="12">
                  <c:v>#N/A</c:v>
                </c:pt>
                <c:pt idx="13">
                  <c:v>1123</c:v>
                </c:pt>
                <c:pt idx="14">
                  <c:v>#N/A</c:v>
                </c:pt>
              </c:numCache>
            </c:numRef>
          </c:val>
          <c:smooth val="0"/>
          <c:extLst>
            <c:ext xmlns:c16="http://schemas.microsoft.com/office/drawing/2014/chart" uri="{C3380CC4-5D6E-409C-BE32-E72D297353CC}">
              <c16:uniqueId val="{0000000B-3702-4739-9B3E-D568CB57FE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703</c:v>
                </c:pt>
                <c:pt idx="1">
                  <c:v>723</c:v>
                </c:pt>
                <c:pt idx="2">
                  <c:v>593</c:v>
                </c:pt>
              </c:numCache>
            </c:numRef>
          </c:val>
          <c:extLst>
            <c:ext xmlns:c16="http://schemas.microsoft.com/office/drawing/2014/chart" uri="{C3380CC4-5D6E-409C-BE32-E72D297353CC}">
              <c16:uniqueId val="{00000000-584E-40EB-9458-8BBEB0EDE0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215</c:v>
                </c:pt>
                <c:pt idx="1">
                  <c:v>315</c:v>
                </c:pt>
                <c:pt idx="2">
                  <c:v>315</c:v>
                </c:pt>
              </c:numCache>
            </c:numRef>
          </c:val>
          <c:extLst>
            <c:ext xmlns:c16="http://schemas.microsoft.com/office/drawing/2014/chart" uri="{C3380CC4-5D6E-409C-BE32-E72D297353CC}">
              <c16:uniqueId val="{00000001-584E-40EB-9458-8BBEB0EDE0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4291</c:v>
                </c:pt>
                <c:pt idx="1">
                  <c:v>3842</c:v>
                </c:pt>
                <c:pt idx="2">
                  <c:v>3826</c:v>
                </c:pt>
              </c:numCache>
            </c:numRef>
          </c:val>
          <c:extLst>
            <c:ext xmlns:c16="http://schemas.microsoft.com/office/drawing/2014/chart" uri="{C3380CC4-5D6E-409C-BE32-E72D297353CC}">
              <c16:uniqueId val="{00000002-584E-40EB-9458-8BBEB0EDE0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{30F5A39C-E71B-44A2-BBC8-4C97C29021D3}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418-477A-971B-53B7C2F7D8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{00FBF687-E568-467D-BDE5-7BB22E4C4EE2}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18-477A-971B-53B7C2F7D8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{90E5FB8C-A0A2-4C43-93AB-4758236DEE6C}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18-477A-971B-53B7C2F7D8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{76AE49E2-FFE2-4755-98AD-44B3DAEB2F34}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18-477A-971B-53B7C2F7D8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{2C564D31-DCE1-4CF2-92C6-B4FC4D214B2F}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18-477A-971B-53B7C2F7D81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{611EFE58-73AA-4BA7-AEE2-60EF881FD655}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418-477A-971B-53B7C2F7D81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{E39337C0-7A91-477C-A643-91B449B6935D}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418-477A-971B-53B7C2F7D8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{B697820C-4D38-4BF6-A969-BA6F50D91223}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418-477A-971B-53B7C2F7D8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{856DD87D-EC8C-4532-8095-320D449043A4}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418-477A-971B-53B7C2F7D8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57.3</c:v>
                </c:pt>
                <c:pt idx="16">
                  <c:v>55.4</c:v>
                </c:pt>
                <c:pt idx="24">
                  <c:v>52</c:v>
                </c:pt>
                <c:pt idx="32">
                  <c:v>52.6</c:v>
                </c:pt>
              </c:numCache>
            </c:numRef>
          </c:xVal>
          <c:yVal>
            <c:numRef>
              <c:f>公会計指標分析・財政指標組合せ分析表!$BP$51:$DC$51</c:f>
              <c:numCache>
                <c:formatCode>#,##0.0;"▲ "#,##0.0</c:formatCode>
                <c:ptCount val="40"/>
                <c:pt idx="0">
                  <c:v>29.6</c:v>
                </c:pt>
                <c:pt idx="8">
                  <c:v>20.100000000000001</c:v>
                </c:pt>
                <c:pt idx="16">
                  <c:v>13.8</c:v>
                </c:pt>
                <c:pt idx="24">
                  <c:v>48.5</c:v>
                </c:pt>
                <c:pt idx="32">
                  <c:v>55</c:v>
                </c:pt>
              </c:numCache>
            </c:numRef>
          </c:yVal>
          <c:smooth val="0"/>
          <c:extLst>
            <c:ext xmlns:c16="http://schemas.microsoft.com/office/drawing/2014/chart" uri="{C3380CC4-5D6E-409C-BE32-E72D297353CC}">
              <c16:uniqueId val="{00000009-5418-477A-971B-53B7C2F7D8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4816686533112505E-2"/>
                  <c:y val="-2.5745354202434012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{4A0F3FB4-CBA0-42A9-BB29-23EA645C8F7A}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418-477A-971B-53B7C2F7D8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{5848CE2D-6E74-4CC0-9261-AD27DDD303D3}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18-477A-971B-53B7C2F7D8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{3E33DA5D-D7ED-4071-A613-458124DF7D33}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18-477A-971B-53B7C2F7D8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{3721A92C-F4D9-4BE8-ACAA-6ED469219BC8}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18-477A-971B-53B7C2F7D8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{E3C184E7-78FB-407A-B6E5-5862E934905C}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18-477A-971B-53B7C2F7D815}"/>
                </c:ext>
              </c:extLst>
            </c:dLbl>
            <c:dLbl>
              <c:idx val="8"/>
              <c:layout>
                <c:manualLayout>
                  <c:x val="-2.9214814767355813E-2"/>
                  <c:y val="-5.773104834656035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{CC39639A-A7B3-4AE2-96EB-D67EAD48FF13}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418-477A-971B-53B7C2F7D815}"/>
                </c:ext>
              </c:extLst>
            </c:dLbl>
            <c:dLbl>
              <c:idx val="16"/>
              <c:layout>
                <c:manualLayout>
                  <c:x val="-3.2015750650234161E-2"/>
                  <c:y val="-0.1057065701007186"/>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{DEF45907-29E5-4B6D-B9B8-39D9715C2C62}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418-477A-971B-53B7C2F7D815}"/>
                </c:ext>
              </c:extLst>
            </c:dLbl>
            <c:dLbl>
              <c:idx val="24"/>
              <c:layout>
                <c:manualLayout>
                  <c:x val="-3.2015750650234161E-2"/>
                  <c:y val="-6.645711600169232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{8A36D138-7101-49AE-B06A-FDD10BDBCEE7}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418-477A-971B-53B7C2F7D815}"/>
                </c:ext>
              </c:extLst>
            </c:dLbl>
            <c:dLbl>
              <c:idx val="32"/>
              <c:layout>
                <c:manualLayout>
                  <c:x val="-3.2015750650234161E-2"/>
                  <c:y val="-6.805494426250705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{EE05E4A6-5173-4C62-9A1E-290C74D23062}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418-477A-971B-53B7C2F7D8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5418-477A-971B-53B7C2F7D815}"/>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{87CC0A0E-6888-4A0B-9686-CF1A757E9E66}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BE4-4FC9-BD98-12ECC9622A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{6DC46C25-0042-4006-8453-D3597A6F4EAA}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E4-4FC9-BD98-12ECC9622A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{664C56FE-2A84-45B4-8202-905966E87A3C}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E4-4FC9-BD98-12ECC9622A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{3233DAA0-6A1B-451C-90A9-7138DC8C17D1}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E4-4FC9-BD98-12ECC9622A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{41FEEA26-339E-417C-9628-CC5366347039}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E4-4FC9-BD98-12ECC9622A6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{D0FD8EAD-2225-4226-B52E-455D49896AE9}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BE4-4FC9-BD98-12ECC9622A6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{F21E9071-5B1F-4E16-97A6-2ED1D876F674}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BE4-4FC9-BD98-12ECC9622A6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{16E0662D-7642-4043-BAFA-6F8230A56DB5}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BE4-4FC9-BD98-12ECC9622A6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{FC11FA58-92E9-4088-9FDF-AFE38FF4FE18}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BE4-4FC9-BD98-12ECC9622A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4.5</c:v>
                </c:pt>
                <c:pt idx="16">
                  <c:v>4.0999999999999996</c:v>
                </c:pt>
                <c:pt idx="24">
                  <c:v>4.2</c:v>
                </c:pt>
                <c:pt idx="32">
                  <c:v>5.3</c:v>
                </c:pt>
              </c:numCache>
            </c:numRef>
          </c:xVal>
          <c:yVal>
            <c:numRef>
              <c:f>公会計指標分析・財政指標組合せ分析表!$BP$73:$DC$73</c:f>
              <c:numCache>
                <c:formatCode>#,##0.0;"▲ "#,##0.0</c:formatCode>
                <c:ptCount val="40"/>
                <c:pt idx="0">
                  <c:v>29.6</c:v>
                </c:pt>
                <c:pt idx="8">
                  <c:v>20.100000000000001</c:v>
                </c:pt>
                <c:pt idx="16">
                  <c:v>13.8</c:v>
                </c:pt>
                <c:pt idx="24">
                  <c:v>48.5</c:v>
                </c:pt>
                <c:pt idx="32">
                  <c:v>55</c:v>
                </c:pt>
              </c:numCache>
            </c:numRef>
          </c:yVal>
          <c:smooth val="0"/>
          <c:extLst>
            <c:ext xmlns:c16="http://schemas.microsoft.com/office/drawing/2014/chart" uri="{C3380CC4-5D6E-409C-BE32-E72D297353CC}">
              <c16:uniqueId val="{00000009-1BE4-4FC9-BD98-12ECC9622A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{FF993382-6BA5-41E4-B093-0F1E85C6CA88}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BE4-4FC9-BD98-12ECC9622A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{2C60533C-34DD-472C-AA8C-F3BF0001C02F}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E4-4FC9-BD98-12ECC9622A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{C7F2E007-D15E-49C6-BC79-4D45C40EB69F}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E4-4FC9-BD98-12ECC9622A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{0F8E7557-2594-49D4-8273-AA6D9865EF62}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E4-4FC9-BD98-12ECC9622A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{628A3C67-B98B-4668-9E76-25D51B725F05}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E4-4FC9-BD98-12ECC9622A66}"/>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{2EF6B113-A42C-41F5-BABF-7F221F337B54}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BE4-4FC9-BD98-12ECC9622A66}"/>
                </c:ext>
              </c:extLst>
            </c:dLbl>
            <c:dLbl>
              <c:idx val="16"/>
              <c:layout>
                <c:manualLayout>
                  <c:x val="-3.2797437717678013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{A98FF192-F391-4889-A68C-462AB8A06449}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BE4-4FC9-BD98-12ECC9622A66}"/>
                </c:ext>
              </c:extLst>
            </c:dLbl>
            <c:dLbl>
              <c:idx val="24"/>
              <c:layout>
                <c:manualLayout>
                  <c:x val="-3.034324773247319E-2"/>
                  <c:y val="-7.187700997392300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{47D9C867-A727-43B7-A405-33A43A62A388}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BE4-4FC9-BD98-12ECC9622A66}"/>
                </c:ext>
              </c:extLst>
            </c:dLbl>
            <c:dLbl>
              <c:idx val="32"/>
              <c:layout>
                <c:manualLayout>
                  <c:x val="-3.1570342725075584E-2"/>
                  <c:y val="-3.403555842940680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{DE17E6CB-68A9-4A4C-9673-C32FF73B4F26}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BE4-4FC9-BD98-12ECC9622A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1BE4-4FC9-BD98-12ECC9622A66}"/>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過去に実施した大規模な普通建設事業にかかる元利償還金は減少してきているが、令和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年度以降においては、平成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年度過疎債借入分の元金償還開始等により増加している。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今後は新庁舎建設に伴う新発債の</a:t>
          </a:r>
          <a:r>
            <a:rPr kumimoji="1" lang="ja-JP" altLang="en-US" sz="1100">
              <a:solidFill>
                <a:schemeClr val="dk1"/>
              </a:solidFill>
              <a:effectLst/>
              <a:latin typeface="+mn-lt"/>
              <a:ea typeface="+mn-ea"/>
              <a:cs typeface="+mn-cs"/>
            </a:rPr>
            <a:t>償還</a:t>
          </a:r>
          <a:r>
            <a:rPr kumimoji="1" lang="ja-JP" altLang="ja-JP" sz="1100">
              <a:solidFill>
                <a:schemeClr val="dk1"/>
              </a:solidFill>
              <a:effectLst/>
              <a:latin typeface="+mn-lt"/>
              <a:ea typeface="+mn-ea"/>
              <a:cs typeface="+mn-cs"/>
            </a:rPr>
            <a:t>により、元利償還金の増加は必須であることから、適正な財政運営を図ることとする。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将来負担額については、過疎債の借入</a:t>
          </a:r>
          <a:r>
            <a:rPr kumimoji="1" lang="ja-JP" altLang="en-US" sz="1100">
              <a:solidFill>
                <a:schemeClr val="dk1"/>
              </a:solidFill>
              <a:effectLst/>
              <a:latin typeface="+mn-lt"/>
              <a:ea typeface="+mn-ea"/>
              <a:cs typeface="+mn-cs"/>
            </a:rPr>
            <a:t>及び新庁舎建設に伴う起債の借入により地方債の現在高が</a:t>
          </a:r>
          <a:r>
            <a:rPr kumimoji="1" lang="ja-JP" altLang="ja-JP" sz="1100">
              <a:solidFill>
                <a:schemeClr val="dk1"/>
              </a:solidFill>
              <a:effectLst/>
              <a:latin typeface="+mn-lt"/>
              <a:ea typeface="+mn-ea"/>
              <a:cs typeface="+mn-cs"/>
            </a:rPr>
            <a:t>増加傾向にある。また、</a:t>
          </a:r>
          <a:r>
            <a:rPr kumimoji="1" lang="ja-JP" altLang="en-US" sz="1100">
              <a:solidFill>
                <a:schemeClr val="dk1"/>
              </a:solidFill>
              <a:effectLst/>
              <a:latin typeface="+mn-lt"/>
              <a:ea typeface="+mn-ea"/>
              <a:cs typeface="+mn-cs"/>
            </a:rPr>
            <a:t>新庁舎建設に伴い、</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たことに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充当可能基金が減少傾向である。そのため、</a:t>
          </a: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悪化</a:t>
          </a:r>
          <a:r>
            <a:rPr kumimoji="1" lang="ja-JP" altLang="en-US" sz="1100">
              <a:solidFill>
                <a:schemeClr val="dk1"/>
              </a:solidFill>
              <a:effectLst/>
              <a:latin typeface="+mn-lt"/>
              <a:ea typeface="+mn-ea"/>
              <a:cs typeface="+mn-cs"/>
            </a:rPr>
            <a:t>しており、今後も公債費の増加が見込まれるため、</a:t>
          </a:r>
          <a:r>
            <a:rPr kumimoji="1" lang="ja-JP" altLang="ja-JP" sz="1100">
              <a:solidFill>
                <a:schemeClr val="dk1"/>
              </a:solidFill>
              <a:effectLst/>
              <a:latin typeface="+mn-lt"/>
              <a:ea typeface="+mn-ea"/>
              <a:cs typeface="+mn-cs"/>
            </a:rPr>
            <a:t>各種事業についてさらに精査するとともに、事業の縮小等を実施し、より一層の抑制に努める。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奈良県明日香村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年度については、新庁舎建設</a:t>
          </a:r>
          <a:r>
            <a:rPr kumimoji="1" lang="ja-JP" altLang="en-US" sz="1100">
              <a:solidFill>
                <a:schemeClr val="dk1"/>
              </a:solidFill>
              <a:effectLst/>
              <a:latin typeface="+mn-lt"/>
              <a:ea typeface="+mn-ea"/>
              <a:cs typeface="+mn-cs"/>
            </a:rPr>
            <a:t>事業完了</a:t>
          </a:r>
          <a:r>
            <a:rPr kumimoji="1" lang="ja-JP" altLang="ja-JP" sz="1100">
              <a:solidFill>
                <a:schemeClr val="dk1"/>
              </a:solidFill>
              <a:effectLst/>
              <a:latin typeface="+mn-lt"/>
              <a:ea typeface="+mn-ea"/>
              <a:cs typeface="+mn-cs"/>
            </a:rPr>
            <a:t>のため、役場庁舎建設基金を</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百万円取り崩したため、基金全体の残高が減少している。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新庁舎建設に伴い公債費が増加していくため、厳しい財政状況が続いていくことが想定されるが、</a:t>
          </a:r>
          <a:r>
            <a:rPr kumimoji="1" lang="ja-JP" altLang="ja-JP" sz="1100">
              <a:solidFill>
                <a:schemeClr val="dk1"/>
              </a:solidFill>
              <a:effectLst/>
              <a:latin typeface="+mn-lt"/>
              <a:ea typeface="+mn-ea"/>
              <a:cs typeface="+mn-cs"/>
            </a:rPr>
            <a:t>「明日香村公共施設等整備基金」</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毎年度計画的に積立てを行</a:t>
          </a:r>
          <a:r>
            <a:rPr kumimoji="1" lang="ja-JP" altLang="en-US" sz="1100">
              <a:solidFill>
                <a:schemeClr val="dk1"/>
              </a:solidFill>
              <a:effectLst/>
              <a:latin typeface="+mn-lt"/>
              <a:ea typeface="+mn-ea"/>
              <a:cs typeface="+mn-cs"/>
            </a:rPr>
            <a:t>い、今後の老朽化した施設整備のために積立をおこなっていく予定である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整備基金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明日香村における歴史的風土の保存及び生活環境の整備等に関する特別措置法（明日香法）第８条の規定により、国（</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億円）や県（６億円）の補助を受けて造成。運用益を明日香村の歴史的風土保存や文化財の発掘調査等に充てるための基金。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人づくり基金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村民の文化能力開発のための基金。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高齢保健福祉の増進のための基金。</a:t>
          </a:r>
          <a:endParaRPr lang="ja-JP" altLang="ja-JP" sz="1400">
            <a:effectLst/>
          </a:endParaRPr>
        </a:p>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振興基金</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地域づくり事業の推進のための基金。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文化財保存事業の推進のための基金。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その他特定目的基金のうち、</a:t>
          </a:r>
          <a:r>
            <a:rPr kumimoji="1" lang="ja-JP" altLang="en-US" sz="1100">
              <a:solidFill>
                <a:schemeClr val="dk1"/>
              </a:solidFill>
              <a:effectLst/>
              <a:latin typeface="+mn-lt"/>
              <a:ea typeface="+mn-ea"/>
              <a:cs typeface="+mn-cs"/>
            </a:rPr>
            <a:t>５年度に庁舎建設基金を廃止し、新たに公共施設整備基金を設置し、積立をおこなった。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本村では昭和</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年代にかけて整備した施設が多くあり、老朽化が進んでおり、施設改修等にかかる費用が増額することが想定される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そのため、公共施設整備基金に計画的に積立をおこなえるような財政運営に努めていきたい。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しているのは、今後老朽化した施設改修</a:t>
          </a:r>
          <a:r>
            <a:rPr kumimoji="1" lang="ja-JP" altLang="en-US" sz="1100">
              <a:solidFill>
                <a:schemeClr val="dk1"/>
              </a:solidFill>
              <a:effectLst/>
              <a:latin typeface="+mn-lt"/>
              <a:ea typeface="+mn-ea"/>
              <a:cs typeface="+mn-cs"/>
            </a:rPr>
            <a:t>のために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公共施設整備基金に積立をおこなったためである。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災害への備え等のため、５～６億程度を目途に積み立てることとしている。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の増減はなし。</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新庁舎建設事業の地方債の償還により公債費</a:t>
          </a:r>
          <a:r>
            <a:rPr kumimoji="1" lang="ja-JP" altLang="ja-JP" sz="1100">
              <a:solidFill>
                <a:schemeClr val="dk1"/>
              </a:solidFill>
              <a:effectLst/>
              <a:latin typeface="+mn-lt"/>
              <a:ea typeface="+mn-ea"/>
              <a:cs typeface="+mn-cs"/>
            </a:rPr>
            <a:t>が増えていく予定であるため、</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百万円積立をおこなった</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年度に地方債償還のピークを迎える予定であるため、それに備えて積立をおこなえる年度については、積立をおこなっていく予定をしている。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60147CE-CE78-406B-B82E-DC98703F2A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15BFF98-282D-497E-8A91-8002405650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FE5E114-9C6E-4551-AD78-A86440DB298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04861C2-42B6-411D-8C27-DFAA412180A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73494F3-24DE-4C1F-958C-1B337B95147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42A8FCC-D1AC-4FF0-BBA1-26D4F02D006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9081234-F9B8-4AEC-B752-ADF2BA2239E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81BBC49-623A-49BA-8B8F-22C2F9D97E3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ACAF211-7D6D-468B-BB7C-938E772AC5E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89B285D-5736-4866-ABA5-67894CDA572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E754DE2-2D00-486B-8611-CD18104FF6B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CC9EF71-2AC5-475E-A3D4-235FA55990D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5,168
5,142
24.10
4,616,725
4,206,022
398,103
2,339,847
4,760,048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E694873-EA3B-47EC-964F-90A97AD6F9C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5A4FAC-9E7D-48FD-A076-D81081197CC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53E3A9D-7614-4220-BE9A-75832EB7EDB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0AB0FD7-6E55-4147-A79B-6C8188BE775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736F114-4434-45B7-833B-14C297BBF8F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89F39B1-99D7-4C53-BB68-DEE14FF3BDF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1A82ABA-1011-4D5F-A99C-12B86913DAD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3F0FB10-130C-4DF1-9A29-A741C039B1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643EE96-E179-4670-AA5F-02E026F9B09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11B6557-8B14-4087-9373-0B1AE4CF514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8AE3B0C-33E6-48CF-A757-46A86CE106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66D98B4-4515-4C20-8ADC-1DF2FCAAC9B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25F5A9A-347B-4BE9-A09C-936FCB84978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6523565-185B-41D5-8F8F-707CB1456D4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3C01587-2883-46C5-B3E3-547100F64EA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F65A0A5-6BD6-4B19-BBBC-0CAC2EA0867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A33357A-504F-4154-94BE-270F5CF5E6A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8972473-BC8E-436A-8F4E-C7700E13F0E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0A69DEA-69D9-4A89-BC7D-20751BE1C47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17A826A-D760-4EE6-963A-D1158AAEAB1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84E2C84-F3ED-48F4-A7A0-40C3F65EB6C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AF7A9A0-3389-4BB8-8C2E-DAA7C9514F1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0892D39-26FC-46F0-BC4D-E37C4B2E9DD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373E4E1-E072-4E31-B85A-4A08567A76B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E91ADF0-18B5-4831-AED6-45A00DEC26B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F2DBFFE-4F0D-46C8-91EB-443DD7724AA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4940EEC-FDF5-412C-AC0B-FA9CC6B396D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486CC06-8F65-4F63-9F42-3A726ABF51A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C8DDBD5-3ED3-4B2D-9520-99E41EBAB81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C5F9F4C-22F3-4BD0-9AF2-6CC8DA764F8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E5C17D0-9ABF-42AB-9F65-5D95EDDBDF2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AFC2891-8A8F-4980-A98D-EE375615B6C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9D8714D-9448-4940-A3B3-AD0932D16B3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90A3768-0B7C-4D72-8B96-A66B1622B53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078A89D-1A33-481B-897E-3148B16ADB6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本村では、平成２８年度に策定した公共施設等総合管理計画において、中長期的な視点から、維持管理・更新、耐震化・長寿命化、統合や廃止等を計画的におこなっていくとしている。</a:t>
          </a:r>
          <a:endParaRPr lang="ja-JP" altLang="ja-JP">
            <a:effectLst/>
          </a:endParaRPr>
        </a:p>
        <a:p>
          <a:r>
            <a:rPr kumimoji="1" lang="ja-JP" altLang="ja-JP" sz="1100">
              <a:solidFill>
                <a:schemeClr val="dk1"/>
              </a:solidFill>
              <a:effectLst/>
              <a:latin typeface="+mn-lt"/>
              <a:ea typeface="+mn-ea"/>
              <a:cs typeface="+mn-cs"/>
            </a:rPr>
            <a:t>　有形固定資産減価償却率は、平成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年度にかけて実施した新庁舎建設事業の影響により微減していますが、全体的に施設の老朽化が進んでいます。</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1125B5F-FFE1-4F3B-B97B-168293675ED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7667956-A7DA-46B8-8F54-A7CC271F318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D3A522C-7CB5-4F81-835D-7B97822A4AC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3E74BD3E-CAD4-40A3-B0DC-85C819EC022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E136BE7D-FDC3-4E21-8521-1A7C140274E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82751E78-8DEC-4203-83F4-4CF3EEC0F47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18C5CA00-800A-449A-AEEE-9D08F233F5D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8A5FE193-2C48-4E60-8041-33559988A7E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4FF5372A-5149-4CAD-84DB-98A5F65CB31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3E0E9AB1-33C1-4629-A16D-F2EFC04B275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8399CB8C-D63A-4CCE-9518-91400172685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8E5A3000-AED3-487F-861A-004AF6B6B18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3B040323-B82A-4B79-BF6A-4E4DB2E16F9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9DC561EC-8D8D-4A28-9CD1-C9B8CF3E362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85B38DC-8586-4A58-8218-4E9F76EADE7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1A6D6922-FDE0-4BEF-9F7E-E504E64F89F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66FF095B-8800-4C3C-BBF4-6857A499D29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70362D2C-0329-4A30-8ED5-30F9EFDA4C6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8E7334A1-79C4-4FBD-A139-FA5BA1208413}"/>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2172B9CF-CCA4-4719-8365-A236C8047033}"/>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F768645E-B527-4C67-A482-D100F6B74A67}"/>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E9837764-C505-44E3-903C-49A59E874791}"/>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30A82B4D-50DA-43EC-838D-C90766CFA348}"/>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2" name="有形固定資産減価償却率平均値テキスト">
          <a:extLst>
            <a:ext uri="{FF2B5EF4-FFF2-40B4-BE49-F238E27FC236}">
              <a16:creationId xmlns:a16="http://schemas.microsoft.com/office/drawing/2014/main" id="{75308D40-D0E0-49FF-A7D2-386253BCD524}"/>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5C87AA17-5AB8-4CC3-8A5C-40EB2315AF45}"/>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773E2A6B-A748-4591-886C-1130163A55D5}"/>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51009D8D-9347-4FBA-8D93-505B190D2F8D}"/>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9DE3FA18-4F51-420D-9FFB-478400141721}"/>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F4337243-8ED9-4695-946F-45ECEB2A6518}"/>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D50F6AE-1C8D-46AF-A592-E8A63AD669C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D169D57-6C5E-4C53-BBE6-48939B9B5CD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5FFE7BC-E366-4038-A603-81B167B2B7C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3FA0E73-0666-45BC-9DF4-B6611BD7924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1C79F5A-47FB-46D8-9EB9-7A53E898D30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164102</xdr:rowOff>
    </xdr:from>
    <xdr:to>
      <xdr:col>23</xdr:col>
      <xdr:colOff>136525</xdr:colOff>
      <xdr:row>30</xdr:row>
      <xdr:rowOff>94252</xdr:rowOff>
    </xdr:to>
    <xdr:sp macro="" textlink="">
      <xdr:nvSpPr>
        <xdr:cNvPr id="83" name="楕円 82">
          <a:extLst>
            <a:ext uri="{FF2B5EF4-FFF2-40B4-BE49-F238E27FC236}">
              <a16:creationId xmlns:a16="http://schemas.microsoft.com/office/drawing/2014/main" id="{368D9EE3-AF86-42AD-873B-39D7E264B5C7}"/>
            </a:ext>
          </a:extLst>
        </xdr:cNvPr>
        <xdr:cNvSpPr/>
      </xdr:nvSpPr>
      <xdr:spPr>
        <a:xfrm>
          <a:off x="4711700" y="5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15529</xdr:rowOff>
    </xdr:from>
    <xdr:ext cx="405111" cy="259045"/>
    <xdr:sp macro="" textlink="">
      <xdr:nvSpPr>
        <xdr:cNvPr id="84" name="有形固定資産減価償却率該当値テキスト">
          <a:extLst>
            <a:ext uri="{FF2B5EF4-FFF2-40B4-BE49-F238E27FC236}">
              <a16:creationId xmlns:a16="http://schemas.microsoft.com/office/drawing/2014/main" id="{EED84317-717E-454B-8735-492DB3F89A79}"/>
            </a:ext>
          </a:extLst>
        </xdr:cNvPr>
        <xdr:cNvSpPr txBox="1"/>
      </xdr:nvSpPr>
      <xdr:spPr>
        <a:xfrm>
          <a:off x="4813300" y="5759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145597</xdr:rowOff>
    </xdr:from>
    <xdr:to>
      <xdr:col>19</xdr:col>
      <xdr:colOff>187325</xdr:colOff>
      <xdr:row>30</xdr:row>
      <xdr:rowOff>75747</xdr:rowOff>
    </xdr:to>
    <xdr:sp macro="" textlink="">
      <xdr:nvSpPr>
        <xdr:cNvPr id="85" name="楕円 84">
          <a:extLst>
            <a:ext uri="{FF2B5EF4-FFF2-40B4-BE49-F238E27FC236}">
              <a16:creationId xmlns:a16="http://schemas.microsoft.com/office/drawing/2014/main" id="{D2BB151D-5715-4DBB-A067-5A02E64CB251}"/>
            </a:ext>
          </a:extLst>
        </xdr:cNvPr>
        <xdr:cNvSpPr/>
      </xdr:nvSpPr>
      <xdr:spPr>
        <a:xfrm>
          <a:off x="40005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24947</xdr:rowOff>
    </xdr:from>
    <xdr:to>
      <xdr:col>23</xdr:col>
      <xdr:colOff>85725</xdr:colOff>
      <xdr:row>30</xdr:row>
      <xdr:rowOff>43452</xdr:rowOff>
    </xdr:to>
    <xdr:cxnSp macro="">
      <xdr:nvCxnSpPr>
        <xdr:cNvPr id="86" name="直線コネクタ 85">
          <a:extLst>
            <a:ext uri="{FF2B5EF4-FFF2-40B4-BE49-F238E27FC236}">
              <a16:creationId xmlns:a16="http://schemas.microsoft.com/office/drawing/2014/main" id="{EDE60C80-0BF1-474A-875B-5E9F45AF6C51}"/>
            </a:ext>
          </a:extLst>
        </xdr:cNvPr>
        <xdr:cNvCxnSpPr/>
      </xdr:nvCxnSpPr>
      <xdr:spPr>
        <a:xfrm>
          <a:off x="4051300" y="5939972"/>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79012</xdr:rowOff>
    </xdr:from>
    <xdr:to>
      <xdr:col>15</xdr:col>
      <xdr:colOff>187325</xdr:colOff>
      <xdr:row>31</xdr:row>
      <xdr:rowOff>9162</xdr:rowOff>
    </xdr:to>
    <xdr:sp macro="" textlink="">
      <xdr:nvSpPr>
        <xdr:cNvPr id="87" name="楕円 86">
          <a:extLst>
            <a:ext uri="{FF2B5EF4-FFF2-40B4-BE49-F238E27FC236}">
              <a16:creationId xmlns:a16="http://schemas.microsoft.com/office/drawing/2014/main" id="{CA287E19-0EDA-4585-BE22-DE33248BE4F9}"/>
            </a:ext>
          </a:extLst>
        </xdr:cNvPr>
        <xdr:cNvSpPr/>
      </xdr:nvSpPr>
      <xdr:spPr>
        <a:xfrm>
          <a:off x="3238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24947</xdr:rowOff>
    </xdr:from>
    <xdr:to>
      <xdr:col>19</xdr:col>
      <xdr:colOff>136525</xdr:colOff>
      <xdr:row>30</xdr:row>
      <xdr:rowOff>129812</xdr:rowOff>
    </xdr:to>
    <xdr:cxnSp macro="">
      <xdr:nvCxnSpPr>
        <xdr:cNvPr id="88" name="直線コネクタ 87">
          <a:extLst>
            <a:ext uri="{FF2B5EF4-FFF2-40B4-BE49-F238E27FC236}">
              <a16:creationId xmlns:a16="http://schemas.microsoft.com/office/drawing/2014/main" id="{A9E68104-C52B-4EC8-A21B-247028B7FB85}"/>
            </a:ext>
          </a:extLst>
        </xdr:cNvPr>
        <xdr:cNvCxnSpPr/>
      </xdr:nvCxnSpPr>
      <xdr:spPr>
        <a:xfrm flipV="1">
          <a:off x="3289300" y="5939972"/>
          <a:ext cx="762000" cy="10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137614</xdr:rowOff>
    </xdr:from>
    <xdr:to>
      <xdr:col>11</xdr:col>
      <xdr:colOff>187325</xdr:colOff>
      <xdr:row>31</xdr:row>
      <xdr:rowOff>67764</xdr:rowOff>
    </xdr:to>
    <xdr:sp macro="" textlink="">
      <xdr:nvSpPr>
        <xdr:cNvPr id="89" name="楕円 88">
          <a:extLst>
            <a:ext uri="{FF2B5EF4-FFF2-40B4-BE49-F238E27FC236}">
              <a16:creationId xmlns:a16="http://schemas.microsoft.com/office/drawing/2014/main" id="{CD220A7A-9CCA-45E9-A68F-C98EB016E186}"/>
            </a:ext>
          </a:extLst>
        </xdr:cNvPr>
        <xdr:cNvSpPr/>
      </xdr:nvSpPr>
      <xdr:spPr>
        <a:xfrm>
          <a:off x="2476500" y="6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129812</xdr:rowOff>
    </xdr:from>
    <xdr:to>
      <xdr:col>15</xdr:col>
      <xdr:colOff>136525</xdr:colOff>
      <xdr:row>31</xdr:row>
      <xdr:rowOff>16964</xdr:rowOff>
    </xdr:to>
    <xdr:cxnSp macro="">
      <xdr:nvCxnSpPr>
        <xdr:cNvPr id="90" name="直線コネクタ 89">
          <a:extLst>
            <a:ext uri="{FF2B5EF4-FFF2-40B4-BE49-F238E27FC236}">
              <a16:creationId xmlns:a16="http://schemas.microsoft.com/office/drawing/2014/main" id="{FD477128-7627-4664-A09A-1540CC8A483A}"/>
            </a:ext>
          </a:extLst>
        </xdr:cNvPr>
        <xdr:cNvCxnSpPr/>
      </xdr:nvCxnSpPr>
      <xdr:spPr>
        <a:xfrm flipV="1">
          <a:off x="2527300" y="6044837"/>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149951</xdr:rowOff>
    </xdr:from>
    <xdr:to>
      <xdr:col>7</xdr:col>
      <xdr:colOff>187325</xdr:colOff>
      <xdr:row>31</xdr:row>
      <xdr:rowOff>80101</xdr:rowOff>
    </xdr:to>
    <xdr:sp macro="" textlink="">
      <xdr:nvSpPr>
        <xdr:cNvPr id="91" name="楕円 90">
          <a:extLst>
            <a:ext uri="{FF2B5EF4-FFF2-40B4-BE49-F238E27FC236}">
              <a16:creationId xmlns:a16="http://schemas.microsoft.com/office/drawing/2014/main" id="{1396858D-4ADE-4250-891B-3B90D63C42A6}"/>
            </a:ext>
          </a:extLst>
        </xdr:cNvPr>
        <xdr:cNvSpPr/>
      </xdr:nvSpPr>
      <xdr:spPr>
        <a:xfrm>
          <a:off x="1714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16964</xdr:rowOff>
    </xdr:from>
    <xdr:to>
      <xdr:col>11</xdr:col>
      <xdr:colOff>136525</xdr:colOff>
      <xdr:row>31</xdr:row>
      <xdr:rowOff>29301</xdr:rowOff>
    </xdr:to>
    <xdr:cxnSp macro="">
      <xdr:nvCxnSpPr>
        <xdr:cNvPr id="92" name="直線コネクタ 91">
          <a:extLst>
            <a:ext uri="{FF2B5EF4-FFF2-40B4-BE49-F238E27FC236}">
              <a16:creationId xmlns:a16="http://schemas.microsoft.com/office/drawing/2014/main" id="{55273044-DD91-4577-BA14-48FABE0087BB}"/>
            </a:ext>
          </a:extLst>
        </xdr:cNvPr>
        <xdr:cNvCxnSpPr/>
      </xdr:nvCxnSpPr>
      <xdr:spPr>
        <a:xfrm flipV="1">
          <a:off x="1765300" y="6103439"/>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3" name="n_1aveValue有形固定資産減価償却率">
          <a:extLst>
            <a:ext uri="{FF2B5EF4-FFF2-40B4-BE49-F238E27FC236}">
              <a16:creationId xmlns:a16="http://schemas.microsoft.com/office/drawing/2014/main" id="{DB35E297-03F6-4907-B956-1506B4514C06}"/>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4" name="n_2aveValue有形固定資産減価償却率">
          <a:extLst>
            <a:ext uri="{FF2B5EF4-FFF2-40B4-BE49-F238E27FC236}">
              <a16:creationId xmlns:a16="http://schemas.microsoft.com/office/drawing/2014/main" id="{78E7F2DD-8413-44E0-9D1A-E84D77E03450}"/>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5" name="n_3aveValue有形固定資産減価償却率">
          <a:extLst>
            <a:ext uri="{FF2B5EF4-FFF2-40B4-BE49-F238E27FC236}">
              <a16:creationId xmlns:a16="http://schemas.microsoft.com/office/drawing/2014/main" id="{9384C22A-2821-4C92-9740-E16AA27EFDE7}"/>
            </a:ext>
          </a:extLst>
        </xdr:cNvPr>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6" name="n_4aveValue有形固定資産減価償却率">
          <a:extLst>
            <a:ext uri="{FF2B5EF4-FFF2-40B4-BE49-F238E27FC236}">
              <a16:creationId xmlns:a16="http://schemas.microsoft.com/office/drawing/2014/main" id="{D15BA47C-E4E9-43B6-88AD-EAE484FAE79A}"/>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92274</xdr:rowOff>
    </xdr:from>
    <xdr:ext cx="405111" cy="259045"/>
    <xdr:sp macro="" textlink="">
      <xdr:nvSpPr>
        <xdr:cNvPr id="97" name="n_1mainValue有形固定資産減価償却率">
          <a:extLst>
            <a:ext uri="{FF2B5EF4-FFF2-40B4-BE49-F238E27FC236}">
              <a16:creationId xmlns:a16="http://schemas.microsoft.com/office/drawing/2014/main" id="{25547E3A-2BDD-4D9A-9B04-93C4A231D36E}"/>
            </a:ext>
          </a:extLst>
        </xdr:cNvPr>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25689</xdr:rowOff>
    </xdr:from>
    <xdr:ext cx="405111" cy="259045"/>
    <xdr:sp macro="" textlink="">
      <xdr:nvSpPr>
        <xdr:cNvPr id="98" name="n_2mainValue有形固定資産減価償却率">
          <a:extLst>
            <a:ext uri="{FF2B5EF4-FFF2-40B4-BE49-F238E27FC236}">
              <a16:creationId xmlns:a16="http://schemas.microsoft.com/office/drawing/2014/main" id="{B243291C-BDAC-4207-9C58-8BA02AE08798}"/>
            </a:ext>
          </a:extLst>
        </xdr:cNvPr>
        <xdr:cNvSpPr txBox="1"/>
      </xdr:nvSpPr>
      <xdr:spPr>
        <a:xfrm>
          <a:off x="30867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84291</xdr:rowOff>
    </xdr:from>
    <xdr:ext cx="405111" cy="259045"/>
    <xdr:sp macro="" textlink="">
      <xdr:nvSpPr>
        <xdr:cNvPr id="99" name="n_3mainValue有形固定資産減価償却率">
          <a:extLst>
            <a:ext uri="{FF2B5EF4-FFF2-40B4-BE49-F238E27FC236}">
              <a16:creationId xmlns:a16="http://schemas.microsoft.com/office/drawing/2014/main" id="{A802264B-AECE-407D-A018-1A2FA5DB520D}"/>
            </a:ext>
          </a:extLst>
        </xdr:cNvPr>
        <xdr:cNvSpPr txBox="1"/>
      </xdr:nvSpPr>
      <xdr:spPr>
        <a:xfrm>
          <a:off x="2324744" y="582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96628</xdr:rowOff>
    </xdr:from>
    <xdr:ext cx="405111" cy="259045"/>
    <xdr:sp macro="" textlink="">
      <xdr:nvSpPr>
        <xdr:cNvPr id="100" name="n_4mainValue有形固定資産減価償却率">
          <a:extLst>
            <a:ext uri="{FF2B5EF4-FFF2-40B4-BE49-F238E27FC236}">
              <a16:creationId xmlns:a16="http://schemas.microsoft.com/office/drawing/2014/main" id="{F481F9BA-8B57-4143-9E6F-CB54B69C05D6}"/>
            </a:ext>
          </a:extLst>
        </xdr:cNvPr>
        <xdr:cNvSpPr txBox="1"/>
      </xdr:nvSpPr>
      <xdr:spPr>
        <a:xfrm>
          <a:off x="1562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D0BCA8B-1737-4E60-9CA7-2243D4EAF1E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73E52645-5647-488F-80F6-D898A40914F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E2B866CA-5945-4D3D-B7B7-82E822197C3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99BC4C8F-6D33-4BEA-BDC4-A093E353195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0BE62EF-6E93-4F95-B531-29F7C446E69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2F1CBA1-697F-45BA-B6D6-E24E6AAAF96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72A2A80-814E-4262-B3D2-8D903DFDC63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DAC3266-0C25-4ED1-B9BE-8CCF79E9A52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CCDA230-6B2E-423A-A0D7-0AEF8C81178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67C2E304-8D7B-46C8-983B-6EC3D00CE8C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7EF6D442-8D81-47A8-BF5E-9065DD356EC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2077FC0-57C3-4610-BDE3-1F11C97A579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82A03AC5-4287-411B-8468-8B453710051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・平成１３年度に実施されたクリーンセンター建設事業等の大規模事業に係る既発債の発行が終了し、令和３年度までは将来負担額は減少傾向にあった。ただし、令和４年度</a:t>
          </a:r>
          <a:r>
            <a:rPr kumimoji="1" lang="ja-JP" altLang="en-US" sz="1000">
              <a:solidFill>
                <a:schemeClr val="dk1"/>
              </a:solidFill>
              <a:effectLst/>
              <a:latin typeface="+mn-lt"/>
              <a:ea typeface="+mn-ea"/>
              <a:cs typeface="+mn-cs"/>
            </a:rPr>
            <a:t>以降</a:t>
          </a:r>
          <a:r>
            <a:rPr kumimoji="1" lang="ja-JP" altLang="ja-JP" sz="1000">
              <a:solidFill>
                <a:schemeClr val="dk1"/>
              </a:solidFill>
              <a:effectLst/>
              <a:latin typeface="+mn-lt"/>
              <a:ea typeface="+mn-ea"/>
              <a:cs typeface="+mn-cs"/>
            </a:rPr>
            <a:t>は、新庁舎建設事業の実施等に伴い、充当可能基金が減少したため、債務償還比率は増加した。</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また、類似団体と比較して明日香村特別措置法の関係により、各種事業への人員を増加しているため職員数が多く、人件費が高い水準にあるため、債務償還比率も類似団体と比べ高くなっている。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1380E401-56D8-4657-A377-3C230B3A075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BDB0A9CE-8ADA-415F-BD07-F9F6D247D6A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7F9C7960-0024-4E11-8F2A-4D8E1B5D81D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9B83DA4-7FF6-459D-9590-F44BCF2E4D5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E5E69DEF-5793-4003-9F53-251F673429D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92A77D0D-A108-4D31-BA99-8D2DF6FF702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DC9B7176-6B4B-470F-B227-CD6AA5D95164}"/>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832CE95-91DE-4B91-9FC8-E79ADEBFC5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BF706B74-AAF9-4B6C-A947-C9418ACD9A1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4485238D-4245-4B3E-9BBE-94585390D87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2B1D6CFA-ABFA-4A66-A05C-8AC844BF722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631D0E55-08DA-42AA-8CD5-F8EC520485E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9400AE1-00A2-407E-A856-687DA90D4E3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53CF1050-939F-46FB-BF45-5AE5876DD37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3F070669-BB06-46FF-BC35-9E5E52D7B72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55C069BB-9C7F-4261-825E-CEC66BA1BF8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039EBFF-3DAB-4258-B266-01E2ACE3E29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C30D3E1E-2223-47FE-9F28-1137E83D91E5}"/>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08270A14-A764-44CF-A66B-19834EF3CE4F}"/>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6960D7E4-6267-4042-B682-B846808BBD24}"/>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C8C839C0-6A5C-4445-B7F6-C8F2A587A4D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24A13C9A-EBF4-4566-85D8-A2294999B9C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B274F06F-51E5-4760-A350-8829086146B6}"/>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59749BAF-28D8-4FB1-B068-BA52D6256B44}"/>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EADA6B35-F017-4CCF-8890-C8D9EA662F44}"/>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34C40E48-3C6C-4CB6-B5D5-8975471E55BD}"/>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E805F79B-1A98-4D25-A793-CBE7E979E76F}"/>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930CC070-CC13-4C5E-862A-F1429EB50893}"/>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314DBDF-885A-4AD2-9535-7FE51B92A52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CA000FD-F3E5-48F7-9B85-CB8284BCC7F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0C86148-220A-4777-9CB5-1F8B48AC1AD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0A795DE-B524-434E-B083-15DAD357D0D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B470DCD-E103-405E-9EC3-307893104B6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17774</xdr:rowOff>
    </xdr:from>
    <xdr:to>
      <xdr:col>76</xdr:col>
      <xdr:colOff>73025</xdr:colOff>
      <xdr:row>31</xdr:row>
      <xdr:rowOff>119374</xdr:rowOff>
    </xdr:to>
    <xdr:sp macro="" textlink="">
      <xdr:nvSpPr>
        <xdr:cNvPr id="147" name="楕円 146">
          <a:extLst>
            <a:ext uri="{FF2B5EF4-FFF2-40B4-BE49-F238E27FC236}">
              <a16:creationId xmlns:a16="http://schemas.microsoft.com/office/drawing/2014/main" id="{04210ADF-FD2E-483F-84E4-1B0CB70FA39D}"/>
            </a:ext>
          </a:extLst>
        </xdr:cNvPr>
        <xdr:cNvSpPr/>
      </xdr:nvSpPr>
      <xdr:spPr>
        <a:xfrm>
          <a:off x="14744700" y="610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167651</xdr:rowOff>
    </xdr:from>
    <xdr:ext cx="469744" cy="259045"/>
    <xdr:sp macro="" textlink="">
      <xdr:nvSpPr>
        <xdr:cNvPr id="148" name="債務償還比率該当値テキスト">
          <a:extLst>
            <a:ext uri="{FF2B5EF4-FFF2-40B4-BE49-F238E27FC236}">
              <a16:creationId xmlns:a16="http://schemas.microsoft.com/office/drawing/2014/main" id="{8206AD5B-2E05-4815-87AB-BB8F6FD29409}"/>
            </a:ext>
          </a:extLst>
        </xdr:cNvPr>
        <xdr:cNvSpPr txBox="1"/>
      </xdr:nvSpPr>
      <xdr:spPr>
        <a:xfrm>
          <a:off x="14846300" y="608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20961</xdr:rowOff>
    </xdr:from>
    <xdr:to>
      <xdr:col>72</xdr:col>
      <xdr:colOff>123825</xdr:colOff>
      <xdr:row>31</xdr:row>
      <xdr:rowOff>122561</xdr:rowOff>
    </xdr:to>
    <xdr:sp macro="" textlink="">
      <xdr:nvSpPr>
        <xdr:cNvPr id="149" name="楕円 148">
          <a:extLst>
            <a:ext uri="{FF2B5EF4-FFF2-40B4-BE49-F238E27FC236}">
              <a16:creationId xmlns:a16="http://schemas.microsoft.com/office/drawing/2014/main" id="{65220B2C-8716-49C0-BD53-1C13E1B582B3}"/>
            </a:ext>
          </a:extLst>
        </xdr:cNvPr>
        <xdr:cNvSpPr/>
      </xdr:nvSpPr>
      <xdr:spPr>
        <a:xfrm>
          <a:off x="14033500" y="6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68574</xdr:rowOff>
    </xdr:from>
    <xdr:to>
      <xdr:col>76</xdr:col>
      <xdr:colOff>22225</xdr:colOff>
      <xdr:row>31</xdr:row>
      <xdr:rowOff>71761</xdr:rowOff>
    </xdr:to>
    <xdr:cxnSp macro="">
      <xdr:nvCxnSpPr>
        <xdr:cNvPr id="150" name="直線コネクタ 149">
          <a:extLst>
            <a:ext uri="{FF2B5EF4-FFF2-40B4-BE49-F238E27FC236}">
              <a16:creationId xmlns:a16="http://schemas.microsoft.com/office/drawing/2014/main" id="{40E8E14F-C537-4109-BA32-C0B6D770D5AB}"/>
            </a:ext>
          </a:extLst>
        </xdr:cNvPr>
        <xdr:cNvCxnSpPr/>
      </xdr:nvCxnSpPr>
      <xdr:spPr>
        <a:xfrm flipV="1">
          <a:off x="14084300" y="6155049"/>
          <a:ext cx="71120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171057</xdr:rowOff>
    </xdr:from>
    <xdr:to>
      <xdr:col>68</xdr:col>
      <xdr:colOff>123825</xdr:colOff>
      <xdr:row>29</xdr:row>
      <xdr:rowOff>101207</xdr:rowOff>
    </xdr:to>
    <xdr:sp macro="" textlink="">
      <xdr:nvSpPr>
        <xdr:cNvPr id="151" name="楕円 150">
          <a:extLst>
            <a:ext uri="{FF2B5EF4-FFF2-40B4-BE49-F238E27FC236}">
              <a16:creationId xmlns:a16="http://schemas.microsoft.com/office/drawing/2014/main" id="{4087928E-86A9-4C16-B0E7-0D00B734A7F2}"/>
            </a:ext>
          </a:extLst>
        </xdr:cNvPr>
        <xdr:cNvSpPr/>
      </xdr:nvSpPr>
      <xdr:spPr>
        <a:xfrm>
          <a:off x="13271500" y="574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50407</xdr:rowOff>
    </xdr:from>
    <xdr:to>
      <xdr:col>72</xdr:col>
      <xdr:colOff>73025</xdr:colOff>
      <xdr:row>31</xdr:row>
      <xdr:rowOff>71761</xdr:rowOff>
    </xdr:to>
    <xdr:cxnSp macro="">
      <xdr:nvCxnSpPr>
        <xdr:cNvPr id="152" name="直線コネクタ 151">
          <a:extLst>
            <a:ext uri="{FF2B5EF4-FFF2-40B4-BE49-F238E27FC236}">
              <a16:creationId xmlns:a16="http://schemas.microsoft.com/office/drawing/2014/main" id="{33C3860A-DE42-4B32-891F-A35894660DCD}"/>
            </a:ext>
          </a:extLst>
        </xdr:cNvPr>
        <xdr:cNvCxnSpPr/>
      </xdr:nvCxnSpPr>
      <xdr:spPr>
        <a:xfrm>
          <a:off x="13322300" y="5793982"/>
          <a:ext cx="762000" cy="36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143951</xdr:rowOff>
    </xdr:from>
    <xdr:to>
      <xdr:col>64</xdr:col>
      <xdr:colOff>123825</xdr:colOff>
      <xdr:row>30</xdr:row>
      <xdr:rowOff>74101</xdr:rowOff>
    </xdr:to>
    <xdr:sp macro="" textlink="">
      <xdr:nvSpPr>
        <xdr:cNvPr id="153" name="楕円 152">
          <a:extLst>
            <a:ext uri="{FF2B5EF4-FFF2-40B4-BE49-F238E27FC236}">
              <a16:creationId xmlns:a16="http://schemas.microsoft.com/office/drawing/2014/main" id="{301C3294-497B-450B-B2AA-16DDC9AD249A}"/>
            </a:ext>
          </a:extLst>
        </xdr:cNvPr>
        <xdr:cNvSpPr/>
      </xdr:nvSpPr>
      <xdr:spPr>
        <a:xfrm>
          <a:off x="12509500" y="588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50407</xdr:rowOff>
    </xdr:from>
    <xdr:to>
      <xdr:col>68</xdr:col>
      <xdr:colOff>73025</xdr:colOff>
      <xdr:row>30</xdr:row>
      <xdr:rowOff>23301</xdr:rowOff>
    </xdr:to>
    <xdr:cxnSp macro="">
      <xdr:nvCxnSpPr>
        <xdr:cNvPr id="154" name="直線コネクタ 153">
          <a:extLst>
            <a:ext uri="{FF2B5EF4-FFF2-40B4-BE49-F238E27FC236}">
              <a16:creationId xmlns:a16="http://schemas.microsoft.com/office/drawing/2014/main" id="{24F7E81A-27FD-45F8-AE7D-CE056ADFF794}"/>
            </a:ext>
          </a:extLst>
        </xdr:cNvPr>
        <xdr:cNvCxnSpPr/>
      </xdr:nvCxnSpPr>
      <xdr:spPr>
        <a:xfrm flipV="1">
          <a:off x="12560300" y="5793982"/>
          <a:ext cx="762000" cy="14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154680</xdr:rowOff>
    </xdr:from>
    <xdr:to>
      <xdr:col>60</xdr:col>
      <xdr:colOff>123825</xdr:colOff>
      <xdr:row>31</xdr:row>
      <xdr:rowOff>84830</xdr:rowOff>
    </xdr:to>
    <xdr:sp macro="" textlink="">
      <xdr:nvSpPr>
        <xdr:cNvPr id="155" name="楕円 154">
          <a:extLst>
            <a:ext uri="{FF2B5EF4-FFF2-40B4-BE49-F238E27FC236}">
              <a16:creationId xmlns:a16="http://schemas.microsoft.com/office/drawing/2014/main" id="{B77494A7-16AE-4F92-9939-AB387AF63E8D}"/>
            </a:ext>
          </a:extLst>
        </xdr:cNvPr>
        <xdr:cNvSpPr/>
      </xdr:nvSpPr>
      <xdr:spPr>
        <a:xfrm>
          <a:off x="11747500" y="606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23301</xdr:rowOff>
    </xdr:from>
    <xdr:to>
      <xdr:col>64</xdr:col>
      <xdr:colOff>73025</xdr:colOff>
      <xdr:row>31</xdr:row>
      <xdr:rowOff>34030</xdr:rowOff>
    </xdr:to>
    <xdr:cxnSp macro="">
      <xdr:nvCxnSpPr>
        <xdr:cNvPr id="156" name="直線コネクタ 155">
          <a:extLst>
            <a:ext uri="{FF2B5EF4-FFF2-40B4-BE49-F238E27FC236}">
              <a16:creationId xmlns:a16="http://schemas.microsoft.com/office/drawing/2014/main" id="{51515A4C-A57D-4D6B-BE3B-69B7EF058A1B}"/>
            </a:ext>
          </a:extLst>
        </xdr:cNvPr>
        <xdr:cNvCxnSpPr/>
      </xdr:nvCxnSpPr>
      <xdr:spPr>
        <a:xfrm flipV="1">
          <a:off x="11798300" y="5938326"/>
          <a:ext cx="762000" cy="18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D25DC015-4F6B-4796-90A5-765BAEDAD40E}"/>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B6751CA6-A906-4272-B6AB-C86D8B80DB59}"/>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6AEBD1DA-98E6-410B-B8C9-771F1F3C599A}"/>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ABAA4911-0B6E-4309-AF4E-58FC42499077}"/>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113688</xdr:rowOff>
    </xdr:from>
    <xdr:ext cx="469744" cy="259045"/>
    <xdr:sp macro="" textlink="">
      <xdr:nvSpPr>
        <xdr:cNvPr id="161" name="n_1mainValue債務償還比率">
          <a:extLst>
            <a:ext uri="{FF2B5EF4-FFF2-40B4-BE49-F238E27FC236}">
              <a16:creationId xmlns:a16="http://schemas.microsoft.com/office/drawing/2014/main" id="{DB62FB3C-3D8F-4D2F-BDDC-AFA4EAE5B009}"/>
            </a:ext>
          </a:extLst>
        </xdr:cNvPr>
        <xdr:cNvSpPr txBox="1"/>
      </xdr:nvSpPr>
      <xdr:spPr>
        <a:xfrm>
          <a:off x="13836727" y="620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92334</xdr:rowOff>
    </xdr:from>
    <xdr:ext cx="469744" cy="259045"/>
    <xdr:sp macro="" textlink="">
      <xdr:nvSpPr>
        <xdr:cNvPr id="162" name="n_2mainValue債務償還比率">
          <a:extLst>
            <a:ext uri="{FF2B5EF4-FFF2-40B4-BE49-F238E27FC236}">
              <a16:creationId xmlns:a16="http://schemas.microsoft.com/office/drawing/2014/main" id="{3B9D8CC1-7E19-4E4A-9A71-EFD8CAFF430A}"/>
            </a:ext>
          </a:extLst>
        </xdr:cNvPr>
        <xdr:cNvSpPr txBox="1"/>
      </xdr:nvSpPr>
      <xdr:spPr>
        <a:xfrm>
          <a:off x="13087427" y="583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65228</xdr:rowOff>
    </xdr:from>
    <xdr:ext cx="469744" cy="259045"/>
    <xdr:sp macro="" textlink="">
      <xdr:nvSpPr>
        <xdr:cNvPr id="163" name="n_3mainValue債務償還比率">
          <a:extLst>
            <a:ext uri="{FF2B5EF4-FFF2-40B4-BE49-F238E27FC236}">
              <a16:creationId xmlns:a16="http://schemas.microsoft.com/office/drawing/2014/main" id="{F3F3733D-0E0D-4282-BD90-E3246805EEFE}"/>
            </a:ext>
          </a:extLst>
        </xdr:cNvPr>
        <xdr:cNvSpPr txBox="1"/>
      </xdr:nvSpPr>
      <xdr:spPr>
        <a:xfrm>
          <a:off x="12325427" y="598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75957</xdr:rowOff>
    </xdr:from>
    <xdr:ext cx="469744" cy="259045"/>
    <xdr:sp macro="" textlink="">
      <xdr:nvSpPr>
        <xdr:cNvPr id="164" name="n_4mainValue債務償還比率">
          <a:extLst>
            <a:ext uri="{FF2B5EF4-FFF2-40B4-BE49-F238E27FC236}">
              <a16:creationId xmlns:a16="http://schemas.microsoft.com/office/drawing/2014/main" id="{C711D1A4-EACC-4038-AC3B-EDAD2121CAAD}"/>
            </a:ext>
          </a:extLst>
        </xdr:cNvPr>
        <xdr:cNvSpPr txBox="1"/>
      </xdr:nvSpPr>
      <xdr:spPr>
        <a:xfrm>
          <a:off x="11563427" y="616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C6347B70-A9A0-4A5D-A017-232AA53A192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CA54C625-0797-43CF-8189-CA2D4D51AC4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914A556-3799-4396-9073-64B250C6256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8CFC923D-EA67-4896-B67D-807B1256DE0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E0FBCE2-5717-4992-9EE0-DE515FF18F9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8579AED3-F6C8-45F4-9E51-1500906D9F1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4C9818-881C-49BB-B026-5D78B56F283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7EC713-2BFF-470D-9CFB-59FB0536763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797E3E2-4933-41A6-B657-94E5B14C771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CD8DAF-FE76-46EB-88C3-C8DCAF0E22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D4529C-B888-400B-9C9D-8AEB311B3A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95476F-A89F-4A32-B071-6246FAE95D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A9879A-6680-4E69-835F-1A93D0DEB7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CA2FF4-E3C4-4162-9092-9039EC5A7C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4DD67D-554B-4864-8FA6-D7C0289C57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BFAD274-7D75-4A30-A0C1-652F0EBEDED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5,168
5,142
24.10
4,616,725
4,206,022
398,103
2,339,847
4,760,048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DE674C2-D4DF-487B-95B1-25B87DBC75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BFB266-FB64-47EE-B912-23F5306BB2B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58EB8E-25A8-43F4-9727-D5ACF4F0289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D08F1F-3DAB-4513-9A05-B922776F30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31AFFE-6B01-402B-9725-AEB509844F1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7B8D194-D112-4A2B-AC2E-8ED8252F13B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B0D5E0-91DC-40E0-A71A-BEE8EB93E6B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8F9717-BE28-4E54-8882-C073172450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09FFD02-77AD-4291-A49C-ACD97145B81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8C1078-6049-4F01-A5D8-C0A8FEAE03F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0403D1-7BC0-4E18-AD47-1D940CAAB5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93FF999-47C7-4C13-BAF8-AA9C83D3CD2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597A87C-C1D7-4114-8904-3EF81C184CF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09D9A8-4971-46DD-B6F7-B4A7A4AB5E5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2752307-D86F-4C13-B081-60C63D5AD07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C72908-DE8D-477C-884A-77A95C01C4F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16B815F-CB80-4398-AC08-1CE10B1A1DD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939854-0C27-430C-8C34-22E9FE07112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E429A0-D290-4904-8834-6D2098BE007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BD26F3-8C77-45D3-9DFA-A5BC99D59AA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20504A-1A32-41E8-9E22-1A6FE553EA9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725814-FCD9-45A1-BE1D-72870754A54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C9C7280-38F6-4362-9E35-D92B788A49A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32086F7-F8BE-49AD-ABAC-7D5278DE4A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76C3321-2929-4E56-973C-E7FBC20E080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9202D76-C80C-4012-9676-10471F2255F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AB2041D-824D-4D80-9AD1-847FBE6FB2F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0CF8E4A-2F4A-4C54-8E98-2934EF52732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D27E1D2-EF41-41CE-A333-81E2B65C09B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E4E3A22-603D-453E-B6AC-D40DC5C7A0C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7E1B969-3B25-418B-8384-C862D582FCA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E1E8FB2-AEF1-4EC5-AA84-79080F3CBB6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1B7F0CD-5949-4736-AC1C-DE7C959F6B0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A59C4D7-20F1-4836-B80F-3A50AF632D6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ADD59B6-BF4E-433D-B63C-21DEB54611B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7FD6053-0D96-4415-95B9-345B0627122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FE93BBF-47FB-47C3-840C-0F0DC0634E7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E2FF777-AA8A-493E-9F95-B97FB2E3CDC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B0CF859-17ED-4F58-AAAA-B0AA3DB385D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4C4A5FC-D2B5-4FF1-8C1F-29BA3E6E4DE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5786901-7F3D-4063-AFEC-85C5947C9A8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BBC8F02-38D2-4D5F-B14A-789E6059389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B654E63-F9F9-4B22-A7D0-B6DCB3AA429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17C322E-10D2-4CFC-BC66-D66352062A7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9708F2D-F34C-4AB3-A6F6-86C35763CF4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C0927A4A-7DDE-44C1-A2DB-3AFB2800B947}"/>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78DA9733-7140-42CA-B042-F07E12E9B31D}"/>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8299DB45-EA6D-4901-B660-440B0D83BD11}"/>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8020F112-245A-4CBA-BF88-051EA85B3E2D}"/>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698688FA-7C94-4CD4-818C-671FE77CA9FB}"/>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65B4FAE0-0919-4574-B547-BB227D08F419}"/>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67365D01-43FC-41EA-A1D3-8EA970EB8291}"/>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F8914D92-224A-4B14-BBE6-D884F233C0AE}"/>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3A2CE7EF-BC73-49F0-AF38-F879555ACEA8}"/>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410D3878-D75F-4F87-9C53-A3A763052482}"/>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7CB29413-4D5D-4520-A3E6-EB5C9971253A}"/>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BC28FA4-035F-41A6-845C-A6A55BC5B8A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8767C7D-03AF-4BC3-976D-BA3B23D58E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C2C2977-B6BC-44AC-B3A3-BC02BA4BBF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C1E385A-56D6-44AB-9E66-D85EA0651AC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B4FFEEA-DF70-48B1-873F-093D3D298F6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80645</xdr:rowOff>
    </xdr:from>
    <xdr:to>
      <xdr:col>24</xdr:col>
      <xdr:colOff>114300</xdr:colOff>
      <xdr:row>38</xdr:row>
      <xdr:rowOff>10795</xdr:rowOff>
    </xdr:to>
    <xdr:sp macro="" textlink="">
      <xdr:nvSpPr>
        <xdr:cNvPr id="73" name="楕円 72">
          <a:extLst>
            <a:ext uri="{FF2B5EF4-FFF2-40B4-BE49-F238E27FC236}">
              <a16:creationId xmlns:a16="http://schemas.microsoft.com/office/drawing/2014/main" id="{45BAD82B-F56C-45A5-BF36-846837836F94}"/>
            </a:ext>
          </a:extLst>
        </xdr:cNvPr>
        <xdr:cNvSpPr/>
      </xdr:nvSpPr>
      <xdr:spPr>
        <a:xfrm>
          <a:off x="4584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103522</xdr:rowOff>
    </xdr:from>
    <xdr:ext cx="405111" cy="259045"/>
    <xdr:sp macro="" textlink="">
      <xdr:nvSpPr>
        <xdr:cNvPr id="74" name="【道路】&#10;有形固定資産減価償却率該当値テキスト">
          <a:extLst>
            <a:ext uri="{FF2B5EF4-FFF2-40B4-BE49-F238E27FC236}">
              <a16:creationId xmlns:a16="http://schemas.microsoft.com/office/drawing/2014/main" id="{ABBAD28C-6CE9-46EC-8900-4727004F0F13}"/>
            </a:ext>
          </a:extLst>
        </xdr:cNvPr>
        <xdr:cNvSpPr txBox="1"/>
      </xdr:nvSpPr>
      <xdr:spPr>
        <a:xfrm>
          <a:off x="4673600"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44450</xdr:rowOff>
    </xdr:from>
    <xdr:to>
      <xdr:col>20</xdr:col>
      <xdr:colOff>38100</xdr:colOff>
      <xdr:row>37</xdr:row>
      <xdr:rowOff>146050</xdr:rowOff>
    </xdr:to>
    <xdr:sp macro="" textlink="">
      <xdr:nvSpPr>
        <xdr:cNvPr id="75" name="楕円 74">
          <a:extLst>
            <a:ext uri="{FF2B5EF4-FFF2-40B4-BE49-F238E27FC236}">
              <a16:creationId xmlns:a16="http://schemas.microsoft.com/office/drawing/2014/main" id="{C5A2C60B-9327-4066-8028-B082C9875CEF}"/>
            </a:ext>
          </a:extLst>
        </xdr:cNvPr>
        <xdr:cNvSpPr/>
      </xdr:nvSpPr>
      <xdr:spPr>
        <a:xfrm>
          <a:off x="3746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95250</xdr:rowOff>
    </xdr:from>
    <xdr:to>
      <xdr:col>24</xdr:col>
      <xdr:colOff>63500</xdr:colOff>
      <xdr:row>37</xdr:row>
      <xdr:rowOff>131445</xdr:rowOff>
    </xdr:to>
    <xdr:cxnSp macro="">
      <xdr:nvCxnSpPr>
        <xdr:cNvPr id="76" name="直線コネクタ 75">
          <a:extLst>
            <a:ext uri="{FF2B5EF4-FFF2-40B4-BE49-F238E27FC236}">
              <a16:creationId xmlns:a16="http://schemas.microsoft.com/office/drawing/2014/main" id="{10740C54-6FD8-48B3-A338-5AB0B1AAB3A8}"/>
            </a:ext>
          </a:extLst>
        </xdr:cNvPr>
        <xdr:cNvCxnSpPr/>
      </xdr:nvCxnSpPr>
      <xdr:spPr>
        <a:xfrm>
          <a:off x="3797300" y="64389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103505</xdr:rowOff>
    </xdr:from>
    <xdr:to>
      <xdr:col>15</xdr:col>
      <xdr:colOff>101600</xdr:colOff>
      <xdr:row>38</xdr:row>
      <xdr:rowOff>33655</xdr:rowOff>
    </xdr:to>
    <xdr:sp macro="" textlink="">
      <xdr:nvSpPr>
        <xdr:cNvPr id="77" name="楕円 76">
          <a:extLst>
            <a:ext uri="{FF2B5EF4-FFF2-40B4-BE49-F238E27FC236}">
              <a16:creationId xmlns:a16="http://schemas.microsoft.com/office/drawing/2014/main" id="{517BFA42-8108-478D-8908-EE46465B99DD}"/>
            </a:ext>
          </a:extLst>
        </xdr:cNvPr>
        <xdr:cNvSpPr/>
      </xdr:nvSpPr>
      <xdr:spPr>
        <a:xfrm>
          <a:off x="2857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37</xdr:row>
      <xdr:rowOff>154305</xdr:rowOff>
    </xdr:to>
    <xdr:cxnSp macro="">
      <xdr:nvCxnSpPr>
        <xdr:cNvPr id="78" name="直線コネクタ 77">
          <a:extLst>
            <a:ext uri="{FF2B5EF4-FFF2-40B4-BE49-F238E27FC236}">
              <a16:creationId xmlns:a16="http://schemas.microsoft.com/office/drawing/2014/main" id="{A8BB1EA3-1CAF-43CC-835F-85A3BE85CE2F}"/>
            </a:ext>
          </a:extLst>
        </xdr:cNvPr>
        <xdr:cNvCxnSpPr/>
      </xdr:nvCxnSpPr>
      <xdr:spPr>
        <a:xfrm flipV="1">
          <a:off x="2908300" y="64389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xdr:rowOff>
    </xdr:from>
    <xdr:to>
      <xdr:col>10</xdr:col>
      <xdr:colOff>165100</xdr:colOff>
      <xdr:row>37</xdr:row>
      <xdr:rowOff>109855</xdr:rowOff>
    </xdr:to>
    <xdr:sp macro="" textlink="">
      <xdr:nvSpPr>
        <xdr:cNvPr id="79" name="楕円 78">
          <a:extLst>
            <a:ext uri="{FF2B5EF4-FFF2-40B4-BE49-F238E27FC236}">
              <a16:creationId xmlns:a16="http://schemas.microsoft.com/office/drawing/2014/main" id="{F6156885-73DD-4F06-A8EC-F475F9459584}"/>
            </a:ext>
          </a:extLst>
        </xdr:cNvPr>
        <xdr:cNvSpPr/>
      </xdr:nvSpPr>
      <xdr:spPr>
        <a:xfrm>
          <a:off x="1968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59055</xdr:rowOff>
    </xdr:from>
    <xdr:to>
      <xdr:col>15</xdr:col>
      <xdr:colOff>50800</xdr:colOff>
      <xdr:row>37</xdr:row>
      <xdr:rowOff>154305</xdr:rowOff>
    </xdr:to>
    <xdr:cxnSp macro="">
      <xdr:nvCxnSpPr>
        <xdr:cNvPr id="80" name="直線コネクタ 79">
          <a:extLst>
            <a:ext uri="{FF2B5EF4-FFF2-40B4-BE49-F238E27FC236}">
              <a16:creationId xmlns:a16="http://schemas.microsoft.com/office/drawing/2014/main" id="{776E6CAE-5333-4A5A-AADD-CB18EA203226}"/>
            </a:ext>
          </a:extLst>
        </xdr:cNvPr>
        <xdr:cNvCxnSpPr/>
      </xdr:nvCxnSpPr>
      <xdr:spPr>
        <a:xfrm>
          <a:off x="2019300" y="640270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4445</xdr:rowOff>
    </xdr:from>
    <xdr:to>
      <xdr:col>6</xdr:col>
      <xdr:colOff>38100</xdr:colOff>
      <xdr:row>37</xdr:row>
      <xdr:rowOff>106045</xdr:rowOff>
    </xdr:to>
    <xdr:sp macro="" textlink="">
      <xdr:nvSpPr>
        <xdr:cNvPr id="81" name="楕円 80">
          <a:extLst>
            <a:ext uri="{FF2B5EF4-FFF2-40B4-BE49-F238E27FC236}">
              <a16:creationId xmlns:a16="http://schemas.microsoft.com/office/drawing/2014/main" id="{119E60DF-1D0B-4E35-80D4-A5207AE1CEAE}"/>
            </a:ext>
          </a:extLst>
        </xdr:cNvPr>
        <xdr:cNvSpPr/>
      </xdr:nvSpPr>
      <xdr:spPr>
        <a:xfrm>
          <a:off x="1079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55245</xdr:rowOff>
    </xdr:from>
    <xdr:to>
      <xdr:col>10</xdr:col>
      <xdr:colOff>114300</xdr:colOff>
      <xdr:row>37</xdr:row>
      <xdr:rowOff>59055</xdr:rowOff>
    </xdr:to>
    <xdr:cxnSp macro="">
      <xdr:nvCxnSpPr>
        <xdr:cNvPr id="82" name="直線コネクタ 81">
          <a:extLst>
            <a:ext uri="{FF2B5EF4-FFF2-40B4-BE49-F238E27FC236}">
              <a16:creationId xmlns:a16="http://schemas.microsoft.com/office/drawing/2014/main" id="{F412CC22-187F-475F-AE17-22FD262CAA3D}"/>
            </a:ext>
          </a:extLst>
        </xdr:cNvPr>
        <xdr:cNvCxnSpPr/>
      </xdr:nvCxnSpPr>
      <xdr:spPr>
        <a:xfrm>
          <a:off x="1130300" y="63988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6F898023-37E4-449B-B99D-85E534AB4D4A}"/>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A926549D-9388-44D1-889F-A8F273AD2B54}"/>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5ACF7DDB-EC84-4BB3-A121-2168783D12D4}"/>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FDF59B9B-D2B7-4ABA-8BAF-EE1192C76C3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162577</xdr:rowOff>
    </xdr:from>
    <xdr:ext cx="405111" cy="259045"/>
    <xdr:sp macro="" textlink="">
      <xdr:nvSpPr>
        <xdr:cNvPr id="87" name="n_1mainValue【道路】&#10;有形固定資産減価償却率">
          <a:extLst>
            <a:ext uri="{FF2B5EF4-FFF2-40B4-BE49-F238E27FC236}">
              <a16:creationId xmlns:a16="http://schemas.microsoft.com/office/drawing/2014/main" id="{0ED1C158-5B59-4645-AC1C-70DBFB0467B8}"/>
            </a:ext>
          </a:extLst>
        </xdr:cNvPr>
        <xdr:cNvSpPr txBox="1"/>
      </xdr:nvSpPr>
      <xdr:spPr>
        <a:xfrm>
          <a:off x="3582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50182</xdr:rowOff>
    </xdr:from>
    <xdr:ext cx="405111" cy="259045"/>
    <xdr:sp macro="" textlink="">
      <xdr:nvSpPr>
        <xdr:cNvPr id="88" name="n_2mainValue【道路】&#10;有形固定資産減価償却率">
          <a:extLst>
            <a:ext uri="{FF2B5EF4-FFF2-40B4-BE49-F238E27FC236}">
              <a16:creationId xmlns:a16="http://schemas.microsoft.com/office/drawing/2014/main" id="{3EDFC13E-2CA6-46B4-AD3A-CAB01E27FDDE}"/>
            </a:ext>
          </a:extLst>
        </xdr:cNvPr>
        <xdr:cNvSpPr txBox="1"/>
      </xdr:nvSpPr>
      <xdr:spPr>
        <a:xfrm>
          <a:off x="2705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9" name="n_3mainValue【道路】&#10;有形固定資産減価償却率">
          <a:extLst>
            <a:ext uri="{FF2B5EF4-FFF2-40B4-BE49-F238E27FC236}">
              <a16:creationId xmlns:a16="http://schemas.microsoft.com/office/drawing/2014/main" id="{2528254C-76BA-448E-9B81-CA47182508AE}"/>
            </a:ext>
          </a:extLst>
        </xdr:cNvPr>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122572</xdr:rowOff>
    </xdr:from>
    <xdr:ext cx="405111" cy="259045"/>
    <xdr:sp macro="" textlink="">
      <xdr:nvSpPr>
        <xdr:cNvPr id="90" name="n_4mainValue【道路】&#10;有形固定資産減価償却率">
          <a:extLst>
            <a:ext uri="{FF2B5EF4-FFF2-40B4-BE49-F238E27FC236}">
              <a16:creationId xmlns:a16="http://schemas.microsoft.com/office/drawing/2014/main" id="{7736A220-A646-43EF-B9AC-DBE0195B424D}"/>
            </a:ext>
          </a:extLst>
        </xdr:cNvPr>
        <xdr:cNvSpPr txBox="1"/>
      </xdr:nvSpPr>
      <xdr:spPr>
        <a:xfrm>
          <a:off x="927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5F4D4B9-D9A9-444E-95DA-C2B6834A8B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EE38554-3A01-4AEA-B851-90FD6EDF10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83B67F8-3C49-4515-8BFF-3A04FC9D0B0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4AF56EB-F67B-4F04-911F-F3EA848BD7E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6BCF636-7DD8-47E9-A136-B91CE8EC87F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1DD9390-ED8D-4A7D-8D36-988AF8A14A4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EA1BDE7-0A74-4D0A-8A92-DED25CAA32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C4FC7D6-3C78-4526-A2DA-5027716768E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4CCD2FF-7C4E-48F0-9ABC-8BDE29DD247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49A6546-A987-4DBD-B121-CEC1E1E15C8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54EF2EC-1DBE-49C8-BF11-E0F188F060C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AC07158-F495-4F8C-BE8C-99F2B778589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3C99803-3A6B-4212-A2B8-B26FCA3CC28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C84F35D-A6E4-448C-AADD-85D8DCD51A7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953DFED-4B47-4D28-B6C6-EB1C6396C7F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99B3650-F660-4FBC-B260-50CFE06EF9D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317734F-A147-44FB-B8B2-2BD68DB8B1F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23BA24D-4AC6-4CAD-B1FC-84A1048BC6E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BBDAFA8-4CF8-44AD-921A-66F92417CE8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90904AB1-090F-465C-A74C-78FECA2FC41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C023445-DB3B-4DA9-9BF5-AA63FDD80D0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CD4CEE7-77FF-46D0-89E7-05C0DEE09C2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CF17C83-A4F8-4BF6-B0C8-16C8D562BEB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1A719497-AE40-4F4D-9713-A9091785919C}"/>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6375131F-6526-420E-B3AB-AAA3FCA09135}"/>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572C60D8-DD97-472B-973D-F1AAB580C902}"/>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FFBBDE71-2C0F-441D-BB35-C3777E63079F}"/>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501CA3DB-4756-4C0A-925C-7165831762FD}"/>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D48F231A-E2AB-437F-B862-8204D1047021}"/>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E37EB220-7097-45E2-A988-B0A76D1F466F}"/>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3C640BCA-6857-4544-8ED8-F7948940AFF2}"/>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579B0F86-62EF-4173-907B-196897C25AD3}"/>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8C2BD493-D4D0-4A02-9AC4-A77DB7397A31}"/>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FA18423D-1E41-442B-9ADD-10F609DA684F}"/>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910FA6D-57A4-43BA-B9A0-88722505527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5999D76-BFEA-4194-8C6E-DC5D1BDD697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FF234C0-0CCD-4549-86CB-1AC68E4C7B1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CB016A2-D6E1-4820-BD25-2D89E586A56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E9E7F28-AF1D-4D21-86CF-F013179190A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92951</xdr:rowOff>
    </xdr:from>
    <xdr:to>
      <xdr:col>55</xdr:col>
      <xdr:colOff>50800</xdr:colOff>
      <xdr:row>34</xdr:row>
      <xdr:rowOff>23101</xdr:rowOff>
    </xdr:to>
    <xdr:sp macro="" textlink="">
      <xdr:nvSpPr>
        <xdr:cNvPr id="130" name="楕円 129">
          <a:extLst>
            <a:ext uri="{FF2B5EF4-FFF2-40B4-BE49-F238E27FC236}">
              <a16:creationId xmlns:a16="http://schemas.microsoft.com/office/drawing/2014/main" id="{EF6C4A25-F8C5-402D-AF18-5C8F0502FF25}"/>
            </a:ext>
          </a:extLst>
        </xdr:cNvPr>
        <xdr:cNvSpPr/>
      </xdr:nvSpPr>
      <xdr:spPr>
        <a:xfrm>
          <a:off x="10426700" y="575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115828</xdr:rowOff>
    </xdr:from>
    <xdr:ext cx="599010" cy="259045"/>
    <xdr:sp macro="" textlink="">
      <xdr:nvSpPr>
        <xdr:cNvPr id="131" name="【道路】&#10;一人当たり延長該当値テキスト">
          <a:extLst>
            <a:ext uri="{FF2B5EF4-FFF2-40B4-BE49-F238E27FC236}">
              <a16:creationId xmlns:a16="http://schemas.microsoft.com/office/drawing/2014/main" id="{3D637313-5112-40A2-B857-B8BF5B454326}"/>
            </a:ext>
          </a:extLst>
        </xdr:cNvPr>
        <xdr:cNvSpPr txBox="1"/>
      </xdr:nvSpPr>
      <xdr:spPr>
        <a:xfrm>
          <a:off x="10515600" y="560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125565</xdr:rowOff>
    </xdr:from>
    <xdr:to>
      <xdr:col>50</xdr:col>
      <xdr:colOff>165100</xdr:colOff>
      <xdr:row>34</xdr:row>
      <xdr:rowOff>55715</xdr:rowOff>
    </xdr:to>
    <xdr:sp macro="" textlink="">
      <xdr:nvSpPr>
        <xdr:cNvPr id="132" name="楕円 131">
          <a:extLst>
            <a:ext uri="{FF2B5EF4-FFF2-40B4-BE49-F238E27FC236}">
              <a16:creationId xmlns:a16="http://schemas.microsoft.com/office/drawing/2014/main" id="{A909F9CA-9173-402E-A048-99D4814148CC}"/>
            </a:ext>
          </a:extLst>
        </xdr:cNvPr>
        <xdr:cNvSpPr/>
      </xdr:nvSpPr>
      <xdr:spPr>
        <a:xfrm>
          <a:off x="9588500" y="578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143751</xdr:rowOff>
    </xdr:from>
    <xdr:to>
      <xdr:col>55</xdr:col>
      <xdr:colOff>0</xdr:colOff>
      <xdr:row>34</xdr:row>
      <xdr:rowOff>4915</xdr:rowOff>
    </xdr:to>
    <xdr:cxnSp macro="">
      <xdr:nvCxnSpPr>
        <xdr:cNvPr id="133" name="直線コネクタ 132">
          <a:extLst>
            <a:ext uri="{FF2B5EF4-FFF2-40B4-BE49-F238E27FC236}">
              <a16:creationId xmlns:a16="http://schemas.microsoft.com/office/drawing/2014/main" id="{B4D3C357-C32C-4E07-967D-96164EF96082}"/>
            </a:ext>
          </a:extLst>
        </xdr:cNvPr>
        <xdr:cNvCxnSpPr/>
      </xdr:nvCxnSpPr>
      <xdr:spPr>
        <a:xfrm flipV="1">
          <a:off x="9639300" y="5801601"/>
          <a:ext cx="8382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149847</xdr:rowOff>
    </xdr:from>
    <xdr:to>
      <xdr:col>46</xdr:col>
      <xdr:colOff>38100</xdr:colOff>
      <xdr:row>34</xdr:row>
      <xdr:rowOff>79997</xdr:rowOff>
    </xdr:to>
    <xdr:sp macro="" textlink="">
      <xdr:nvSpPr>
        <xdr:cNvPr id="134" name="楕円 133">
          <a:extLst>
            <a:ext uri="{FF2B5EF4-FFF2-40B4-BE49-F238E27FC236}">
              <a16:creationId xmlns:a16="http://schemas.microsoft.com/office/drawing/2014/main" id="{BFBFBD48-5329-485C-B457-B7BD21C2AE3C}"/>
            </a:ext>
          </a:extLst>
        </xdr:cNvPr>
        <xdr:cNvSpPr/>
      </xdr:nvSpPr>
      <xdr:spPr>
        <a:xfrm>
          <a:off x="8699500" y="580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4915</xdr:rowOff>
    </xdr:from>
    <xdr:to>
      <xdr:col>50</xdr:col>
      <xdr:colOff>114300</xdr:colOff>
      <xdr:row>34</xdr:row>
      <xdr:rowOff>29197</xdr:rowOff>
    </xdr:to>
    <xdr:cxnSp macro="">
      <xdr:nvCxnSpPr>
        <xdr:cNvPr id="135" name="直線コネクタ 134">
          <a:extLst>
            <a:ext uri="{FF2B5EF4-FFF2-40B4-BE49-F238E27FC236}">
              <a16:creationId xmlns:a16="http://schemas.microsoft.com/office/drawing/2014/main" id="{F33E9EF3-2676-4B92-BFC8-1D27D01D3DD8}"/>
            </a:ext>
          </a:extLst>
        </xdr:cNvPr>
        <xdr:cNvCxnSpPr/>
      </xdr:nvCxnSpPr>
      <xdr:spPr>
        <a:xfrm flipV="1">
          <a:off x="8750300" y="5834215"/>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15901</xdr:rowOff>
    </xdr:from>
    <xdr:to>
      <xdr:col>41</xdr:col>
      <xdr:colOff>101600</xdr:colOff>
      <xdr:row>34</xdr:row>
      <xdr:rowOff>117501</xdr:rowOff>
    </xdr:to>
    <xdr:sp macro="" textlink="">
      <xdr:nvSpPr>
        <xdr:cNvPr id="136" name="楕円 135">
          <a:extLst>
            <a:ext uri="{FF2B5EF4-FFF2-40B4-BE49-F238E27FC236}">
              <a16:creationId xmlns:a16="http://schemas.microsoft.com/office/drawing/2014/main" id="{545D240F-C6AC-46B2-80DE-43303C24CF44}"/>
            </a:ext>
          </a:extLst>
        </xdr:cNvPr>
        <xdr:cNvSpPr/>
      </xdr:nvSpPr>
      <xdr:spPr>
        <a:xfrm>
          <a:off x="7810500" y="58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29197</xdr:rowOff>
    </xdr:from>
    <xdr:to>
      <xdr:col>45</xdr:col>
      <xdr:colOff>177800</xdr:colOff>
      <xdr:row>34</xdr:row>
      <xdr:rowOff>66701</xdr:rowOff>
    </xdr:to>
    <xdr:cxnSp macro="">
      <xdr:nvCxnSpPr>
        <xdr:cNvPr id="137" name="直線コネクタ 136">
          <a:extLst>
            <a:ext uri="{FF2B5EF4-FFF2-40B4-BE49-F238E27FC236}">
              <a16:creationId xmlns:a16="http://schemas.microsoft.com/office/drawing/2014/main" id="{5E0C4749-E73D-4754-95E2-376B5F428152}"/>
            </a:ext>
          </a:extLst>
        </xdr:cNvPr>
        <xdr:cNvCxnSpPr/>
      </xdr:nvCxnSpPr>
      <xdr:spPr>
        <a:xfrm flipV="1">
          <a:off x="7861300" y="5858497"/>
          <a:ext cx="889000" cy="3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33591</xdr:rowOff>
    </xdr:from>
    <xdr:to>
      <xdr:col>36</xdr:col>
      <xdr:colOff>165100</xdr:colOff>
      <xdr:row>34</xdr:row>
      <xdr:rowOff>135191</xdr:rowOff>
    </xdr:to>
    <xdr:sp macro="" textlink="">
      <xdr:nvSpPr>
        <xdr:cNvPr id="138" name="楕円 137">
          <a:extLst>
            <a:ext uri="{FF2B5EF4-FFF2-40B4-BE49-F238E27FC236}">
              <a16:creationId xmlns:a16="http://schemas.microsoft.com/office/drawing/2014/main" id="{B55CE060-1765-4502-8A35-48E3956E0187}"/>
            </a:ext>
          </a:extLst>
        </xdr:cNvPr>
        <xdr:cNvSpPr/>
      </xdr:nvSpPr>
      <xdr:spPr>
        <a:xfrm>
          <a:off x="6921500" y="58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66701</xdr:rowOff>
    </xdr:from>
    <xdr:to>
      <xdr:col>41</xdr:col>
      <xdr:colOff>50800</xdr:colOff>
      <xdr:row>34</xdr:row>
      <xdr:rowOff>84391</xdr:rowOff>
    </xdr:to>
    <xdr:cxnSp macro="">
      <xdr:nvCxnSpPr>
        <xdr:cNvPr id="139" name="直線コネクタ 138">
          <a:extLst>
            <a:ext uri="{FF2B5EF4-FFF2-40B4-BE49-F238E27FC236}">
              <a16:creationId xmlns:a16="http://schemas.microsoft.com/office/drawing/2014/main" id="{B028642E-776A-478B-8D88-0807B726989C}"/>
            </a:ext>
          </a:extLst>
        </xdr:cNvPr>
        <xdr:cNvCxnSpPr/>
      </xdr:nvCxnSpPr>
      <xdr:spPr>
        <a:xfrm flipV="1">
          <a:off x="6972300" y="5896001"/>
          <a:ext cx="889000" cy="1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2AAD290B-6883-42AB-9AD8-FC17E945AA04}"/>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DA2C1CB1-3FC8-41FA-9E4F-C718FE63FFD3}"/>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262DF21E-7194-4799-9BAA-CC1520E6F786}"/>
            </a:ext>
          </a:extLst>
        </xdr:cNvPr>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811D1676-7823-4253-9C13-5804C0C8EC9C}"/>
            </a:ext>
          </a:extLst>
        </xdr:cNvPr>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32</xdr:row>
      <xdr:rowOff>72242</xdr:rowOff>
    </xdr:from>
    <xdr:ext cx="599010" cy="259045"/>
    <xdr:sp macro="" textlink="">
      <xdr:nvSpPr>
        <xdr:cNvPr id="144" name="n_1mainValue【道路】&#10;一人当たり延長">
          <a:extLst>
            <a:ext uri="{FF2B5EF4-FFF2-40B4-BE49-F238E27FC236}">
              <a16:creationId xmlns:a16="http://schemas.microsoft.com/office/drawing/2014/main" id="{7A8F1AAE-752F-4F91-929D-6E4CB1B56144}"/>
            </a:ext>
          </a:extLst>
        </xdr:cNvPr>
        <xdr:cNvSpPr txBox="1"/>
      </xdr:nvSpPr>
      <xdr:spPr>
        <a:xfrm>
          <a:off x="9327094" y="555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32</xdr:row>
      <xdr:rowOff>96524</xdr:rowOff>
    </xdr:from>
    <xdr:ext cx="599010" cy="259045"/>
    <xdr:sp macro="" textlink="">
      <xdr:nvSpPr>
        <xdr:cNvPr id="145" name="n_2mainValue【道路】&#10;一人当たり延長">
          <a:extLst>
            <a:ext uri="{FF2B5EF4-FFF2-40B4-BE49-F238E27FC236}">
              <a16:creationId xmlns:a16="http://schemas.microsoft.com/office/drawing/2014/main" id="{9924191B-D8FB-4300-A7CC-0C8EA00AB543}"/>
            </a:ext>
          </a:extLst>
        </xdr:cNvPr>
        <xdr:cNvSpPr txBox="1"/>
      </xdr:nvSpPr>
      <xdr:spPr>
        <a:xfrm>
          <a:off x="8450794" y="558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32</xdr:row>
      <xdr:rowOff>134028</xdr:rowOff>
    </xdr:from>
    <xdr:ext cx="599010" cy="259045"/>
    <xdr:sp macro="" textlink="">
      <xdr:nvSpPr>
        <xdr:cNvPr id="146" name="n_3mainValue【道路】&#10;一人当たり延長">
          <a:extLst>
            <a:ext uri="{FF2B5EF4-FFF2-40B4-BE49-F238E27FC236}">
              <a16:creationId xmlns:a16="http://schemas.microsoft.com/office/drawing/2014/main" id="{9C985C45-9E94-4242-AEBA-BD79884A2E0E}"/>
            </a:ext>
          </a:extLst>
        </xdr:cNvPr>
        <xdr:cNvSpPr txBox="1"/>
      </xdr:nvSpPr>
      <xdr:spPr>
        <a:xfrm>
          <a:off x="7561794" y="562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32</xdr:row>
      <xdr:rowOff>151718</xdr:rowOff>
    </xdr:from>
    <xdr:ext cx="599010" cy="259045"/>
    <xdr:sp macro="" textlink="">
      <xdr:nvSpPr>
        <xdr:cNvPr id="147" name="n_4mainValue【道路】&#10;一人当たり延長">
          <a:extLst>
            <a:ext uri="{FF2B5EF4-FFF2-40B4-BE49-F238E27FC236}">
              <a16:creationId xmlns:a16="http://schemas.microsoft.com/office/drawing/2014/main" id="{5348285B-45B4-4951-BE4B-D0E4359968B5}"/>
            </a:ext>
          </a:extLst>
        </xdr:cNvPr>
        <xdr:cNvSpPr txBox="1"/>
      </xdr:nvSpPr>
      <xdr:spPr>
        <a:xfrm>
          <a:off x="6672794" y="563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44973E4-D77B-4E25-AE19-E9FB8D232F4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C74084A-57EC-4238-B159-14E4AA1B08B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944C054-5C0C-49D7-9E0B-9A504023B6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C31A6A3-9287-4DE6-8DFB-5C04544917F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45F4799-7000-4DB6-B50D-FF1E95E8EDA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FBD49E0-C154-457C-BB0D-99355B89F79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C92671B-EFD1-4C68-8031-9C0476089DC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8919541-8385-42F0-B3A1-BABEC7F7F5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C447C12-3B1B-4944-9962-6846495CE6F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5D81DB7-E977-44F7-9270-77579A66FD6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E353E1B-BC7B-4A96-981D-58D577DFEF4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ECB4E5B-F86D-49A9-B7FC-CDF8EE47EDA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CECA934-9CEE-4A95-9267-1368C0FCA2D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9B5F7B2-B700-456D-8C95-95D96277F0D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AA4E645-6EA7-4AB4-AFB8-7CFD1499FBD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9E8D282-66B2-4EE5-9925-5BA6380C5F4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A26B16D-38E5-4A81-8B22-8579A792F75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0086737-70BD-45A7-8498-5BFBE823844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1477387-A6CB-4555-B386-EFC749EA048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73B69DB-1740-4499-AE54-320D01E8E38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866F318-0371-4D57-96E6-6FD86F6308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DFFD73D-D723-4399-8C5C-06E6E071C46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615F86D-A9DC-4075-8096-2EF8E49D6CD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20A8E93-B21A-4B7C-B730-19B19F8F5AA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EB72492-F387-4313-A89C-6ED85D82AD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8A17194-D206-4F3E-9A80-D609DF0B0AF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E6BE6EF-7133-4D6D-AA33-A0A112918B63}"/>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5D357157-303E-4FCD-A711-4EEAF12D5A2F}"/>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F7FDDFE-D994-4EF4-9941-29D1204969EA}"/>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6ABA418D-05F4-4C2D-9F94-EEC1284EEA62}"/>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6CAAB01-1BDF-4A5B-BB06-C957079BF532}"/>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46FCE9F1-0B82-481B-AC4D-13AEBA78FE25}"/>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EBA956F9-D2E6-482A-8800-9B0F89548336}"/>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22B96B0B-05FA-4B4B-BBE9-D0BD0CE55BD2}"/>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EEB43263-C8B5-4879-AC5E-DDC37DA93F78}"/>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BE681535-F313-424E-8C1D-04E7DAC8D711}"/>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7B9286A-02C0-457B-815D-00D294519A7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94F2892-C100-462E-8FFB-4A33E7CAA85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AE8A292-BA2F-4462-8B38-CA70E84D4C0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025239D-42BE-4B2C-AD75-F19677608FA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F345F91-8954-4C1D-85A6-1B1166F7538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58601</xdr:rowOff>
    </xdr:from>
    <xdr:to>
      <xdr:col>24</xdr:col>
      <xdr:colOff>114300</xdr:colOff>
      <xdr:row>60</xdr:row>
      <xdr:rowOff>160201</xdr:rowOff>
    </xdr:to>
    <xdr:sp macro="" textlink="">
      <xdr:nvSpPr>
        <xdr:cNvPr id="189" name="楕円 188">
          <a:extLst>
            <a:ext uri="{FF2B5EF4-FFF2-40B4-BE49-F238E27FC236}">
              <a16:creationId xmlns:a16="http://schemas.microsoft.com/office/drawing/2014/main" id="{4C494517-5E17-4990-8EB2-0EEF66307AC7}"/>
            </a:ext>
          </a:extLst>
        </xdr:cNvPr>
        <xdr:cNvSpPr/>
      </xdr:nvSpPr>
      <xdr:spPr>
        <a:xfrm>
          <a:off x="45847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81478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4BC45A8-8DAA-4811-919C-ACEA635C5F02}"/>
            </a:ext>
          </a:extLst>
        </xdr:cNvPr>
        <xdr:cNvSpPr txBox="1"/>
      </xdr:nvSpPr>
      <xdr:spPr>
        <a:xfrm>
          <a:off x="4673600" y="1019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30843</xdr:rowOff>
    </xdr:from>
    <xdr:to>
      <xdr:col>20</xdr:col>
      <xdr:colOff>38100</xdr:colOff>
      <xdr:row>60</xdr:row>
      <xdr:rowOff>132443</xdr:rowOff>
    </xdr:to>
    <xdr:sp macro="" textlink="">
      <xdr:nvSpPr>
        <xdr:cNvPr id="191" name="楕円 190">
          <a:extLst>
            <a:ext uri="{FF2B5EF4-FFF2-40B4-BE49-F238E27FC236}">
              <a16:creationId xmlns:a16="http://schemas.microsoft.com/office/drawing/2014/main" id="{1FB26FF6-B125-44E3-90E2-91CECC7326C8}"/>
            </a:ext>
          </a:extLst>
        </xdr:cNvPr>
        <xdr:cNvSpPr/>
      </xdr:nvSpPr>
      <xdr:spPr>
        <a:xfrm>
          <a:off x="3746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81643</xdr:rowOff>
    </xdr:from>
    <xdr:to>
      <xdr:col>24</xdr:col>
      <xdr:colOff>63500</xdr:colOff>
      <xdr:row>60</xdr:row>
      <xdr:rowOff>109401</xdr:rowOff>
    </xdr:to>
    <xdr:cxnSp macro="">
      <xdr:nvCxnSpPr>
        <xdr:cNvPr id="192" name="直線コネクタ 191">
          <a:extLst>
            <a:ext uri="{FF2B5EF4-FFF2-40B4-BE49-F238E27FC236}">
              <a16:creationId xmlns:a16="http://schemas.microsoft.com/office/drawing/2014/main" id="{F7C8B4AB-F4A9-460C-A325-69B553A2CD06}"/>
            </a:ext>
          </a:extLst>
        </xdr:cNvPr>
        <xdr:cNvCxnSpPr/>
      </xdr:nvCxnSpPr>
      <xdr:spPr>
        <a:xfrm>
          <a:off x="3797300" y="1036864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xdr:rowOff>
    </xdr:from>
    <xdr:to>
      <xdr:col>15</xdr:col>
      <xdr:colOff>101600</xdr:colOff>
      <xdr:row>60</xdr:row>
      <xdr:rowOff>103051</xdr:rowOff>
    </xdr:to>
    <xdr:sp macro="" textlink="">
      <xdr:nvSpPr>
        <xdr:cNvPr id="193" name="楕円 192">
          <a:extLst>
            <a:ext uri="{FF2B5EF4-FFF2-40B4-BE49-F238E27FC236}">
              <a16:creationId xmlns:a16="http://schemas.microsoft.com/office/drawing/2014/main" id="{C41718EF-ABDE-4164-8FFA-2EE0216C6552}"/>
            </a:ext>
          </a:extLst>
        </xdr:cNvPr>
        <xdr:cNvSpPr/>
      </xdr:nvSpPr>
      <xdr:spPr>
        <a:xfrm>
          <a:off x="2857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52251</xdr:rowOff>
    </xdr:from>
    <xdr:to>
      <xdr:col>19</xdr:col>
      <xdr:colOff>177800</xdr:colOff>
      <xdr:row>60</xdr:row>
      <xdr:rowOff>81643</xdr:rowOff>
    </xdr:to>
    <xdr:cxnSp macro="">
      <xdr:nvCxnSpPr>
        <xdr:cNvPr id="194" name="直線コネクタ 193">
          <a:extLst>
            <a:ext uri="{FF2B5EF4-FFF2-40B4-BE49-F238E27FC236}">
              <a16:creationId xmlns:a16="http://schemas.microsoft.com/office/drawing/2014/main" id="{530B062E-FDEB-4251-8848-9C2785D0DAAB}"/>
            </a:ext>
          </a:extLst>
        </xdr:cNvPr>
        <xdr:cNvCxnSpPr/>
      </xdr:nvCxnSpPr>
      <xdr:spPr>
        <a:xfrm>
          <a:off x="2908300" y="103392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145143</xdr:rowOff>
    </xdr:from>
    <xdr:to>
      <xdr:col>10</xdr:col>
      <xdr:colOff>165100</xdr:colOff>
      <xdr:row>60</xdr:row>
      <xdr:rowOff>75293</xdr:rowOff>
    </xdr:to>
    <xdr:sp macro="" textlink="">
      <xdr:nvSpPr>
        <xdr:cNvPr id="195" name="楕円 194">
          <a:extLst>
            <a:ext uri="{FF2B5EF4-FFF2-40B4-BE49-F238E27FC236}">
              <a16:creationId xmlns:a16="http://schemas.microsoft.com/office/drawing/2014/main" id="{4C10DE1D-1B90-4451-B094-36F9C26A7CBC}"/>
            </a:ext>
          </a:extLst>
        </xdr:cNvPr>
        <xdr:cNvSpPr/>
      </xdr:nvSpPr>
      <xdr:spPr>
        <a:xfrm>
          <a:off x="1968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24493</xdr:rowOff>
    </xdr:from>
    <xdr:to>
      <xdr:col>15</xdr:col>
      <xdr:colOff>50800</xdr:colOff>
      <xdr:row>60</xdr:row>
      <xdr:rowOff>52251</xdr:rowOff>
    </xdr:to>
    <xdr:cxnSp macro="">
      <xdr:nvCxnSpPr>
        <xdr:cNvPr id="196" name="直線コネクタ 195">
          <a:extLst>
            <a:ext uri="{FF2B5EF4-FFF2-40B4-BE49-F238E27FC236}">
              <a16:creationId xmlns:a16="http://schemas.microsoft.com/office/drawing/2014/main" id="{0CA49F7E-206E-47C6-A30E-E0697EB68F5C}"/>
            </a:ext>
          </a:extLst>
        </xdr:cNvPr>
        <xdr:cNvCxnSpPr/>
      </xdr:nvCxnSpPr>
      <xdr:spPr>
        <a:xfrm>
          <a:off x="2019300" y="103114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117384</xdr:rowOff>
    </xdr:from>
    <xdr:to>
      <xdr:col>6</xdr:col>
      <xdr:colOff>38100</xdr:colOff>
      <xdr:row>60</xdr:row>
      <xdr:rowOff>47534</xdr:rowOff>
    </xdr:to>
    <xdr:sp macro="" textlink="">
      <xdr:nvSpPr>
        <xdr:cNvPr id="197" name="楕円 196">
          <a:extLst>
            <a:ext uri="{FF2B5EF4-FFF2-40B4-BE49-F238E27FC236}">
              <a16:creationId xmlns:a16="http://schemas.microsoft.com/office/drawing/2014/main" id="{DB81DD95-2010-43BA-945A-55676583BD5D}"/>
            </a:ext>
          </a:extLst>
        </xdr:cNvPr>
        <xdr:cNvSpPr/>
      </xdr:nvSpPr>
      <xdr:spPr>
        <a:xfrm>
          <a:off x="1079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168184</xdr:rowOff>
    </xdr:from>
    <xdr:to>
      <xdr:col>10</xdr:col>
      <xdr:colOff>114300</xdr:colOff>
      <xdr:row>60</xdr:row>
      <xdr:rowOff>24493</xdr:rowOff>
    </xdr:to>
    <xdr:cxnSp macro="">
      <xdr:nvCxnSpPr>
        <xdr:cNvPr id="198" name="直線コネクタ 197">
          <a:extLst>
            <a:ext uri="{FF2B5EF4-FFF2-40B4-BE49-F238E27FC236}">
              <a16:creationId xmlns:a16="http://schemas.microsoft.com/office/drawing/2014/main" id="{FBB0C2AA-55F0-493B-8D6F-973CC2F7E174}"/>
            </a:ext>
          </a:extLst>
        </xdr:cNvPr>
        <xdr:cNvCxnSpPr/>
      </xdr:nvCxnSpPr>
      <xdr:spPr>
        <a:xfrm>
          <a:off x="1130300" y="102837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EDFFD9C-F4F8-40E3-8EBF-F80ACE163651}"/>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28DE8BF-2F4B-4AF7-B572-D63A967DC046}"/>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1D53634-7B28-4B7A-8763-B74C3FE7C881}"/>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EEEA922-9333-4E91-8967-B3C6E99985CC}"/>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148970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5C93ABC-6B8C-44EF-AA66-0FB7183014C6}"/>
            </a:ext>
          </a:extLst>
        </xdr:cNvPr>
        <xdr:cNvSpPr txBox="1"/>
      </xdr:nvSpPr>
      <xdr:spPr>
        <a:xfrm>
          <a:off x="3582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119578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073984C-C821-4AB2-8B18-D14E1223581F}"/>
            </a:ext>
          </a:extLst>
        </xdr:cNvPr>
        <xdr:cNvSpPr txBox="1"/>
      </xdr:nvSpPr>
      <xdr:spPr>
        <a:xfrm>
          <a:off x="2705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91820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927E03C-6B4C-4CFE-991E-E492DCAEAC0B}"/>
            </a:ext>
          </a:extLst>
        </xdr:cNvPr>
        <xdr:cNvSpPr txBox="1"/>
      </xdr:nvSpPr>
      <xdr:spPr>
        <a:xfrm>
          <a:off x="1816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64061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D7AB09A-085A-4A07-B69F-FC5905FA2157}"/>
            </a:ext>
          </a:extLst>
        </xdr:cNvPr>
        <xdr:cNvSpPr txBox="1"/>
      </xdr:nvSpPr>
      <xdr:spPr>
        <a:xfrm>
          <a:off x="927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8093CFB-80F2-4267-931F-3390BD328C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0B9CFB0-C3C0-492C-AF9B-39B4B32683F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AD50DB9-FDEF-4865-ACA2-456AA9743C5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1B411E8-699C-4279-8147-A9B8D01CB4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2144755-A0C9-4CAF-B538-28999241E9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0B37B55-0F34-40D0-89C7-FD2E02825A4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CD45F36-8426-4B11-9743-38B7011D7C0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B1ABBAE-C10B-40BE-819D-126C8F7BDF5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07970D0-50CE-4CD6-80D8-766525E3D3F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DFBFF6F-96A8-4CF5-AC9E-680290E107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4F8145B-7F86-4170-AD8B-E8CE2ED8E7B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854646D-5249-4A5C-84E4-C318D126537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1F93C68-9319-49EF-AE57-9432EC05454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151C63AA-8DA5-4EFA-B73D-25A48AB27DC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3F57C43-7B16-4A1B-B82C-6F6B4DB3720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3C17607-48A7-42DC-BD45-56B9496194C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4E65C32-D499-4F47-B651-F2B07274519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2691ACF-7B76-4FF6-8DF0-86CACFDDBC8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043750F-8320-4D18-A0A1-525BDB2BDFC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42FA9C9-5FBC-46C8-BC14-1785409809E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0453EC2-A0BD-4A1F-826A-B5ADDE86DE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AF9C656-EC19-4FA9-9B96-B1A4764A321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F3AB068-A7C1-4C93-AE44-82D465D31F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EFDB0B72-DC50-4C0A-8FC6-375CDDBF32E2}"/>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B218314-54F7-4D6E-8D73-B6820F47ECE5}"/>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EE83D811-7F0F-4798-A4A5-DD9A658C679C}"/>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9729AA2-71A7-4FAF-A4E5-FC1BDFF0E30F}"/>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54F279D9-296C-413C-A4AB-9E424D58E7D4}"/>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778C55D-00DA-45EF-8CB2-014C69822F66}"/>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94B390AD-7E70-4484-B495-C5C683B39BDF}"/>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93E8A8E-42F4-4D82-83D0-DC83D627D309}"/>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613A7800-72F9-46CB-9F44-EB4961A2B004}"/>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C51AD63A-230F-4D12-A225-87BE5F95262B}"/>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625C61F9-0C4F-490C-88F2-5D40E0E1630D}"/>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72D27C9-AC90-4AB1-8D8C-32D90C75EAE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787DD70-1328-4E20-80E7-7AB3DC3561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6F1024C-2283-475D-A4D9-34698829A7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4984D83-3213-48E7-8F55-0A75E748471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DB500A5-768C-4FAB-A4A2-E7FC84D919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111451</xdr:rowOff>
    </xdr:from>
    <xdr:to>
      <xdr:col>55</xdr:col>
      <xdr:colOff>50800</xdr:colOff>
      <xdr:row>64</xdr:row>
      <xdr:rowOff>41601</xdr:rowOff>
    </xdr:to>
    <xdr:sp macro="" textlink="">
      <xdr:nvSpPr>
        <xdr:cNvPr id="246" name="楕円 245">
          <a:extLst>
            <a:ext uri="{FF2B5EF4-FFF2-40B4-BE49-F238E27FC236}">
              <a16:creationId xmlns:a16="http://schemas.microsoft.com/office/drawing/2014/main" id="{73604951-1EEB-4560-BF3E-ABE93CB2300C}"/>
            </a:ext>
          </a:extLst>
        </xdr:cNvPr>
        <xdr:cNvSpPr/>
      </xdr:nvSpPr>
      <xdr:spPr>
        <a:xfrm>
          <a:off x="10426700" y="109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26378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69AD498-A4D0-462E-80F8-79DF8EB1D4DC}"/>
            </a:ext>
          </a:extLst>
        </xdr:cNvPr>
        <xdr:cNvSpPr txBox="1"/>
      </xdr:nvSpPr>
      <xdr:spPr>
        <a:xfrm>
          <a:off x="10515600" y="1082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113388</xdr:rowOff>
    </xdr:from>
    <xdr:to>
      <xdr:col>50</xdr:col>
      <xdr:colOff>165100</xdr:colOff>
      <xdr:row>64</xdr:row>
      <xdr:rowOff>43538</xdr:rowOff>
    </xdr:to>
    <xdr:sp macro="" textlink="">
      <xdr:nvSpPr>
        <xdr:cNvPr id="248" name="楕円 247">
          <a:extLst>
            <a:ext uri="{FF2B5EF4-FFF2-40B4-BE49-F238E27FC236}">
              <a16:creationId xmlns:a16="http://schemas.microsoft.com/office/drawing/2014/main" id="{EABE0BC6-0C63-437F-A57B-3A2B1A53A55D}"/>
            </a:ext>
          </a:extLst>
        </xdr:cNvPr>
        <xdr:cNvSpPr/>
      </xdr:nvSpPr>
      <xdr:spPr>
        <a:xfrm>
          <a:off x="9588500" y="1091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162251</xdr:rowOff>
    </xdr:from>
    <xdr:to>
      <xdr:col>55</xdr:col>
      <xdr:colOff>0</xdr:colOff>
      <xdr:row>63</xdr:row>
      <xdr:rowOff>164188</xdr:rowOff>
    </xdr:to>
    <xdr:cxnSp macro="">
      <xdr:nvCxnSpPr>
        <xdr:cNvPr id="249" name="直線コネクタ 248">
          <a:extLst>
            <a:ext uri="{FF2B5EF4-FFF2-40B4-BE49-F238E27FC236}">
              <a16:creationId xmlns:a16="http://schemas.microsoft.com/office/drawing/2014/main" id="{8C31F20C-580A-4BD5-AD6A-7EA57E6D484C}"/>
            </a:ext>
          </a:extLst>
        </xdr:cNvPr>
        <xdr:cNvCxnSpPr/>
      </xdr:nvCxnSpPr>
      <xdr:spPr>
        <a:xfrm flipV="1">
          <a:off x="9639300" y="10963601"/>
          <a:ext cx="8382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114831</xdr:rowOff>
    </xdr:from>
    <xdr:to>
      <xdr:col>46</xdr:col>
      <xdr:colOff>38100</xdr:colOff>
      <xdr:row>64</xdr:row>
      <xdr:rowOff>44981</xdr:rowOff>
    </xdr:to>
    <xdr:sp macro="" textlink="">
      <xdr:nvSpPr>
        <xdr:cNvPr id="250" name="楕円 249">
          <a:extLst>
            <a:ext uri="{FF2B5EF4-FFF2-40B4-BE49-F238E27FC236}">
              <a16:creationId xmlns:a16="http://schemas.microsoft.com/office/drawing/2014/main" id="{3CD694DA-89B4-40F5-9A02-DC1C33C486C8}"/>
            </a:ext>
          </a:extLst>
        </xdr:cNvPr>
        <xdr:cNvSpPr/>
      </xdr:nvSpPr>
      <xdr:spPr>
        <a:xfrm>
          <a:off x="8699500" y="109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164188</xdr:rowOff>
    </xdr:from>
    <xdr:to>
      <xdr:col>50</xdr:col>
      <xdr:colOff>114300</xdr:colOff>
      <xdr:row>63</xdr:row>
      <xdr:rowOff>165631</xdr:rowOff>
    </xdr:to>
    <xdr:cxnSp macro="">
      <xdr:nvCxnSpPr>
        <xdr:cNvPr id="251" name="直線コネクタ 250">
          <a:extLst>
            <a:ext uri="{FF2B5EF4-FFF2-40B4-BE49-F238E27FC236}">
              <a16:creationId xmlns:a16="http://schemas.microsoft.com/office/drawing/2014/main" id="{D4D194F0-66C0-4E04-8444-43689F7DDF88}"/>
            </a:ext>
          </a:extLst>
        </xdr:cNvPr>
        <xdr:cNvCxnSpPr/>
      </xdr:nvCxnSpPr>
      <xdr:spPr>
        <a:xfrm flipV="1">
          <a:off x="8750300" y="10965538"/>
          <a:ext cx="889000" cy="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116180</xdr:rowOff>
    </xdr:from>
    <xdr:to>
      <xdr:col>41</xdr:col>
      <xdr:colOff>101600</xdr:colOff>
      <xdr:row>64</xdr:row>
      <xdr:rowOff>46330</xdr:rowOff>
    </xdr:to>
    <xdr:sp macro="" textlink="">
      <xdr:nvSpPr>
        <xdr:cNvPr id="252" name="楕円 251">
          <a:extLst>
            <a:ext uri="{FF2B5EF4-FFF2-40B4-BE49-F238E27FC236}">
              <a16:creationId xmlns:a16="http://schemas.microsoft.com/office/drawing/2014/main" id="{AFC9CE95-FF7D-484A-BC25-2B1B2CB03D37}"/>
            </a:ext>
          </a:extLst>
        </xdr:cNvPr>
        <xdr:cNvSpPr/>
      </xdr:nvSpPr>
      <xdr:spPr>
        <a:xfrm>
          <a:off x="7810500" y="109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165631</xdr:rowOff>
    </xdr:from>
    <xdr:to>
      <xdr:col>45</xdr:col>
      <xdr:colOff>177800</xdr:colOff>
      <xdr:row>63</xdr:row>
      <xdr:rowOff>166980</xdr:rowOff>
    </xdr:to>
    <xdr:cxnSp macro="">
      <xdr:nvCxnSpPr>
        <xdr:cNvPr id="253" name="直線コネクタ 252">
          <a:extLst>
            <a:ext uri="{FF2B5EF4-FFF2-40B4-BE49-F238E27FC236}">
              <a16:creationId xmlns:a16="http://schemas.microsoft.com/office/drawing/2014/main" id="{AD8DEA07-791B-4F25-B44E-A0ED93F60164}"/>
            </a:ext>
          </a:extLst>
        </xdr:cNvPr>
        <xdr:cNvCxnSpPr/>
      </xdr:nvCxnSpPr>
      <xdr:spPr>
        <a:xfrm flipV="1">
          <a:off x="7861300" y="10966981"/>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117242</xdr:rowOff>
    </xdr:from>
    <xdr:to>
      <xdr:col>36</xdr:col>
      <xdr:colOff>165100</xdr:colOff>
      <xdr:row>64</xdr:row>
      <xdr:rowOff>47392</xdr:rowOff>
    </xdr:to>
    <xdr:sp macro="" textlink="">
      <xdr:nvSpPr>
        <xdr:cNvPr id="254" name="楕円 253">
          <a:extLst>
            <a:ext uri="{FF2B5EF4-FFF2-40B4-BE49-F238E27FC236}">
              <a16:creationId xmlns:a16="http://schemas.microsoft.com/office/drawing/2014/main" id="{B0C0F419-A6C8-4577-B8A0-5AC9DFA4822A}"/>
            </a:ext>
          </a:extLst>
        </xdr:cNvPr>
        <xdr:cNvSpPr/>
      </xdr:nvSpPr>
      <xdr:spPr>
        <a:xfrm>
          <a:off x="6921500" y="1091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166980</xdr:rowOff>
    </xdr:from>
    <xdr:to>
      <xdr:col>41</xdr:col>
      <xdr:colOff>50800</xdr:colOff>
      <xdr:row>63</xdr:row>
      <xdr:rowOff>168042</xdr:rowOff>
    </xdr:to>
    <xdr:cxnSp macro="">
      <xdr:nvCxnSpPr>
        <xdr:cNvPr id="255" name="直線コネクタ 254">
          <a:extLst>
            <a:ext uri="{FF2B5EF4-FFF2-40B4-BE49-F238E27FC236}">
              <a16:creationId xmlns:a16="http://schemas.microsoft.com/office/drawing/2014/main" id="{305A38A8-66FB-432B-929D-FAA3FAE0BA9D}"/>
            </a:ext>
          </a:extLst>
        </xdr:cNvPr>
        <xdr:cNvCxnSpPr/>
      </xdr:nvCxnSpPr>
      <xdr:spPr>
        <a:xfrm flipV="1">
          <a:off x="6972300" y="10968330"/>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187C18B-1C63-44CE-9A37-5E4C59FB3C02}"/>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DB10FF6-9D29-47AF-80F9-B589AA3C55CF}"/>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FDEF38A-2202-4518-86DD-0C98601C877F}"/>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3F06354-AD6B-4045-AE90-4E41D93F4F79}"/>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34665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E0AAC41-D597-4B39-A927-58051D020EA5}"/>
            </a:ext>
          </a:extLst>
        </xdr:cNvPr>
        <xdr:cNvSpPr txBox="1"/>
      </xdr:nvSpPr>
      <xdr:spPr>
        <a:xfrm>
          <a:off x="9327095" y="1100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36108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81FBC4E-1406-4064-9153-9390FE85FD8B}"/>
            </a:ext>
          </a:extLst>
        </xdr:cNvPr>
        <xdr:cNvSpPr txBox="1"/>
      </xdr:nvSpPr>
      <xdr:spPr>
        <a:xfrm>
          <a:off x="8450795" y="1100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37457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DF62DD16-4FDD-45D5-A603-0A4B1022AD82}"/>
            </a:ext>
          </a:extLst>
        </xdr:cNvPr>
        <xdr:cNvSpPr txBox="1"/>
      </xdr:nvSpPr>
      <xdr:spPr>
        <a:xfrm>
          <a:off x="7561795" y="1101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38519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F8011D7-656A-430A-A771-D758203A65ED}"/>
            </a:ext>
          </a:extLst>
        </xdr:cNvPr>
        <xdr:cNvSpPr txBox="1"/>
      </xdr:nvSpPr>
      <xdr:spPr>
        <a:xfrm>
          <a:off x="6672795" y="1101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3261523-7952-4FE6-9DB8-E7C4A7DD3B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9FB51D9-AC72-413A-96D1-D39D84F336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EE7365F-4511-4D74-8B5B-55841763291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4B3321E-376F-4846-B037-70A4A5FAF4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550BC64-F7B7-4867-9832-B27B94C5CD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6664FB8-8F90-4CCF-8852-CD176FB0A3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1E7330F-13FA-437C-BC7B-8F8E040A65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928F18D-0031-42B6-BAFD-917ED427BD8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4B888B07-E224-4E5F-AABB-710CCE6E25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FB2DC677-99BB-4495-B382-C0B3710F36A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9A86F520-4B50-4BD4-80EF-0F19365D4AB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643F0A6E-2901-4C60-AC4A-24999AFBD9E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83E1385F-AED0-485E-ADED-109E27A11B7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2C011E8C-256C-49B1-AE1C-FF0DD379228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97A9A3C5-EF4B-4271-9D34-D1089C74667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174E6E4E-FACC-4FA0-A817-B6EB44ECC99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914A1AB5-9AA3-43BC-9928-20E3E4F8A99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DA1FE94D-2944-4B00-A7B9-0890F60875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C86BC0A1-2377-430C-BB86-5E7CF1C3ED3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63BB8C6E-0669-41FE-AF84-B983288894D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853A1C7B-A006-4EAC-954F-65D451BB093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F67379F7-EB69-4239-8153-44A05A4222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D6B5A9AA-77CC-437B-8785-AFD3F47576D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7927C3B3-BD4C-4D8B-BC91-FDF34449AC8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95CD51DA-D0C9-4A9B-A144-7438A5D3433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45DE5A16-9171-4621-8B9A-745423947DB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18F2EA74-09C4-46DD-9E2D-962B85BAC0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1FC2D370-8019-4242-9FD4-049A2CD976D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7D97300C-76E6-4ADA-BEA9-25CDDEE9937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70E12027-34AD-4761-826B-078D4272D1E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DD29CD05-6B84-48E2-BEB3-43E440CFD5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F997D22A-E277-454E-990E-926575B060A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B29707F8-5896-49F8-96C5-A084C8D78FE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64CFAEA6-D313-4411-A5F0-07B3BA8EEC6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F7A16AEF-3A9B-4B43-B615-E780A86B1B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C5004DE6-B6E4-4C25-B0E6-59D4D70642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8F1CC0D5-73D6-4F0C-B098-238897BD40C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6516D7E8-72E3-4687-8E34-E917DF52BF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4283B4D8-42D1-4F5A-82B9-36EBAF877B9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52A9CEE1-7404-46DD-9038-197D1F9C3A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E9FA40DA-8A05-4C91-B6D9-E1EC035457C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B846B296-E2CD-4C8E-894D-0A6C7EE37D9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F6946B75-A31B-4B12-B356-6F967903C2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25F99FA8-73FE-4138-B9CA-820164985E2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B75B244C-6C41-4512-B0E6-FF66F30E944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F10EBFA-DCDA-4408-BF4A-FCAFE939083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2F6FC1C8-29DE-40CF-B9ED-CE29D2C843F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E67DE6A5-1134-41F4-BCE6-61B36E852DB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D823305A-4BAE-42DA-9332-E54CA4543FF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567049CD-377E-4514-8B9A-4E103341F88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B6E31F02-A5EC-44F3-AA81-1BF9E6337AB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ED824057-F077-4EAE-B605-8CDE1C1A824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4C38EE5A-5181-42FA-ABDD-8ADD5345E2A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93D06DE1-7D53-409A-AEDA-18A15475BA6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3BAFE9B6-412E-4894-9F20-8531D94DEB9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BEC5E1EB-5A1A-4DC4-9F02-99E5931BB9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F16DF2E5-5D43-4076-8D7A-10B24AD4B86B}"/>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9D090FC7-B40D-4BF6-A5A5-9F1922332D8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BCD56FA7-E297-4DCA-9278-4061EEF6D47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C6BAF5E2-380B-484B-9179-CAE257969B74}"/>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324" name="直線コネクタ 323">
          <a:extLst>
            <a:ext uri="{FF2B5EF4-FFF2-40B4-BE49-F238E27FC236}">
              <a16:creationId xmlns:a16="http://schemas.microsoft.com/office/drawing/2014/main" id="{BC54FEDA-D55B-44F2-93A3-EDC0E2882892}"/>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6D6CBA1C-1668-4FD5-98C0-F17BE64581BA}"/>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6" name="フローチャート: 判断 325">
          <a:extLst>
            <a:ext uri="{FF2B5EF4-FFF2-40B4-BE49-F238E27FC236}">
              <a16:creationId xmlns:a16="http://schemas.microsoft.com/office/drawing/2014/main" id="{87670CD0-4BBE-4F85-A521-467FE10DA37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327" name="フローチャート: 判断 326">
          <a:extLst>
            <a:ext uri="{FF2B5EF4-FFF2-40B4-BE49-F238E27FC236}">
              <a16:creationId xmlns:a16="http://schemas.microsoft.com/office/drawing/2014/main" id="{46E53B0B-9E2B-4BD7-97B2-C6BECD13457E}"/>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328" name="フローチャート: 判断 327">
          <a:extLst>
            <a:ext uri="{FF2B5EF4-FFF2-40B4-BE49-F238E27FC236}">
              <a16:creationId xmlns:a16="http://schemas.microsoft.com/office/drawing/2014/main" id="{D82546B5-D8A5-4DF8-B53C-A67D38A43393}"/>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329" name="フローチャート: 判断 328">
          <a:extLst>
            <a:ext uri="{FF2B5EF4-FFF2-40B4-BE49-F238E27FC236}">
              <a16:creationId xmlns:a16="http://schemas.microsoft.com/office/drawing/2014/main" id="{C64903A0-D107-4114-88BD-3DB637E0B01F}"/>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330" name="フローチャート: 判断 329">
          <a:extLst>
            <a:ext uri="{FF2B5EF4-FFF2-40B4-BE49-F238E27FC236}">
              <a16:creationId xmlns:a16="http://schemas.microsoft.com/office/drawing/2014/main" id="{33393897-3AF4-47A8-9F99-BDEF61948EC8}"/>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FBD2CD81-4C97-42BE-8A82-1201293EC93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805599C-2A9E-450F-953B-FDFE2361A91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2826B17-C247-4418-89FB-D97184E4FBA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D54A100E-D25B-4C3C-B599-5A05AC7215A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64C741D9-1AB6-4E4E-A3F3-9EACB131414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2540</xdr:rowOff>
    </xdr:from>
    <xdr:to>
      <xdr:col>85</xdr:col>
      <xdr:colOff>177800</xdr:colOff>
      <xdr:row>40</xdr:row>
      <xdr:rowOff>104140</xdr:rowOff>
    </xdr:to>
    <xdr:sp macro="" textlink="">
      <xdr:nvSpPr>
        <xdr:cNvPr id="336" name="楕円 335">
          <a:extLst>
            <a:ext uri="{FF2B5EF4-FFF2-40B4-BE49-F238E27FC236}">
              <a16:creationId xmlns:a16="http://schemas.microsoft.com/office/drawing/2014/main" id="{1066A539-62C6-4AC6-9072-D8F9877B7AF0}"/>
            </a:ext>
          </a:extLst>
        </xdr:cNvPr>
        <xdr:cNvSpPr/>
      </xdr:nvSpPr>
      <xdr:spPr>
        <a:xfrm>
          <a:off x="16268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152417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07F96444-3476-4825-8818-30A817A336CA}"/>
            </a:ext>
          </a:extLst>
        </xdr:cNvPr>
        <xdr:cNvSpPr txBox="1"/>
      </xdr:nvSpPr>
      <xdr:spPr>
        <a:xfrm>
          <a:off x="1635760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122555</xdr:rowOff>
    </xdr:from>
    <xdr:to>
      <xdr:col>81</xdr:col>
      <xdr:colOff>101600</xdr:colOff>
      <xdr:row>40</xdr:row>
      <xdr:rowOff>52705</xdr:rowOff>
    </xdr:to>
    <xdr:sp macro="" textlink="">
      <xdr:nvSpPr>
        <xdr:cNvPr id="338" name="楕円 337">
          <a:extLst>
            <a:ext uri="{FF2B5EF4-FFF2-40B4-BE49-F238E27FC236}">
              <a16:creationId xmlns:a16="http://schemas.microsoft.com/office/drawing/2014/main" id="{E1095EDC-7F91-460A-8EE4-4991E6130E19}"/>
            </a:ext>
          </a:extLst>
        </xdr:cNvPr>
        <xdr:cNvSpPr/>
      </xdr:nvSpPr>
      <xdr:spPr>
        <a:xfrm>
          <a:off x="15430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1905</xdr:rowOff>
    </xdr:from>
    <xdr:to>
      <xdr:col>85</xdr:col>
      <xdr:colOff>127000</xdr:colOff>
      <xdr:row>40</xdr:row>
      <xdr:rowOff>53340</xdr:rowOff>
    </xdr:to>
    <xdr:cxnSp macro="">
      <xdr:nvCxnSpPr>
        <xdr:cNvPr id="339" name="直線コネクタ 338">
          <a:extLst>
            <a:ext uri="{FF2B5EF4-FFF2-40B4-BE49-F238E27FC236}">
              <a16:creationId xmlns:a16="http://schemas.microsoft.com/office/drawing/2014/main" id="{33FDEAD6-B7AD-4EE5-94D2-384C8A52DBB6}"/>
            </a:ext>
          </a:extLst>
        </xdr:cNvPr>
        <xdr:cNvCxnSpPr/>
      </xdr:nvCxnSpPr>
      <xdr:spPr>
        <a:xfrm>
          <a:off x="15481300" y="68599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340" name="楕円 339">
          <a:extLst>
            <a:ext uri="{FF2B5EF4-FFF2-40B4-BE49-F238E27FC236}">
              <a16:creationId xmlns:a16="http://schemas.microsoft.com/office/drawing/2014/main" id="{A93631D2-334E-4F1B-A6D7-081FAF23A9C8}"/>
            </a:ext>
          </a:extLst>
        </xdr:cNvPr>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156210</xdr:rowOff>
    </xdr:from>
    <xdr:to>
      <xdr:col>81</xdr:col>
      <xdr:colOff>50800</xdr:colOff>
      <xdr:row>40</xdr:row>
      <xdr:rowOff>1905</xdr:rowOff>
    </xdr:to>
    <xdr:cxnSp macro="">
      <xdr:nvCxnSpPr>
        <xdr:cNvPr id="341" name="直線コネクタ 340">
          <a:extLst>
            <a:ext uri="{FF2B5EF4-FFF2-40B4-BE49-F238E27FC236}">
              <a16:creationId xmlns:a16="http://schemas.microsoft.com/office/drawing/2014/main" id="{5F3E676F-48B0-4B60-9053-4AF08667EB3C}"/>
            </a:ext>
          </a:extLst>
        </xdr:cNvPr>
        <xdr:cNvCxnSpPr/>
      </xdr:nvCxnSpPr>
      <xdr:spPr>
        <a:xfrm>
          <a:off x="14592300" y="68427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635</xdr:rowOff>
    </xdr:from>
    <xdr:to>
      <xdr:col>72</xdr:col>
      <xdr:colOff>38100</xdr:colOff>
      <xdr:row>36</xdr:row>
      <xdr:rowOff>102235</xdr:rowOff>
    </xdr:to>
    <xdr:sp macro="" textlink="">
      <xdr:nvSpPr>
        <xdr:cNvPr id="342" name="楕円 341">
          <a:extLst>
            <a:ext uri="{FF2B5EF4-FFF2-40B4-BE49-F238E27FC236}">
              <a16:creationId xmlns:a16="http://schemas.microsoft.com/office/drawing/2014/main" id="{9BFB8224-9E39-49CD-B53D-1B59658E54B7}"/>
            </a:ext>
          </a:extLst>
        </xdr:cNvPr>
        <xdr:cNvSpPr/>
      </xdr:nvSpPr>
      <xdr:spPr>
        <a:xfrm>
          <a:off x="13652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51435</xdr:rowOff>
    </xdr:from>
    <xdr:to>
      <xdr:col>76</xdr:col>
      <xdr:colOff>114300</xdr:colOff>
      <xdr:row>39</xdr:row>
      <xdr:rowOff>156210</xdr:rowOff>
    </xdr:to>
    <xdr:cxnSp macro="">
      <xdr:nvCxnSpPr>
        <xdr:cNvPr id="343" name="直線コネクタ 342">
          <a:extLst>
            <a:ext uri="{FF2B5EF4-FFF2-40B4-BE49-F238E27FC236}">
              <a16:creationId xmlns:a16="http://schemas.microsoft.com/office/drawing/2014/main" id="{16F39F11-14B4-4EC8-B380-45BF76A14FBA}"/>
            </a:ext>
          </a:extLst>
        </xdr:cNvPr>
        <xdr:cNvCxnSpPr/>
      </xdr:nvCxnSpPr>
      <xdr:spPr>
        <a:xfrm>
          <a:off x="13703300" y="6223635"/>
          <a:ext cx="889000" cy="6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143510</xdr:rowOff>
    </xdr:from>
    <xdr:to>
      <xdr:col>67</xdr:col>
      <xdr:colOff>101600</xdr:colOff>
      <xdr:row>36</xdr:row>
      <xdr:rowOff>73660</xdr:rowOff>
    </xdr:to>
    <xdr:sp macro="" textlink="">
      <xdr:nvSpPr>
        <xdr:cNvPr id="344" name="楕円 343">
          <a:extLst>
            <a:ext uri="{FF2B5EF4-FFF2-40B4-BE49-F238E27FC236}">
              <a16:creationId xmlns:a16="http://schemas.microsoft.com/office/drawing/2014/main" id="{9F1A2A95-5960-47FA-B831-872966F296B2}"/>
            </a:ext>
          </a:extLst>
        </xdr:cNvPr>
        <xdr:cNvSpPr/>
      </xdr:nvSpPr>
      <xdr:spPr>
        <a:xfrm>
          <a:off x="12763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22860</xdr:rowOff>
    </xdr:from>
    <xdr:to>
      <xdr:col>71</xdr:col>
      <xdr:colOff>177800</xdr:colOff>
      <xdr:row>36</xdr:row>
      <xdr:rowOff>51435</xdr:rowOff>
    </xdr:to>
    <xdr:cxnSp macro="">
      <xdr:nvCxnSpPr>
        <xdr:cNvPr id="345" name="直線コネクタ 344">
          <a:extLst>
            <a:ext uri="{FF2B5EF4-FFF2-40B4-BE49-F238E27FC236}">
              <a16:creationId xmlns:a16="http://schemas.microsoft.com/office/drawing/2014/main" id="{8855DF3F-DDFD-4C32-B4C8-0198922F063E}"/>
            </a:ext>
          </a:extLst>
        </xdr:cNvPr>
        <xdr:cNvCxnSpPr/>
      </xdr:nvCxnSpPr>
      <xdr:spPr>
        <a:xfrm>
          <a:off x="12814300" y="61950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22054391-D8EC-4090-8DEA-363EA6177F66}"/>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99AE4BD-0A0E-4B4B-B6A3-1F94F358488D}"/>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64B387E8-A6E4-4143-B08A-5D480B593D23}"/>
            </a:ext>
          </a:extLst>
        </xdr:cNvPr>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529475BA-7D4F-4ADE-B570-279C976A9B73}"/>
            </a:ext>
          </a:extLst>
        </xdr:cNvPr>
        <xdr:cNvSpPr txBox="1"/>
      </xdr:nvSpPr>
      <xdr:spPr>
        <a:xfrm>
          <a:off x="126117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43832</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53275141-2480-4CAB-8BE0-650DA11163CB}"/>
            </a:ext>
          </a:extLst>
        </xdr:cNvPr>
        <xdr:cNvSpPr txBox="1"/>
      </xdr:nvSpPr>
      <xdr:spPr>
        <a:xfrm>
          <a:off x="152660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9054C8E0-C806-4DA2-A3BC-759B385A0786}"/>
            </a:ext>
          </a:extLst>
        </xdr:cNvPr>
        <xdr:cNvSpPr txBox="1"/>
      </xdr:nvSpPr>
      <xdr:spPr>
        <a:xfrm>
          <a:off x="14389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118762</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AD92EA96-1731-4C3B-A09F-8F42B703F06A}"/>
            </a:ext>
          </a:extLst>
        </xdr:cNvPr>
        <xdr:cNvSpPr txBox="1"/>
      </xdr:nvSpPr>
      <xdr:spPr>
        <a:xfrm>
          <a:off x="13500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90187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4671D2DA-BC71-44CC-9C77-B24F940D23C9}"/>
            </a:ext>
          </a:extLst>
        </xdr:cNvPr>
        <xdr:cNvSpPr txBox="1"/>
      </xdr:nvSpPr>
      <xdr:spPr>
        <a:xfrm>
          <a:off x="126117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958E26CF-EAF9-4843-B5C2-7486236A7B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3AAD6B71-F95E-4BE6-8353-1E897D22A2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C1CEF73-F56F-4F30-8F91-8B5CEE669D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2E1146EC-69D2-4A3A-9DD4-1E9FB88E39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CAB88779-A766-44EC-A9EF-4E1CB3A0AD8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B1F5B71A-9308-4A2F-8BA3-519AEE33077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D63CECB8-6C8A-47B1-BA3A-49420D7C8E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8E4CAFE7-B5F9-4025-A1A1-CB232C2E890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C8D52EAE-7FA0-4B8B-85BC-4638BB29B2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6D741FD0-AFAC-461F-8AB2-9C8249A6ABF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id="{C7EFA04F-AE55-40AC-8975-00956C42A61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5" name="テキスト ボックス 364">
          <a:extLst>
            <a:ext uri="{FF2B5EF4-FFF2-40B4-BE49-F238E27FC236}">
              <a16:creationId xmlns:a16="http://schemas.microsoft.com/office/drawing/2014/main" id="{68DAE59C-92A2-4F47-938A-CE638347532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id="{B71F1135-749D-4190-9723-B7081A93113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7" name="テキスト ボックス 366">
          <a:extLst>
            <a:ext uri="{FF2B5EF4-FFF2-40B4-BE49-F238E27FC236}">
              <a16:creationId xmlns:a16="http://schemas.microsoft.com/office/drawing/2014/main" id="{185E4968-7890-4CDB-921F-6B17982D71C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id="{55B7DB73-23C1-4C8A-ACEA-AD0FD069168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9" name="テキスト ボックス 368">
          <a:extLst>
            <a:ext uri="{FF2B5EF4-FFF2-40B4-BE49-F238E27FC236}">
              <a16:creationId xmlns:a16="http://schemas.microsoft.com/office/drawing/2014/main" id="{558BD858-A3B3-4E6A-84A5-3FA68AA1ADF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id="{EE088D1A-FFBF-4580-A150-DA99A80EEA1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1" name="テキスト ボックス 370">
          <a:extLst>
            <a:ext uri="{FF2B5EF4-FFF2-40B4-BE49-F238E27FC236}">
              <a16:creationId xmlns:a16="http://schemas.microsoft.com/office/drawing/2014/main" id="{E4D19C1F-68B3-48AB-8709-CFEBF9190B1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BA1918DB-A6B9-4D3B-BCF6-FE68504D1CF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a:extLst>
            <a:ext uri="{FF2B5EF4-FFF2-40B4-BE49-F238E27FC236}">
              <a16:creationId xmlns:a16="http://schemas.microsoft.com/office/drawing/2014/main" id="{96A43657-A2CB-4BF6-9E0E-A4D4CE58175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a:extLst>
            <a:ext uri="{FF2B5EF4-FFF2-40B4-BE49-F238E27FC236}">
              <a16:creationId xmlns:a16="http://schemas.microsoft.com/office/drawing/2014/main" id="{E7534EA6-4033-461F-BC8E-A6A411B2DA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147981</xdr:rowOff>
    </xdr:from>
    <xdr:to>
      <xdr:col>116</xdr:col>
      <xdr:colOff>62864</xdr:colOff>
      <xdr:row>41</xdr:row>
      <xdr:rowOff>83058</xdr:rowOff>
    </xdr:to>
    <xdr:cxnSp macro="">
      <xdr:nvCxnSpPr>
        <xdr:cNvPr id="375" name="直線コネクタ 374">
          <a:extLst>
            <a:ext uri="{FF2B5EF4-FFF2-40B4-BE49-F238E27FC236}">
              <a16:creationId xmlns:a16="http://schemas.microsoft.com/office/drawing/2014/main" id="{06665944-3EC6-4E84-B1FD-DBB151C15CA5}"/>
            </a:ext>
          </a:extLst>
        </xdr:cNvPr>
        <xdr:cNvCxnSpPr/>
      </xdr:nvCxnSpPr>
      <xdr:spPr>
        <a:xfrm flipV="1">
          <a:off x="22160864" y="6148731"/>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376" name="【認定こども園・幼稚園・保育所】&#10;一人当たり面積最小値テキスト">
          <a:extLst>
            <a:ext uri="{FF2B5EF4-FFF2-40B4-BE49-F238E27FC236}">
              <a16:creationId xmlns:a16="http://schemas.microsoft.com/office/drawing/2014/main" id="{6D2944C3-C221-49B6-8C08-FBA042492DAC}"/>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377" name="直線コネクタ 376">
          <a:extLst>
            <a:ext uri="{FF2B5EF4-FFF2-40B4-BE49-F238E27FC236}">
              <a16:creationId xmlns:a16="http://schemas.microsoft.com/office/drawing/2014/main" id="{996F457D-20D4-48EF-BF31-2DFF85073062}"/>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94658</xdr:rowOff>
    </xdr:from>
    <xdr:ext cx="469744" cy="259045"/>
    <xdr:sp macro="" textlink="">
      <xdr:nvSpPr>
        <xdr:cNvPr id="378" name="【認定こども園・幼稚園・保育所】&#10;一人当たり面積最大値テキスト">
          <a:extLst>
            <a:ext uri="{FF2B5EF4-FFF2-40B4-BE49-F238E27FC236}">
              <a16:creationId xmlns:a16="http://schemas.microsoft.com/office/drawing/2014/main" id="{FED88A30-C188-4B04-B2ED-91BB76C7F207}"/>
            </a:ext>
          </a:extLst>
        </xdr:cNvPr>
        <xdr:cNvSpPr txBox="1"/>
      </xdr:nvSpPr>
      <xdr:spPr>
        <a:xfrm>
          <a:off x="22199600" y="592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147981</xdr:rowOff>
    </xdr:from>
    <xdr:to>
      <xdr:col>116</xdr:col>
      <xdr:colOff>152400</xdr:colOff>
      <xdr:row>35</xdr:row>
      <xdr:rowOff>147981</xdr:rowOff>
    </xdr:to>
    <xdr:cxnSp macro="">
      <xdr:nvCxnSpPr>
        <xdr:cNvPr id="379" name="直線コネクタ 378">
          <a:extLst>
            <a:ext uri="{FF2B5EF4-FFF2-40B4-BE49-F238E27FC236}">
              <a16:creationId xmlns:a16="http://schemas.microsoft.com/office/drawing/2014/main" id="{276A2FEF-8332-4676-A41F-F461EB6A645F}"/>
            </a:ext>
          </a:extLst>
        </xdr:cNvPr>
        <xdr:cNvCxnSpPr/>
      </xdr:nvCxnSpPr>
      <xdr:spPr>
        <a:xfrm>
          <a:off x="22072600" y="614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103040</xdr:rowOff>
    </xdr:from>
    <xdr:ext cx="469744" cy="259045"/>
    <xdr:sp macro="" textlink="">
      <xdr:nvSpPr>
        <xdr:cNvPr id="380" name="【認定こども園・幼稚園・保育所】&#10;一人当たり面積平均値テキスト">
          <a:extLst>
            <a:ext uri="{FF2B5EF4-FFF2-40B4-BE49-F238E27FC236}">
              <a16:creationId xmlns:a16="http://schemas.microsoft.com/office/drawing/2014/main" id="{829234F5-B9B0-4399-A30B-ACCA1CC8CE1E}"/>
            </a:ext>
          </a:extLst>
        </xdr:cNvPr>
        <xdr:cNvSpPr txBox="1"/>
      </xdr:nvSpPr>
      <xdr:spPr>
        <a:xfrm>
          <a:off x="22199600" y="6789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124613</xdr:rowOff>
    </xdr:from>
    <xdr:to>
      <xdr:col>116</xdr:col>
      <xdr:colOff>114300</xdr:colOff>
      <xdr:row>40</xdr:row>
      <xdr:rowOff>54763</xdr:rowOff>
    </xdr:to>
    <xdr:sp macro="" textlink="">
      <xdr:nvSpPr>
        <xdr:cNvPr id="381" name="フローチャート: 判断 380">
          <a:extLst>
            <a:ext uri="{FF2B5EF4-FFF2-40B4-BE49-F238E27FC236}">
              <a16:creationId xmlns:a16="http://schemas.microsoft.com/office/drawing/2014/main" id="{9D1700BE-D300-4691-BF6F-B37778FF86F6}"/>
            </a:ext>
          </a:extLst>
        </xdr:cNvPr>
        <xdr:cNvSpPr/>
      </xdr:nvSpPr>
      <xdr:spPr>
        <a:xfrm>
          <a:off x="22110700" y="68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126441</xdr:rowOff>
    </xdr:from>
    <xdr:to>
      <xdr:col>112</xdr:col>
      <xdr:colOff>38100</xdr:colOff>
      <xdr:row>40</xdr:row>
      <xdr:rowOff>56591</xdr:rowOff>
    </xdr:to>
    <xdr:sp macro="" textlink="">
      <xdr:nvSpPr>
        <xdr:cNvPr id="382" name="フローチャート: 判断 381">
          <a:extLst>
            <a:ext uri="{FF2B5EF4-FFF2-40B4-BE49-F238E27FC236}">
              <a16:creationId xmlns:a16="http://schemas.microsoft.com/office/drawing/2014/main" id="{DFF9A831-4F7E-479E-966C-FCEBC716654E}"/>
            </a:ext>
          </a:extLst>
        </xdr:cNvPr>
        <xdr:cNvSpPr/>
      </xdr:nvSpPr>
      <xdr:spPr>
        <a:xfrm>
          <a:off x="21272500" y="681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136499</xdr:rowOff>
    </xdr:from>
    <xdr:to>
      <xdr:col>107</xdr:col>
      <xdr:colOff>101600</xdr:colOff>
      <xdr:row>40</xdr:row>
      <xdr:rowOff>66649</xdr:rowOff>
    </xdr:to>
    <xdr:sp macro="" textlink="">
      <xdr:nvSpPr>
        <xdr:cNvPr id="383" name="フローチャート: 判断 382">
          <a:extLst>
            <a:ext uri="{FF2B5EF4-FFF2-40B4-BE49-F238E27FC236}">
              <a16:creationId xmlns:a16="http://schemas.microsoft.com/office/drawing/2014/main" id="{B86AF006-3831-41C6-8001-2BEC077DDD10}"/>
            </a:ext>
          </a:extLst>
        </xdr:cNvPr>
        <xdr:cNvSpPr/>
      </xdr:nvSpPr>
      <xdr:spPr>
        <a:xfrm>
          <a:off x="20383500" y="682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384" name="フローチャート: 判断 383">
          <a:extLst>
            <a:ext uri="{FF2B5EF4-FFF2-40B4-BE49-F238E27FC236}">
              <a16:creationId xmlns:a16="http://schemas.microsoft.com/office/drawing/2014/main" id="{A8ACE5BA-5687-40E8-BAB6-973FF0FCDFAD}"/>
            </a:ext>
          </a:extLst>
        </xdr:cNvPr>
        <xdr:cNvSpPr/>
      </xdr:nvSpPr>
      <xdr:spPr>
        <a:xfrm>
          <a:off x="19494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144729</xdr:rowOff>
    </xdr:from>
    <xdr:to>
      <xdr:col>98</xdr:col>
      <xdr:colOff>38100</xdr:colOff>
      <xdr:row>40</xdr:row>
      <xdr:rowOff>74879</xdr:rowOff>
    </xdr:to>
    <xdr:sp macro="" textlink="">
      <xdr:nvSpPr>
        <xdr:cNvPr id="385" name="フローチャート: 判断 384">
          <a:extLst>
            <a:ext uri="{FF2B5EF4-FFF2-40B4-BE49-F238E27FC236}">
              <a16:creationId xmlns:a16="http://schemas.microsoft.com/office/drawing/2014/main" id="{6A6A0D82-9069-41AB-A923-CFEE3004DD82}"/>
            </a:ext>
          </a:extLst>
        </xdr:cNvPr>
        <xdr:cNvSpPr/>
      </xdr:nvSpPr>
      <xdr:spPr>
        <a:xfrm>
          <a:off x="18605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A4EAB442-EF8F-4A91-A7A3-7CCFF1CE9C7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6E472796-4695-4B35-A48D-BE5BCB84966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740D266-9E58-4AB7-9D3D-BE52D6F4369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76C048CC-6D64-45B7-9B2B-5952A1F339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166659B-DC3C-4024-ADF4-D5AF792AE5C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120955</xdr:rowOff>
    </xdr:from>
    <xdr:to>
      <xdr:col>116</xdr:col>
      <xdr:colOff>114300</xdr:colOff>
      <xdr:row>40</xdr:row>
      <xdr:rowOff>51105</xdr:rowOff>
    </xdr:to>
    <xdr:sp macro="" textlink="">
      <xdr:nvSpPr>
        <xdr:cNvPr id="391" name="楕円 390">
          <a:extLst>
            <a:ext uri="{FF2B5EF4-FFF2-40B4-BE49-F238E27FC236}">
              <a16:creationId xmlns:a16="http://schemas.microsoft.com/office/drawing/2014/main" id="{31FFB830-B74D-4E16-9665-65BCAD330D6F}"/>
            </a:ext>
          </a:extLst>
        </xdr:cNvPr>
        <xdr:cNvSpPr/>
      </xdr:nvSpPr>
      <xdr:spPr>
        <a:xfrm>
          <a:off x="22110700" y="68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143832</xdr:rowOff>
    </xdr:from>
    <xdr:ext cx="469744" cy="259045"/>
    <xdr:sp macro="" textlink="">
      <xdr:nvSpPr>
        <xdr:cNvPr id="392" name="【認定こども園・幼稚園・保育所】&#10;一人当たり面積該当値テキスト">
          <a:extLst>
            <a:ext uri="{FF2B5EF4-FFF2-40B4-BE49-F238E27FC236}">
              <a16:creationId xmlns:a16="http://schemas.microsoft.com/office/drawing/2014/main" id="{443B37BB-5C22-4975-843C-DABFB14A683A}"/>
            </a:ext>
          </a:extLst>
        </xdr:cNvPr>
        <xdr:cNvSpPr txBox="1"/>
      </xdr:nvSpPr>
      <xdr:spPr>
        <a:xfrm>
          <a:off x="22199600" y="66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393" name="楕円 392">
          <a:extLst>
            <a:ext uri="{FF2B5EF4-FFF2-40B4-BE49-F238E27FC236}">
              <a16:creationId xmlns:a16="http://schemas.microsoft.com/office/drawing/2014/main" id="{441768AA-ECB5-4D2B-83FC-74435C77BB35}"/>
            </a:ext>
          </a:extLst>
        </xdr:cNvPr>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305</xdr:rowOff>
    </xdr:from>
    <xdr:to>
      <xdr:col>116</xdr:col>
      <xdr:colOff>63500</xdr:colOff>
      <xdr:row>40</xdr:row>
      <xdr:rowOff>7620</xdr:rowOff>
    </xdr:to>
    <xdr:cxnSp macro="">
      <xdr:nvCxnSpPr>
        <xdr:cNvPr id="394" name="直線コネクタ 393">
          <a:extLst>
            <a:ext uri="{FF2B5EF4-FFF2-40B4-BE49-F238E27FC236}">
              <a16:creationId xmlns:a16="http://schemas.microsoft.com/office/drawing/2014/main" id="{9B223B2F-E474-4D98-A068-AF24E033C13D}"/>
            </a:ext>
          </a:extLst>
        </xdr:cNvPr>
        <xdr:cNvCxnSpPr/>
      </xdr:nvCxnSpPr>
      <xdr:spPr>
        <a:xfrm flipV="1">
          <a:off x="21323300" y="6858305"/>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133756</xdr:rowOff>
    </xdr:from>
    <xdr:to>
      <xdr:col>107</xdr:col>
      <xdr:colOff>101600</xdr:colOff>
      <xdr:row>40</xdr:row>
      <xdr:rowOff>63906</xdr:rowOff>
    </xdr:to>
    <xdr:sp macro="" textlink="">
      <xdr:nvSpPr>
        <xdr:cNvPr id="395" name="楕円 394">
          <a:extLst>
            <a:ext uri="{FF2B5EF4-FFF2-40B4-BE49-F238E27FC236}">
              <a16:creationId xmlns:a16="http://schemas.microsoft.com/office/drawing/2014/main" id="{9EC0DC5E-68F2-4081-B3AB-484E7F732D97}"/>
            </a:ext>
          </a:extLst>
        </xdr:cNvPr>
        <xdr:cNvSpPr/>
      </xdr:nvSpPr>
      <xdr:spPr>
        <a:xfrm>
          <a:off x="20383500" y="68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13106</xdr:rowOff>
    </xdr:to>
    <xdr:cxnSp macro="">
      <xdr:nvCxnSpPr>
        <xdr:cNvPr id="396" name="直線コネクタ 395">
          <a:extLst>
            <a:ext uri="{FF2B5EF4-FFF2-40B4-BE49-F238E27FC236}">
              <a16:creationId xmlns:a16="http://schemas.microsoft.com/office/drawing/2014/main" id="{44D78026-B80C-4F87-8085-D41EDF5A7FA1}"/>
            </a:ext>
          </a:extLst>
        </xdr:cNvPr>
        <xdr:cNvCxnSpPr/>
      </xdr:nvCxnSpPr>
      <xdr:spPr>
        <a:xfrm flipV="1">
          <a:off x="20434300" y="686562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138329</xdr:rowOff>
    </xdr:from>
    <xdr:to>
      <xdr:col>102</xdr:col>
      <xdr:colOff>165100</xdr:colOff>
      <xdr:row>40</xdr:row>
      <xdr:rowOff>68479</xdr:rowOff>
    </xdr:to>
    <xdr:sp macro="" textlink="">
      <xdr:nvSpPr>
        <xdr:cNvPr id="397" name="楕円 396">
          <a:extLst>
            <a:ext uri="{FF2B5EF4-FFF2-40B4-BE49-F238E27FC236}">
              <a16:creationId xmlns:a16="http://schemas.microsoft.com/office/drawing/2014/main" id="{CB274A39-5526-486F-98DE-5B32CCD87FD2}"/>
            </a:ext>
          </a:extLst>
        </xdr:cNvPr>
        <xdr:cNvSpPr/>
      </xdr:nvSpPr>
      <xdr:spPr>
        <a:xfrm>
          <a:off x="19494500" y="68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13106</xdr:rowOff>
    </xdr:from>
    <xdr:to>
      <xdr:col>107</xdr:col>
      <xdr:colOff>50800</xdr:colOff>
      <xdr:row>40</xdr:row>
      <xdr:rowOff>17679</xdr:rowOff>
    </xdr:to>
    <xdr:cxnSp macro="">
      <xdr:nvCxnSpPr>
        <xdr:cNvPr id="398" name="直線コネクタ 397">
          <a:extLst>
            <a:ext uri="{FF2B5EF4-FFF2-40B4-BE49-F238E27FC236}">
              <a16:creationId xmlns:a16="http://schemas.microsoft.com/office/drawing/2014/main" id="{AAA5116F-CD6F-41B8-B975-AEF965A17A7D}"/>
            </a:ext>
          </a:extLst>
        </xdr:cNvPr>
        <xdr:cNvCxnSpPr/>
      </xdr:nvCxnSpPr>
      <xdr:spPr>
        <a:xfrm flipV="1">
          <a:off x="19545300" y="6871106"/>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32</xdr:row>
      <xdr:rowOff>149758</xdr:rowOff>
    </xdr:from>
    <xdr:to>
      <xdr:col>98</xdr:col>
      <xdr:colOff>38100</xdr:colOff>
      <xdr:row>33</xdr:row>
      <xdr:rowOff>79908</xdr:rowOff>
    </xdr:to>
    <xdr:sp macro="" textlink="">
      <xdr:nvSpPr>
        <xdr:cNvPr id="399" name="楕円 398">
          <a:extLst>
            <a:ext uri="{FF2B5EF4-FFF2-40B4-BE49-F238E27FC236}">
              <a16:creationId xmlns:a16="http://schemas.microsoft.com/office/drawing/2014/main" id="{F0FC2773-EC52-42E2-8868-3939B3BCED7F}"/>
            </a:ext>
          </a:extLst>
        </xdr:cNvPr>
        <xdr:cNvSpPr/>
      </xdr:nvSpPr>
      <xdr:spPr>
        <a:xfrm>
          <a:off x="18605500" y="563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29108</xdr:rowOff>
    </xdr:from>
    <xdr:to>
      <xdr:col>102</xdr:col>
      <xdr:colOff>114300</xdr:colOff>
      <xdr:row>40</xdr:row>
      <xdr:rowOff>17679</xdr:rowOff>
    </xdr:to>
    <xdr:cxnSp macro="">
      <xdr:nvCxnSpPr>
        <xdr:cNvPr id="400" name="直線コネクタ 399">
          <a:extLst>
            <a:ext uri="{FF2B5EF4-FFF2-40B4-BE49-F238E27FC236}">
              <a16:creationId xmlns:a16="http://schemas.microsoft.com/office/drawing/2014/main" id="{C3EEAE2D-4704-4B29-8F72-DA93BDA024C1}"/>
            </a:ext>
          </a:extLst>
        </xdr:cNvPr>
        <xdr:cNvCxnSpPr/>
      </xdr:nvCxnSpPr>
      <xdr:spPr>
        <a:xfrm>
          <a:off x="18656300" y="5686958"/>
          <a:ext cx="889000" cy="118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73118</xdr:rowOff>
    </xdr:from>
    <xdr:ext cx="469744" cy="259045"/>
    <xdr:sp macro="" textlink="">
      <xdr:nvSpPr>
        <xdr:cNvPr id="401" name="n_1aveValue【認定こども園・幼稚園・保育所】&#10;一人当たり面積">
          <a:extLst>
            <a:ext uri="{FF2B5EF4-FFF2-40B4-BE49-F238E27FC236}">
              <a16:creationId xmlns:a16="http://schemas.microsoft.com/office/drawing/2014/main" id="{A9E2C67C-3941-4C02-9EAF-952E01B95F51}"/>
            </a:ext>
          </a:extLst>
        </xdr:cNvPr>
        <xdr:cNvSpPr txBox="1"/>
      </xdr:nvSpPr>
      <xdr:spPr>
        <a:xfrm>
          <a:off x="21075727" y="658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57776</xdr:rowOff>
    </xdr:from>
    <xdr:ext cx="469744" cy="259045"/>
    <xdr:sp macro="" textlink="">
      <xdr:nvSpPr>
        <xdr:cNvPr id="402" name="n_2aveValue【認定こども園・幼稚園・保育所】&#10;一人当たり面積">
          <a:extLst>
            <a:ext uri="{FF2B5EF4-FFF2-40B4-BE49-F238E27FC236}">
              <a16:creationId xmlns:a16="http://schemas.microsoft.com/office/drawing/2014/main" id="{DE9404A3-7DED-4B24-8C46-5FF1F615EE24}"/>
            </a:ext>
          </a:extLst>
        </xdr:cNvPr>
        <xdr:cNvSpPr txBox="1"/>
      </xdr:nvSpPr>
      <xdr:spPr>
        <a:xfrm>
          <a:off x="20199427" y="69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81551</xdr:rowOff>
    </xdr:from>
    <xdr:ext cx="469744" cy="259045"/>
    <xdr:sp macro="" textlink="">
      <xdr:nvSpPr>
        <xdr:cNvPr id="403" name="n_3aveValue【認定こども園・幼稚園・保育所】&#10;一人当たり面積">
          <a:extLst>
            <a:ext uri="{FF2B5EF4-FFF2-40B4-BE49-F238E27FC236}">
              <a16:creationId xmlns:a16="http://schemas.microsoft.com/office/drawing/2014/main" id="{16361D06-D382-4999-B3FE-AD72722E62B7}"/>
            </a:ext>
          </a:extLst>
        </xdr:cNvPr>
        <xdr:cNvSpPr txBox="1"/>
      </xdr:nvSpPr>
      <xdr:spPr>
        <a:xfrm>
          <a:off x="19310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66006</xdr:rowOff>
    </xdr:from>
    <xdr:ext cx="469744" cy="259045"/>
    <xdr:sp macro="" textlink="">
      <xdr:nvSpPr>
        <xdr:cNvPr id="404" name="n_4aveValue【認定こども園・幼稚園・保育所】&#10;一人当たり面積">
          <a:extLst>
            <a:ext uri="{FF2B5EF4-FFF2-40B4-BE49-F238E27FC236}">
              <a16:creationId xmlns:a16="http://schemas.microsoft.com/office/drawing/2014/main" id="{BFB51303-84CB-4B8F-89CF-8859D2CD3415}"/>
            </a:ext>
          </a:extLst>
        </xdr:cNvPr>
        <xdr:cNvSpPr txBox="1"/>
      </xdr:nvSpPr>
      <xdr:spPr>
        <a:xfrm>
          <a:off x="184214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id="{4AE4923D-C974-48A9-9440-A7025EBA0DD4}"/>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80433</xdr:rowOff>
    </xdr:from>
    <xdr:ext cx="469744" cy="259045"/>
    <xdr:sp macro="" textlink="">
      <xdr:nvSpPr>
        <xdr:cNvPr id="406" name="n_2mainValue【認定こども園・幼稚園・保育所】&#10;一人当たり面積">
          <a:extLst>
            <a:ext uri="{FF2B5EF4-FFF2-40B4-BE49-F238E27FC236}">
              <a16:creationId xmlns:a16="http://schemas.microsoft.com/office/drawing/2014/main" id="{6B4DE481-60CF-4F26-9A18-47CC16912EF7}"/>
            </a:ext>
          </a:extLst>
        </xdr:cNvPr>
        <xdr:cNvSpPr txBox="1"/>
      </xdr:nvSpPr>
      <xdr:spPr>
        <a:xfrm>
          <a:off x="20199427" y="65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85006</xdr:rowOff>
    </xdr:from>
    <xdr:ext cx="469744" cy="259045"/>
    <xdr:sp macro="" textlink="">
      <xdr:nvSpPr>
        <xdr:cNvPr id="407" name="n_3mainValue【認定こども園・幼稚園・保育所】&#10;一人当たり面積">
          <a:extLst>
            <a:ext uri="{FF2B5EF4-FFF2-40B4-BE49-F238E27FC236}">
              <a16:creationId xmlns:a16="http://schemas.microsoft.com/office/drawing/2014/main" id="{D9D7DA09-D955-4D26-AF2F-5C324AF841F1}"/>
            </a:ext>
          </a:extLst>
        </xdr:cNvPr>
        <xdr:cNvSpPr txBox="1"/>
      </xdr:nvSpPr>
      <xdr:spPr>
        <a:xfrm>
          <a:off x="19310427" y="660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31</xdr:row>
      <xdr:rowOff>96435</xdr:rowOff>
    </xdr:from>
    <xdr:ext cx="469744" cy="259045"/>
    <xdr:sp macro="" textlink="">
      <xdr:nvSpPr>
        <xdr:cNvPr id="408" name="n_4mainValue【認定こども園・幼稚園・保育所】&#10;一人当たり面積">
          <a:extLst>
            <a:ext uri="{FF2B5EF4-FFF2-40B4-BE49-F238E27FC236}">
              <a16:creationId xmlns:a16="http://schemas.microsoft.com/office/drawing/2014/main" id="{A33DF7BC-E8F6-4D7B-8CAC-BDAC5C910F3D}"/>
            </a:ext>
          </a:extLst>
        </xdr:cNvPr>
        <xdr:cNvSpPr txBox="1"/>
      </xdr:nvSpPr>
      <xdr:spPr>
        <a:xfrm>
          <a:off x="18421427" y="541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3E9477E4-84C4-496B-B4CA-27FF08710C8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77803828-6CC7-43D6-AF9A-1D81BC24DD7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1A807489-81AA-4CAC-91B0-D87AE6FAAAF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8EF129F1-CA76-4915-91BB-10F70F9AE8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A7B1791-F30C-4038-AC93-01B6584F98D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4D93B234-84FC-4B1C-9AD5-C4F2CDA4C2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6EDC2E44-B468-4167-8D8F-5C2DD7B9C03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DF587DA3-ABEF-4571-B014-61F8F86B966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AF5E59E6-962B-499B-A838-BA177F62F64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FC539029-6AE6-4FD0-8E10-D350726EED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A799673E-B8AF-44DB-9C28-EF89A8C43EE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a:extLst>
            <a:ext uri="{FF2B5EF4-FFF2-40B4-BE49-F238E27FC236}">
              <a16:creationId xmlns:a16="http://schemas.microsoft.com/office/drawing/2014/main" id="{760536ED-5E00-42E9-8BC8-F3EEE297525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a:extLst>
            <a:ext uri="{FF2B5EF4-FFF2-40B4-BE49-F238E27FC236}">
              <a16:creationId xmlns:a16="http://schemas.microsoft.com/office/drawing/2014/main" id="{80FC8110-74D2-4314-BD47-FAA71A5BF2E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a:extLst>
            <a:ext uri="{FF2B5EF4-FFF2-40B4-BE49-F238E27FC236}">
              <a16:creationId xmlns:a16="http://schemas.microsoft.com/office/drawing/2014/main" id="{9761E3B3-B67B-4A7F-AA8F-4393BEBDCBA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a:extLst>
            <a:ext uri="{FF2B5EF4-FFF2-40B4-BE49-F238E27FC236}">
              <a16:creationId xmlns:a16="http://schemas.microsoft.com/office/drawing/2014/main" id="{7D20F2B1-8395-41FD-A97B-BE054826509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a:extLst>
            <a:ext uri="{FF2B5EF4-FFF2-40B4-BE49-F238E27FC236}">
              <a16:creationId xmlns:a16="http://schemas.microsoft.com/office/drawing/2014/main" id="{9DC59A54-23B3-4D89-9FC1-45908D65CE2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a:extLst>
            <a:ext uri="{FF2B5EF4-FFF2-40B4-BE49-F238E27FC236}">
              <a16:creationId xmlns:a16="http://schemas.microsoft.com/office/drawing/2014/main" id="{7A678D31-58E6-4829-8DEE-02445F1AD1F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a:extLst>
            <a:ext uri="{FF2B5EF4-FFF2-40B4-BE49-F238E27FC236}">
              <a16:creationId xmlns:a16="http://schemas.microsoft.com/office/drawing/2014/main" id="{F6A24F04-C1F8-465B-ADDC-BC5B7CD5539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a:extLst>
            <a:ext uri="{FF2B5EF4-FFF2-40B4-BE49-F238E27FC236}">
              <a16:creationId xmlns:a16="http://schemas.microsoft.com/office/drawing/2014/main" id="{38DE2F5C-8C06-4594-857E-45F0C85C1C3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a:extLst>
            <a:ext uri="{FF2B5EF4-FFF2-40B4-BE49-F238E27FC236}">
              <a16:creationId xmlns:a16="http://schemas.microsoft.com/office/drawing/2014/main" id="{CB11521C-7B4B-4C80-9C1B-0F1C612EB56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a:extLst>
            <a:ext uri="{FF2B5EF4-FFF2-40B4-BE49-F238E27FC236}">
              <a16:creationId xmlns:a16="http://schemas.microsoft.com/office/drawing/2014/main" id="{33693B25-599B-417D-A289-C6FAFEC859D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A4B9E32E-5407-4297-9DC4-EEBA22F5B1B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a:extLst>
            <a:ext uri="{FF2B5EF4-FFF2-40B4-BE49-F238E27FC236}">
              <a16:creationId xmlns:a16="http://schemas.microsoft.com/office/drawing/2014/main" id="{6FF385CB-9A98-40AD-8679-31095582D59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8E86403A-7591-4B27-A5EF-3D141E96BC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433" name="直線コネクタ 432">
          <a:extLst>
            <a:ext uri="{FF2B5EF4-FFF2-40B4-BE49-F238E27FC236}">
              <a16:creationId xmlns:a16="http://schemas.microsoft.com/office/drawing/2014/main" id="{DD574F81-1023-439D-9D4F-2163A91308DF}"/>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B2688B43-E77E-48F8-9D0D-A2F081D226BC}"/>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435" name="直線コネクタ 434">
          <a:extLst>
            <a:ext uri="{FF2B5EF4-FFF2-40B4-BE49-F238E27FC236}">
              <a16:creationId xmlns:a16="http://schemas.microsoft.com/office/drawing/2014/main" id="{30F909E2-EF8F-47DA-B354-0A2C1403906C}"/>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FD9BB1A2-DC8A-4B2B-A199-D67EA7DFA36E}"/>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437" name="直線コネクタ 436">
          <a:extLst>
            <a:ext uri="{FF2B5EF4-FFF2-40B4-BE49-F238E27FC236}">
              <a16:creationId xmlns:a16="http://schemas.microsoft.com/office/drawing/2014/main" id="{9CE17197-A9C5-4D74-9F25-590E6AF71126}"/>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ACD0EB6E-773E-42EB-9461-44D55882EA37}"/>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439" name="フローチャート: 判断 438">
          <a:extLst>
            <a:ext uri="{FF2B5EF4-FFF2-40B4-BE49-F238E27FC236}">
              <a16:creationId xmlns:a16="http://schemas.microsoft.com/office/drawing/2014/main" id="{B2C43A9C-0EE3-4E01-8EEE-DD37322A8726}"/>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440" name="フローチャート: 判断 439">
          <a:extLst>
            <a:ext uri="{FF2B5EF4-FFF2-40B4-BE49-F238E27FC236}">
              <a16:creationId xmlns:a16="http://schemas.microsoft.com/office/drawing/2014/main" id="{48F87F69-0CCD-4976-B597-84BFBCACEC8F}"/>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441" name="フローチャート: 判断 440">
          <a:extLst>
            <a:ext uri="{FF2B5EF4-FFF2-40B4-BE49-F238E27FC236}">
              <a16:creationId xmlns:a16="http://schemas.microsoft.com/office/drawing/2014/main" id="{7D8F4858-5885-48C1-855A-7F1EF4FF335E}"/>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442" name="フローチャート: 判断 441">
          <a:extLst>
            <a:ext uri="{FF2B5EF4-FFF2-40B4-BE49-F238E27FC236}">
              <a16:creationId xmlns:a16="http://schemas.microsoft.com/office/drawing/2014/main" id="{08A56419-7E8F-46E2-91D8-D78952628486}"/>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443" name="フローチャート: 判断 442">
          <a:extLst>
            <a:ext uri="{FF2B5EF4-FFF2-40B4-BE49-F238E27FC236}">
              <a16:creationId xmlns:a16="http://schemas.microsoft.com/office/drawing/2014/main" id="{6F28DD05-4F95-4F99-9373-9C8EC73B2FC6}"/>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62848C81-F8CD-4DB2-97D2-6396209F9B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5FC6771-D8B3-4DE4-8770-2BFED241A8E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83F2B567-F21F-4162-9024-6D64BBFD1C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334D2DAA-7E21-45FC-960C-0564C315913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EFBDCB1A-8C2B-4788-89C6-70ECF97CF4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105410</xdr:rowOff>
    </xdr:from>
    <xdr:to>
      <xdr:col>85</xdr:col>
      <xdr:colOff>177800</xdr:colOff>
      <xdr:row>64</xdr:row>
      <xdr:rowOff>35560</xdr:rowOff>
    </xdr:to>
    <xdr:sp macro="" textlink="">
      <xdr:nvSpPr>
        <xdr:cNvPr id="449" name="楕円 448">
          <a:extLst>
            <a:ext uri="{FF2B5EF4-FFF2-40B4-BE49-F238E27FC236}">
              <a16:creationId xmlns:a16="http://schemas.microsoft.com/office/drawing/2014/main" id="{6C339D34-D586-4AC6-801B-C5101F2899D3}"/>
            </a:ext>
          </a:extLst>
        </xdr:cNvPr>
        <xdr:cNvSpPr/>
      </xdr:nvSpPr>
      <xdr:spPr>
        <a:xfrm>
          <a:off x="16268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20337</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8B17017E-4969-4DA5-AC44-7011330B127E}"/>
            </a:ext>
          </a:extLst>
        </xdr:cNvPr>
        <xdr:cNvSpPr txBox="1"/>
      </xdr:nvSpPr>
      <xdr:spPr>
        <a:xfrm>
          <a:off x="16357600" y="1082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8255</xdr:rowOff>
    </xdr:from>
    <xdr:to>
      <xdr:col>81</xdr:col>
      <xdr:colOff>101600</xdr:colOff>
      <xdr:row>64</xdr:row>
      <xdr:rowOff>109855</xdr:rowOff>
    </xdr:to>
    <xdr:sp macro="" textlink="">
      <xdr:nvSpPr>
        <xdr:cNvPr id="451" name="楕円 450">
          <a:extLst>
            <a:ext uri="{FF2B5EF4-FFF2-40B4-BE49-F238E27FC236}">
              <a16:creationId xmlns:a16="http://schemas.microsoft.com/office/drawing/2014/main" id="{12A263A4-3E2D-4A1D-90BB-C3BDFFCD38C0}"/>
            </a:ext>
          </a:extLst>
        </xdr:cNvPr>
        <xdr:cNvSpPr/>
      </xdr:nvSpPr>
      <xdr:spPr>
        <a:xfrm>
          <a:off x="15430500" y="1098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156210</xdr:rowOff>
    </xdr:from>
    <xdr:to>
      <xdr:col>85</xdr:col>
      <xdr:colOff>127000</xdr:colOff>
      <xdr:row>64</xdr:row>
      <xdr:rowOff>59055</xdr:rowOff>
    </xdr:to>
    <xdr:cxnSp macro="">
      <xdr:nvCxnSpPr>
        <xdr:cNvPr id="452" name="直線コネクタ 451">
          <a:extLst>
            <a:ext uri="{FF2B5EF4-FFF2-40B4-BE49-F238E27FC236}">
              <a16:creationId xmlns:a16="http://schemas.microsoft.com/office/drawing/2014/main" id="{4D4B7939-E02D-433A-B65E-EDDDB2D9E1BE}"/>
            </a:ext>
          </a:extLst>
        </xdr:cNvPr>
        <xdr:cNvCxnSpPr/>
      </xdr:nvCxnSpPr>
      <xdr:spPr>
        <a:xfrm flipV="1">
          <a:off x="15481300" y="1095756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162560</xdr:rowOff>
    </xdr:from>
    <xdr:to>
      <xdr:col>76</xdr:col>
      <xdr:colOff>165100</xdr:colOff>
      <xdr:row>63</xdr:row>
      <xdr:rowOff>92710</xdr:rowOff>
    </xdr:to>
    <xdr:sp macro="" textlink="">
      <xdr:nvSpPr>
        <xdr:cNvPr id="453" name="楕円 452">
          <a:extLst>
            <a:ext uri="{FF2B5EF4-FFF2-40B4-BE49-F238E27FC236}">
              <a16:creationId xmlns:a16="http://schemas.microsoft.com/office/drawing/2014/main" id="{A00570BC-723E-47FD-B7F7-D4F69EBADA0D}"/>
            </a:ext>
          </a:extLst>
        </xdr:cNvPr>
        <xdr:cNvSpPr/>
      </xdr:nvSpPr>
      <xdr:spPr>
        <a:xfrm>
          <a:off x="14541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41910</xdr:rowOff>
    </xdr:from>
    <xdr:to>
      <xdr:col>81</xdr:col>
      <xdr:colOff>50800</xdr:colOff>
      <xdr:row>64</xdr:row>
      <xdr:rowOff>59055</xdr:rowOff>
    </xdr:to>
    <xdr:cxnSp macro="">
      <xdr:nvCxnSpPr>
        <xdr:cNvPr id="454" name="直線コネクタ 453">
          <a:extLst>
            <a:ext uri="{FF2B5EF4-FFF2-40B4-BE49-F238E27FC236}">
              <a16:creationId xmlns:a16="http://schemas.microsoft.com/office/drawing/2014/main" id="{05D9AB45-3092-4D46-9E36-DC326B240941}"/>
            </a:ext>
          </a:extLst>
        </xdr:cNvPr>
        <xdr:cNvCxnSpPr/>
      </xdr:nvCxnSpPr>
      <xdr:spPr>
        <a:xfrm>
          <a:off x="14592300" y="1084326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xdr:rowOff>
    </xdr:from>
    <xdr:to>
      <xdr:col>72</xdr:col>
      <xdr:colOff>38100</xdr:colOff>
      <xdr:row>61</xdr:row>
      <xdr:rowOff>109855</xdr:rowOff>
    </xdr:to>
    <xdr:sp macro="" textlink="">
      <xdr:nvSpPr>
        <xdr:cNvPr id="455" name="楕円 454">
          <a:extLst>
            <a:ext uri="{FF2B5EF4-FFF2-40B4-BE49-F238E27FC236}">
              <a16:creationId xmlns:a16="http://schemas.microsoft.com/office/drawing/2014/main" id="{C87C68C7-77B6-4133-A3B6-7AC6D78D66AC}"/>
            </a:ext>
          </a:extLst>
        </xdr:cNvPr>
        <xdr:cNvSpPr/>
      </xdr:nvSpPr>
      <xdr:spPr>
        <a:xfrm>
          <a:off x="13652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59055</xdr:rowOff>
    </xdr:from>
    <xdr:to>
      <xdr:col>76</xdr:col>
      <xdr:colOff>114300</xdr:colOff>
      <xdr:row>63</xdr:row>
      <xdr:rowOff>41910</xdr:rowOff>
    </xdr:to>
    <xdr:cxnSp macro="">
      <xdr:nvCxnSpPr>
        <xdr:cNvPr id="456" name="直線コネクタ 455">
          <a:extLst>
            <a:ext uri="{FF2B5EF4-FFF2-40B4-BE49-F238E27FC236}">
              <a16:creationId xmlns:a16="http://schemas.microsoft.com/office/drawing/2014/main" id="{49A4D291-C6FC-4980-8182-45738A046E10}"/>
            </a:ext>
          </a:extLst>
        </xdr:cNvPr>
        <xdr:cNvCxnSpPr/>
      </xdr:nvCxnSpPr>
      <xdr:spPr>
        <a:xfrm>
          <a:off x="13703300" y="1051750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168275</xdr:rowOff>
    </xdr:from>
    <xdr:to>
      <xdr:col>67</xdr:col>
      <xdr:colOff>101600</xdr:colOff>
      <xdr:row>61</xdr:row>
      <xdr:rowOff>98425</xdr:rowOff>
    </xdr:to>
    <xdr:sp macro="" textlink="">
      <xdr:nvSpPr>
        <xdr:cNvPr id="457" name="楕円 456">
          <a:extLst>
            <a:ext uri="{FF2B5EF4-FFF2-40B4-BE49-F238E27FC236}">
              <a16:creationId xmlns:a16="http://schemas.microsoft.com/office/drawing/2014/main" id="{5DA816EE-1A47-4C05-846A-DA29B0719131}"/>
            </a:ext>
          </a:extLst>
        </xdr:cNvPr>
        <xdr:cNvSpPr/>
      </xdr:nvSpPr>
      <xdr:spPr>
        <a:xfrm>
          <a:off x="12763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47625</xdr:rowOff>
    </xdr:from>
    <xdr:to>
      <xdr:col>71</xdr:col>
      <xdr:colOff>177800</xdr:colOff>
      <xdr:row>61</xdr:row>
      <xdr:rowOff>59055</xdr:rowOff>
    </xdr:to>
    <xdr:cxnSp macro="">
      <xdr:nvCxnSpPr>
        <xdr:cNvPr id="458" name="直線コネクタ 457">
          <a:extLst>
            <a:ext uri="{FF2B5EF4-FFF2-40B4-BE49-F238E27FC236}">
              <a16:creationId xmlns:a16="http://schemas.microsoft.com/office/drawing/2014/main" id="{7E880495-1C0E-4C26-86BC-EAD7F92890FF}"/>
            </a:ext>
          </a:extLst>
        </xdr:cNvPr>
        <xdr:cNvCxnSpPr/>
      </xdr:nvCxnSpPr>
      <xdr:spPr>
        <a:xfrm>
          <a:off x="12814300" y="105060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459" name="n_1aveValue【学校施設】&#10;有形固定資産減価償却率">
          <a:extLst>
            <a:ext uri="{FF2B5EF4-FFF2-40B4-BE49-F238E27FC236}">
              <a16:creationId xmlns:a16="http://schemas.microsoft.com/office/drawing/2014/main" id="{F445EF37-72C5-4079-B7F6-AEDE2BDE574D}"/>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460" name="n_2aveValue【学校施設】&#10;有形固定資産減価償却率">
          <a:extLst>
            <a:ext uri="{FF2B5EF4-FFF2-40B4-BE49-F238E27FC236}">
              <a16:creationId xmlns:a16="http://schemas.microsoft.com/office/drawing/2014/main" id="{0478CA6B-1781-44A4-BFB1-B272B9F92322}"/>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461" name="n_3aveValue【学校施設】&#10;有形固定資産減価償却率">
          <a:extLst>
            <a:ext uri="{FF2B5EF4-FFF2-40B4-BE49-F238E27FC236}">
              <a16:creationId xmlns:a16="http://schemas.microsoft.com/office/drawing/2014/main" id="{A3E6232E-5DC6-4F68-A289-5D551AF34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462" name="n_4aveValue【学校施設】&#10;有形固定資産減価償却率">
          <a:extLst>
            <a:ext uri="{FF2B5EF4-FFF2-40B4-BE49-F238E27FC236}">
              <a16:creationId xmlns:a16="http://schemas.microsoft.com/office/drawing/2014/main" id="{8AAAA352-51D5-48BE-81B8-09B62829B1E4}"/>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100982</xdr:rowOff>
    </xdr:from>
    <xdr:ext cx="405111" cy="259045"/>
    <xdr:sp macro="" textlink="">
      <xdr:nvSpPr>
        <xdr:cNvPr id="463" name="n_1mainValue【学校施設】&#10;有形固定資産減価償却率">
          <a:extLst>
            <a:ext uri="{FF2B5EF4-FFF2-40B4-BE49-F238E27FC236}">
              <a16:creationId xmlns:a16="http://schemas.microsoft.com/office/drawing/2014/main" id="{9034CCE8-8CB2-4B45-B4E2-E178E01CD2F6}"/>
            </a:ext>
          </a:extLst>
        </xdr:cNvPr>
        <xdr:cNvSpPr txBox="1"/>
      </xdr:nvSpPr>
      <xdr:spPr>
        <a:xfrm>
          <a:off x="15266044" y="1107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83837</xdr:rowOff>
    </xdr:from>
    <xdr:ext cx="405111" cy="259045"/>
    <xdr:sp macro="" textlink="">
      <xdr:nvSpPr>
        <xdr:cNvPr id="464" name="n_2mainValue【学校施設】&#10;有形固定資産減価償却率">
          <a:extLst>
            <a:ext uri="{FF2B5EF4-FFF2-40B4-BE49-F238E27FC236}">
              <a16:creationId xmlns:a16="http://schemas.microsoft.com/office/drawing/2014/main" id="{7EFCC02A-2FCF-45CC-99A8-D16F386D46F9}"/>
            </a:ext>
          </a:extLst>
        </xdr:cNvPr>
        <xdr:cNvSpPr txBox="1"/>
      </xdr:nvSpPr>
      <xdr:spPr>
        <a:xfrm>
          <a:off x="1438974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100982</xdr:rowOff>
    </xdr:from>
    <xdr:ext cx="405111" cy="259045"/>
    <xdr:sp macro="" textlink="">
      <xdr:nvSpPr>
        <xdr:cNvPr id="465" name="n_3mainValue【学校施設】&#10;有形固定資産減価償却率">
          <a:extLst>
            <a:ext uri="{FF2B5EF4-FFF2-40B4-BE49-F238E27FC236}">
              <a16:creationId xmlns:a16="http://schemas.microsoft.com/office/drawing/2014/main" id="{850574D4-C8D6-4A35-B041-50C74DCDCEB3}"/>
            </a:ext>
          </a:extLst>
        </xdr:cNvPr>
        <xdr:cNvSpPr txBox="1"/>
      </xdr:nvSpPr>
      <xdr:spPr>
        <a:xfrm>
          <a:off x="13500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89552</xdr:rowOff>
    </xdr:from>
    <xdr:ext cx="405111" cy="259045"/>
    <xdr:sp macro="" textlink="">
      <xdr:nvSpPr>
        <xdr:cNvPr id="466" name="n_4mainValue【学校施設】&#10;有形固定資産減価償却率">
          <a:extLst>
            <a:ext uri="{FF2B5EF4-FFF2-40B4-BE49-F238E27FC236}">
              <a16:creationId xmlns:a16="http://schemas.microsoft.com/office/drawing/2014/main" id="{B06FC039-6C89-4F9C-8FB7-2D0938A05704}"/>
            </a:ext>
          </a:extLst>
        </xdr:cNvPr>
        <xdr:cNvSpPr txBox="1"/>
      </xdr:nvSpPr>
      <xdr:spPr>
        <a:xfrm>
          <a:off x="12611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500ED073-10C5-4555-80B0-C714AA26589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1E060ACA-7F17-4ACA-82F7-CA555EE21D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2399E6AE-029E-4A63-8550-534F35D9B8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8BC3DA92-4C91-451E-A409-2E99BE5A4E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DD002C46-DDF7-4FE9-966F-E719A101048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E27C7BFE-975F-40A2-A47A-BB8D5D5EEF3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CE53A11A-1388-4DD2-AADB-1D1EC48BDE1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D46EE0AC-77B6-4815-BFFD-34436712CD5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596ED957-BA2D-43BB-914B-D652FC091E7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1F4170A3-0F95-4B04-AD5F-BEFE0BAD2E6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39362096-4DF5-4E5F-B077-D2ED8CE0D44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77D717BF-A1C7-46A8-8BC6-CFCA8CC1164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7F39C967-D39B-4B8C-8457-1567463387E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1403293D-461A-4FBC-9EAA-D36CB03234E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C13FCC87-D485-4269-9BAF-84BFFD4115E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028D4B60-4691-4580-8352-B40006F964E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EEB7EBAB-4D04-4D73-AE78-23C2B5234D8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F3B94D4E-4E6E-4383-B74F-AACE42D12D6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028C300A-198B-44B7-8D7C-38195ED98DB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A06CBA70-7D87-4FA9-ADE8-B0E317138F4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D3935CB6-640B-4479-9140-1D2DC4B40FF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8" name="テキスト ボックス 487">
          <a:extLst>
            <a:ext uri="{FF2B5EF4-FFF2-40B4-BE49-F238E27FC236}">
              <a16:creationId xmlns:a16="http://schemas.microsoft.com/office/drawing/2014/main" id="{09A2FCEF-3819-4AA9-85B4-7E9FB69503A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2779BAEA-8DB5-4965-A662-2DD36AD0FE4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58</xdr:row>
      <xdr:rowOff>150114</xdr:rowOff>
    </xdr:from>
    <xdr:to>
      <xdr:col>116</xdr:col>
      <xdr:colOff>62864</xdr:colOff>
      <xdr:row>63</xdr:row>
      <xdr:rowOff>62103</xdr:rowOff>
    </xdr:to>
    <xdr:cxnSp macro="">
      <xdr:nvCxnSpPr>
        <xdr:cNvPr id="490" name="直線コネクタ 489">
          <a:extLst>
            <a:ext uri="{FF2B5EF4-FFF2-40B4-BE49-F238E27FC236}">
              <a16:creationId xmlns:a16="http://schemas.microsoft.com/office/drawing/2014/main" id="{C9146225-B85E-4892-88C3-CD1637476074}"/>
            </a:ext>
          </a:extLst>
        </xdr:cNvPr>
        <xdr:cNvCxnSpPr/>
      </xdr:nvCxnSpPr>
      <xdr:spPr>
        <a:xfrm flipV="1">
          <a:off x="22160864" y="10094214"/>
          <a:ext cx="0" cy="76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65930</xdr:rowOff>
    </xdr:from>
    <xdr:ext cx="469744" cy="259045"/>
    <xdr:sp macro="" textlink="">
      <xdr:nvSpPr>
        <xdr:cNvPr id="491" name="【学校施設】&#10;一人当たり面積最小値テキスト">
          <a:extLst>
            <a:ext uri="{FF2B5EF4-FFF2-40B4-BE49-F238E27FC236}">
              <a16:creationId xmlns:a16="http://schemas.microsoft.com/office/drawing/2014/main" id="{2943A374-7322-48C0-9BF3-537EDFCCF43D}"/>
            </a:ext>
          </a:extLst>
        </xdr:cNvPr>
        <xdr:cNvSpPr txBox="1"/>
      </xdr:nvSpPr>
      <xdr:spPr>
        <a:xfrm>
          <a:off x="22199600" y="1086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62103</xdr:rowOff>
    </xdr:from>
    <xdr:to>
      <xdr:col>116</xdr:col>
      <xdr:colOff>152400</xdr:colOff>
      <xdr:row>63</xdr:row>
      <xdr:rowOff>62103</xdr:rowOff>
    </xdr:to>
    <xdr:cxnSp macro="">
      <xdr:nvCxnSpPr>
        <xdr:cNvPr id="492" name="直線コネクタ 491">
          <a:extLst>
            <a:ext uri="{FF2B5EF4-FFF2-40B4-BE49-F238E27FC236}">
              <a16:creationId xmlns:a16="http://schemas.microsoft.com/office/drawing/2014/main" id="{DEB6BBDF-19DD-411F-9133-FD57AF8F9AAB}"/>
            </a:ext>
          </a:extLst>
        </xdr:cNvPr>
        <xdr:cNvCxnSpPr/>
      </xdr:nvCxnSpPr>
      <xdr:spPr>
        <a:xfrm>
          <a:off x="22072600" y="108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96791</xdr:rowOff>
    </xdr:from>
    <xdr:ext cx="469744" cy="259045"/>
    <xdr:sp macro="" textlink="">
      <xdr:nvSpPr>
        <xdr:cNvPr id="493" name="【学校施設】&#10;一人当たり面積最大値テキスト">
          <a:extLst>
            <a:ext uri="{FF2B5EF4-FFF2-40B4-BE49-F238E27FC236}">
              <a16:creationId xmlns:a16="http://schemas.microsoft.com/office/drawing/2014/main" id="{596DBEBE-532B-4F35-B620-DBA88C325480}"/>
            </a:ext>
          </a:extLst>
        </xdr:cNvPr>
        <xdr:cNvSpPr txBox="1"/>
      </xdr:nvSpPr>
      <xdr:spPr>
        <a:xfrm>
          <a:off x="22199600" y="986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150114</xdr:rowOff>
    </xdr:from>
    <xdr:to>
      <xdr:col>116</xdr:col>
      <xdr:colOff>152400</xdr:colOff>
      <xdr:row>58</xdr:row>
      <xdr:rowOff>150114</xdr:rowOff>
    </xdr:to>
    <xdr:cxnSp macro="">
      <xdr:nvCxnSpPr>
        <xdr:cNvPr id="494" name="直線コネクタ 493">
          <a:extLst>
            <a:ext uri="{FF2B5EF4-FFF2-40B4-BE49-F238E27FC236}">
              <a16:creationId xmlns:a16="http://schemas.microsoft.com/office/drawing/2014/main" id="{9067D4DA-BE9C-4C79-98B1-C93768A7C952}"/>
            </a:ext>
          </a:extLst>
        </xdr:cNvPr>
        <xdr:cNvCxnSpPr/>
      </xdr:nvCxnSpPr>
      <xdr:spPr>
        <a:xfrm>
          <a:off x="22072600" y="1009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92663</xdr:rowOff>
    </xdr:from>
    <xdr:ext cx="469744" cy="259045"/>
    <xdr:sp macro="" textlink="">
      <xdr:nvSpPr>
        <xdr:cNvPr id="495" name="【学校施設】&#10;一人当たり面積平均値テキスト">
          <a:extLst>
            <a:ext uri="{FF2B5EF4-FFF2-40B4-BE49-F238E27FC236}">
              <a16:creationId xmlns:a16="http://schemas.microsoft.com/office/drawing/2014/main" id="{F10FBDB4-7B5F-4B07-ABBB-C356B714DC25}"/>
            </a:ext>
          </a:extLst>
        </xdr:cNvPr>
        <xdr:cNvSpPr txBox="1"/>
      </xdr:nvSpPr>
      <xdr:spPr>
        <a:xfrm>
          <a:off x="22199600" y="10379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69786</xdr:rowOff>
    </xdr:from>
    <xdr:to>
      <xdr:col>116</xdr:col>
      <xdr:colOff>114300</xdr:colOff>
      <xdr:row>61</xdr:row>
      <xdr:rowOff>171386</xdr:rowOff>
    </xdr:to>
    <xdr:sp macro="" textlink="">
      <xdr:nvSpPr>
        <xdr:cNvPr id="496" name="フローチャート: 判断 495">
          <a:extLst>
            <a:ext uri="{FF2B5EF4-FFF2-40B4-BE49-F238E27FC236}">
              <a16:creationId xmlns:a16="http://schemas.microsoft.com/office/drawing/2014/main" id="{9590D1BF-37DF-4FC8-9DEC-39ABB764232D}"/>
            </a:ext>
          </a:extLst>
        </xdr:cNvPr>
        <xdr:cNvSpPr/>
      </xdr:nvSpPr>
      <xdr:spPr>
        <a:xfrm>
          <a:off x="22110700" y="1052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75882</xdr:rowOff>
    </xdr:from>
    <xdr:to>
      <xdr:col>112</xdr:col>
      <xdr:colOff>38100</xdr:colOff>
      <xdr:row>62</xdr:row>
      <xdr:rowOff>6032</xdr:rowOff>
    </xdr:to>
    <xdr:sp macro="" textlink="">
      <xdr:nvSpPr>
        <xdr:cNvPr id="497" name="フローチャート: 判断 496">
          <a:extLst>
            <a:ext uri="{FF2B5EF4-FFF2-40B4-BE49-F238E27FC236}">
              <a16:creationId xmlns:a16="http://schemas.microsoft.com/office/drawing/2014/main" id="{484F655B-0E97-48BC-9279-C8D3C1F26ABB}"/>
            </a:ext>
          </a:extLst>
        </xdr:cNvPr>
        <xdr:cNvSpPr/>
      </xdr:nvSpPr>
      <xdr:spPr>
        <a:xfrm>
          <a:off x="21272500" y="105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78359</xdr:rowOff>
    </xdr:from>
    <xdr:to>
      <xdr:col>107</xdr:col>
      <xdr:colOff>101600</xdr:colOff>
      <xdr:row>62</xdr:row>
      <xdr:rowOff>8509</xdr:rowOff>
    </xdr:to>
    <xdr:sp macro="" textlink="">
      <xdr:nvSpPr>
        <xdr:cNvPr id="498" name="フローチャート: 判断 497">
          <a:extLst>
            <a:ext uri="{FF2B5EF4-FFF2-40B4-BE49-F238E27FC236}">
              <a16:creationId xmlns:a16="http://schemas.microsoft.com/office/drawing/2014/main" id="{23EBF484-3607-4FE6-8884-A9A0462FC173}"/>
            </a:ext>
          </a:extLst>
        </xdr:cNvPr>
        <xdr:cNvSpPr/>
      </xdr:nvSpPr>
      <xdr:spPr>
        <a:xfrm>
          <a:off x="20383500" y="1053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92646</xdr:rowOff>
    </xdr:from>
    <xdr:to>
      <xdr:col>102</xdr:col>
      <xdr:colOff>165100</xdr:colOff>
      <xdr:row>62</xdr:row>
      <xdr:rowOff>22796</xdr:rowOff>
    </xdr:to>
    <xdr:sp macro="" textlink="">
      <xdr:nvSpPr>
        <xdr:cNvPr id="499" name="フローチャート: 判断 498">
          <a:extLst>
            <a:ext uri="{FF2B5EF4-FFF2-40B4-BE49-F238E27FC236}">
              <a16:creationId xmlns:a16="http://schemas.microsoft.com/office/drawing/2014/main" id="{79024C3A-8889-4A91-A065-5AD20270FF4B}"/>
            </a:ext>
          </a:extLst>
        </xdr:cNvPr>
        <xdr:cNvSpPr/>
      </xdr:nvSpPr>
      <xdr:spPr>
        <a:xfrm>
          <a:off x="19494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91694</xdr:rowOff>
    </xdr:from>
    <xdr:to>
      <xdr:col>98</xdr:col>
      <xdr:colOff>38100</xdr:colOff>
      <xdr:row>62</xdr:row>
      <xdr:rowOff>21844</xdr:rowOff>
    </xdr:to>
    <xdr:sp macro="" textlink="">
      <xdr:nvSpPr>
        <xdr:cNvPr id="500" name="フローチャート: 判断 499">
          <a:extLst>
            <a:ext uri="{FF2B5EF4-FFF2-40B4-BE49-F238E27FC236}">
              <a16:creationId xmlns:a16="http://schemas.microsoft.com/office/drawing/2014/main" id="{139E7D04-072F-4CA6-8888-4B917398E5A5}"/>
            </a:ext>
          </a:extLst>
        </xdr:cNvPr>
        <xdr:cNvSpPr/>
      </xdr:nvSpPr>
      <xdr:spPr>
        <a:xfrm>
          <a:off x="18605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5FC9C5D2-AAC0-4422-931F-90A859877FD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E3D3FCB-9409-424D-925C-FDA70268DD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BAA0C708-A751-4185-A193-59243C4F12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37C2DF6-99FF-4D65-9B31-E0D3351D5CA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359607F-5453-47BA-9FFA-26FB86A844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38354</xdr:rowOff>
    </xdr:from>
    <xdr:to>
      <xdr:col>116</xdr:col>
      <xdr:colOff>114300</xdr:colOff>
      <xdr:row>62</xdr:row>
      <xdr:rowOff>139954</xdr:rowOff>
    </xdr:to>
    <xdr:sp macro="" textlink="">
      <xdr:nvSpPr>
        <xdr:cNvPr id="506" name="楕円 505">
          <a:extLst>
            <a:ext uri="{FF2B5EF4-FFF2-40B4-BE49-F238E27FC236}">
              <a16:creationId xmlns:a16="http://schemas.microsoft.com/office/drawing/2014/main" id="{2A5D6805-5486-495F-9993-F592FFC6C2DD}"/>
            </a:ext>
          </a:extLst>
        </xdr:cNvPr>
        <xdr:cNvSpPr/>
      </xdr:nvSpPr>
      <xdr:spPr>
        <a:xfrm>
          <a:off x="221107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16781</xdr:rowOff>
    </xdr:from>
    <xdr:ext cx="469744" cy="259045"/>
    <xdr:sp macro="" textlink="">
      <xdr:nvSpPr>
        <xdr:cNvPr id="507" name="【学校施設】&#10;一人当たり面積該当値テキスト">
          <a:extLst>
            <a:ext uri="{FF2B5EF4-FFF2-40B4-BE49-F238E27FC236}">
              <a16:creationId xmlns:a16="http://schemas.microsoft.com/office/drawing/2014/main" id="{B4B422CB-6A34-43A7-BF2C-3C876A91C14C}"/>
            </a:ext>
          </a:extLst>
        </xdr:cNvPr>
        <xdr:cNvSpPr txBox="1"/>
      </xdr:nvSpPr>
      <xdr:spPr>
        <a:xfrm>
          <a:off x="22199600"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45783</xdr:rowOff>
    </xdr:from>
    <xdr:to>
      <xdr:col>112</xdr:col>
      <xdr:colOff>38100</xdr:colOff>
      <xdr:row>62</xdr:row>
      <xdr:rowOff>147383</xdr:rowOff>
    </xdr:to>
    <xdr:sp macro="" textlink="">
      <xdr:nvSpPr>
        <xdr:cNvPr id="508" name="楕円 507">
          <a:extLst>
            <a:ext uri="{FF2B5EF4-FFF2-40B4-BE49-F238E27FC236}">
              <a16:creationId xmlns:a16="http://schemas.microsoft.com/office/drawing/2014/main" id="{2FD70EF5-8078-4701-8875-D773CA65B3E9}"/>
            </a:ext>
          </a:extLst>
        </xdr:cNvPr>
        <xdr:cNvSpPr/>
      </xdr:nvSpPr>
      <xdr:spPr>
        <a:xfrm>
          <a:off x="21272500" y="106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89154</xdr:rowOff>
    </xdr:from>
    <xdr:to>
      <xdr:col>116</xdr:col>
      <xdr:colOff>63500</xdr:colOff>
      <xdr:row>62</xdr:row>
      <xdr:rowOff>96583</xdr:rowOff>
    </xdr:to>
    <xdr:cxnSp macro="">
      <xdr:nvCxnSpPr>
        <xdr:cNvPr id="509" name="直線コネクタ 508">
          <a:extLst>
            <a:ext uri="{FF2B5EF4-FFF2-40B4-BE49-F238E27FC236}">
              <a16:creationId xmlns:a16="http://schemas.microsoft.com/office/drawing/2014/main" id="{99790B05-2999-4524-BF6F-FBC8126808BC}"/>
            </a:ext>
          </a:extLst>
        </xdr:cNvPr>
        <xdr:cNvCxnSpPr/>
      </xdr:nvCxnSpPr>
      <xdr:spPr>
        <a:xfrm flipV="1">
          <a:off x="21323300" y="10719054"/>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51498</xdr:rowOff>
    </xdr:from>
    <xdr:to>
      <xdr:col>107</xdr:col>
      <xdr:colOff>101600</xdr:colOff>
      <xdr:row>62</xdr:row>
      <xdr:rowOff>153098</xdr:rowOff>
    </xdr:to>
    <xdr:sp macro="" textlink="">
      <xdr:nvSpPr>
        <xdr:cNvPr id="510" name="楕円 509">
          <a:extLst>
            <a:ext uri="{FF2B5EF4-FFF2-40B4-BE49-F238E27FC236}">
              <a16:creationId xmlns:a16="http://schemas.microsoft.com/office/drawing/2014/main" id="{E32D1E4D-290E-4CD8-9C65-9BED355B2CA1}"/>
            </a:ext>
          </a:extLst>
        </xdr:cNvPr>
        <xdr:cNvSpPr/>
      </xdr:nvSpPr>
      <xdr:spPr>
        <a:xfrm>
          <a:off x="20383500" y="106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96583</xdr:rowOff>
    </xdr:from>
    <xdr:to>
      <xdr:col>111</xdr:col>
      <xdr:colOff>177800</xdr:colOff>
      <xdr:row>62</xdr:row>
      <xdr:rowOff>102298</xdr:rowOff>
    </xdr:to>
    <xdr:cxnSp macro="">
      <xdr:nvCxnSpPr>
        <xdr:cNvPr id="511" name="直線コネクタ 510">
          <a:extLst>
            <a:ext uri="{FF2B5EF4-FFF2-40B4-BE49-F238E27FC236}">
              <a16:creationId xmlns:a16="http://schemas.microsoft.com/office/drawing/2014/main" id="{D4104AB8-1EA5-4559-8338-47A167906F2C}"/>
            </a:ext>
          </a:extLst>
        </xdr:cNvPr>
        <xdr:cNvCxnSpPr/>
      </xdr:nvCxnSpPr>
      <xdr:spPr>
        <a:xfrm flipV="1">
          <a:off x="20434300" y="1072648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56642</xdr:rowOff>
    </xdr:from>
    <xdr:to>
      <xdr:col>102</xdr:col>
      <xdr:colOff>165100</xdr:colOff>
      <xdr:row>62</xdr:row>
      <xdr:rowOff>158242</xdr:rowOff>
    </xdr:to>
    <xdr:sp macro="" textlink="">
      <xdr:nvSpPr>
        <xdr:cNvPr id="512" name="楕円 511">
          <a:extLst>
            <a:ext uri="{FF2B5EF4-FFF2-40B4-BE49-F238E27FC236}">
              <a16:creationId xmlns:a16="http://schemas.microsoft.com/office/drawing/2014/main" id="{93A5D80B-25D2-4AA2-A1F1-C22676F691BE}"/>
            </a:ext>
          </a:extLst>
        </xdr:cNvPr>
        <xdr:cNvSpPr/>
      </xdr:nvSpPr>
      <xdr:spPr>
        <a:xfrm>
          <a:off x="194945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102298</xdr:rowOff>
    </xdr:from>
    <xdr:to>
      <xdr:col>107</xdr:col>
      <xdr:colOff>50800</xdr:colOff>
      <xdr:row>62</xdr:row>
      <xdr:rowOff>107442</xdr:rowOff>
    </xdr:to>
    <xdr:cxnSp macro="">
      <xdr:nvCxnSpPr>
        <xdr:cNvPr id="513" name="直線コネクタ 512">
          <a:extLst>
            <a:ext uri="{FF2B5EF4-FFF2-40B4-BE49-F238E27FC236}">
              <a16:creationId xmlns:a16="http://schemas.microsoft.com/office/drawing/2014/main" id="{1628E769-2FA6-4CC9-A1CA-BFDC0ED03798}"/>
            </a:ext>
          </a:extLst>
        </xdr:cNvPr>
        <xdr:cNvCxnSpPr/>
      </xdr:nvCxnSpPr>
      <xdr:spPr>
        <a:xfrm flipV="1">
          <a:off x="19545300" y="10732198"/>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67691</xdr:rowOff>
    </xdr:from>
    <xdr:to>
      <xdr:col>98</xdr:col>
      <xdr:colOff>38100</xdr:colOff>
      <xdr:row>56</xdr:row>
      <xdr:rowOff>169291</xdr:rowOff>
    </xdr:to>
    <xdr:sp macro="" textlink="">
      <xdr:nvSpPr>
        <xdr:cNvPr id="514" name="楕円 513">
          <a:extLst>
            <a:ext uri="{FF2B5EF4-FFF2-40B4-BE49-F238E27FC236}">
              <a16:creationId xmlns:a16="http://schemas.microsoft.com/office/drawing/2014/main" id="{B5FAE98F-5461-468B-BF03-188AF8DFC6C3}"/>
            </a:ext>
          </a:extLst>
        </xdr:cNvPr>
        <xdr:cNvSpPr/>
      </xdr:nvSpPr>
      <xdr:spPr>
        <a:xfrm>
          <a:off x="18605500" y="96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118491</xdr:rowOff>
    </xdr:from>
    <xdr:to>
      <xdr:col>102</xdr:col>
      <xdr:colOff>114300</xdr:colOff>
      <xdr:row>62</xdr:row>
      <xdr:rowOff>107442</xdr:rowOff>
    </xdr:to>
    <xdr:cxnSp macro="">
      <xdr:nvCxnSpPr>
        <xdr:cNvPr id="515" name="直線コネクタ 514">
          <a:extLst>
            <a:ext uri="{FF2B5EF4-FFF2-40B4-BE49-F238E27FC236}">
              <a16:creationId xmlns:a16="http://schemas.microsoft.com/office/drawing/2014/main" id="{D30FAA47-4047-4EF6-A92C-92D7D65865CB}"/>
            </a:ext>
          </a:extLst>
        </xdr:cNvPr>
        <xdr:cNvCxnSpPr/>
      </xdr:nvCxnSpPr>
      <xdr:spPr>
        <a:xfrm>
          <a:off x="18656300" y="9719691"/>
          <a:ext cx="889000" cy="101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22559</xdr:rowOff>
    </xdr:from>
    <xdr:ext cx="469744" cy="259045"/>
    <xdr:sp macro="" textlink="">
      <xdr:nvSpPr>
        <xdr:cNvPr id="516" name="n_1aveValue【学校施設】&#10;一人当たり面積">
          <a:extLst>
            <a:ext uri="{FF2B5EF4-FFF2-40B4-BE49-F238E27FC236}">
              <a16:creationId xmlns:a16="http://schemas.microsoft.com/office/drawing/2014/main" id="{0A61A64F-12F3-4B5D-AE1F-3B5BE733DED6}"/>
            </a:ext>
          </a:extLst>
        </xdr:cNvPr>
        <xdr:cNvSpPr txBox="1"/>
      </xdr:nvSpPr>
      <xdr:spPr>
        <a:xfrm>
          <a:off x="21075727" y="103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25036</xdr:rowOff>
    </xdr:from>
    <xdr:ext cx="469744" cy="259045"/>
    <xdr:sp macro="" textlink="">
      <xdr:nvSpPr>
        <xdr:cNvPr id="517" name="n_2aveValue【学校施設】&#10;一人当たり面積">
          <a:extLst>
            <a:ext uri="{FF2B5EF4-FFF2-40B4-BE49-F238E27FC236}">
              <a16:creationId xmlns:a16="http://schemas.microsoft.com/office/drawing/2014/main" id="{F3248FCF-53E1-418B-B750-0CEB6AB15058}"/>
            </a:ext>
          </a:extLst>
        </xdr:cNvPr>
        <xdr:cNvSpPr txBox="1"/>
      </xdr:nvSpPr>
      <xdr:spPr>
        <a:xfrm>
          <a:off x="20199427" y="1031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39323</xdr:rowOff>
    </xdr:from>
    <xdr:ext cx="469744" cy="259045"/>
    <xdr:sp macro="" textlink="">
      <xdr:nvSpPr>
        <xdr:cNvPr id="518" name="n_3aveValue【学校施設】&#10;一人当たり面積">
          <a:extLst>
            <a:ext uri="{FF2B5EF4-FFF2-40B4-BE49-F238E27FC236}">
              <a16:creationId xmlns:a16="http://schemas.microsoft.com/office/drawing/2014/main" id="{2B915F3E-1D5F-4210-9DAC-ECC593408BF3}"/>
            </a:ext>
          </a:extLst>
        </xdr:cNvPr>
        <xdr:cNvSpPr txBox="1"/>
      </xdr:nvSpPr>
      <xdr:spPr>
        <a:xfrm>
          <a:off x="19310427" y="103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12971</xdr:rowOff>
    </xdr:from>
    <xdr:ext cx="469744" cy="259045"/>
    <xdr:sp macro="" textlink="">
      <xdr:nvSpPr>
        <xdr:cNvPr id="519" name="n_4aveValue【学校施設】&#10;一人当たり面積">
          <a:extLst>
            <a:ext uri="{FF2B5EF4-FFF2-40B4-BE49-F238E27FC236}">
              <a16:creationId xmlns:a16="http://schemas.microsoft.com/office/drawing/2014/main" id="{A833BB09-B6B8-4DBB-B9DE-CF8191A9C047}"/>
            </a:ext>
          </a:extLst>
        </xdr:cNvPr>
        <xdr:cNvSpPr txBox="1"/>
      </xdr:nvSpPr>
      <xdr:spPr>
        <a:xfrm>
          <a:off x="184214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138510</xdr:rowOff>
    </xdr:from>
    <xdr:ext cx="469744" cy="259045"/>
    <xdr:sp macro="" textlink="">
      <xdr:nvSpPr>
        <xdr:cNvPr id="520" name="n_1mainValue【学校施設】&#10;一人当たり面積">
          <a:extLst>
            <a:ext uri="{FF2B5EF4-FFF2-40B4-BE49-F238E27FC236}">
              <a16:creationId xmlns:a16="http://schemas.microsoft.com/office/drawing/2014/main" id="{C1F19494-B4E7-4EF9-8EB6-D736C5481353}"/>
            </a:ext>
          </a:extLst>
        </xdr:cNvPr>
        <xdr:cNvSpPr txBox="1"/>
      </xdr:nvSpPr>
      <xdr:spPr>
        <a:xfrm>
          <a:off x="21075727" y="1076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144225</xdr:rowOff>
    </xdr:from>
    <xdr:ext cx="469744" cy="259045"/>
    <xdr:sp macro="" textlink="">
      <xdr:nvSpPr>
        <xdr:cNvPr id="521" name="n_2mainValue【学校施設】&#10;一人当たり面積">
          <a:extLst>
            <a:ext uri="{FF2B5EF4-FFF2-40B4-BE49-F238E27FC236}">
              <a16:creationId xmlns:a16="http://schemas.microsoft.com/office/drawing/2014/main" id="{ABB7F65D-856B-4C0A-8606-7FA1AF18A521}"/>
            </a:ext>
          </a:extLst>
        </xdr:cNvPr>
        <xdr:cNvSpPr txBox="1"/>
      </xdr:nvSpPr>
      <xdr:spPr>
        <a:xfrm>
          <a:off x="20199427" y="107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149369</xdr:rowOff>
    </xdr:from>
    <xdr:ext cx="469744" cy="259045"/>
    <xdr:sp macro="" textlink="">
      <xdr:nvSpPr>
        <xdr:cNvPr id="522" name="n_3mainValue【学校施設】&#10;一人当たり面積">
          <a:extLst>
            <a:ext uri="{FF2B5EF4-FFF2-40B4-BE49-F238E27FC236}">
              <a16:creationId xmlns:a16="http://schemas.microsoft.com/office/drawing/2014/main" id="{09B57BB8-B705-4245-BEE1-5B8AD4B16465}"/>
            </a:ext>
          </a:extLst>
        </xdr:cNvPr>
        <xdr:cNvSpPr txBox="1"/>
      </xdr:nvSpPr>
      <xdr:spPr>
        <a:xfrm>
          <a:off x="19310427" y="107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14368</xdr:rowOff>
    </xdr:from>
    <xdr:ext cx="469744" cy="259045"/>
    <xdr:sp macro="" textlink="">
      <xdr:nvSpPr>
        <xdr:cNvPr id="523" name="n_4mainValue【学校施設】&#10;一人当たり面積">
          <a:extLst>
            <a:ext uri="{FF2B5EF4-FFF2-40B4-BE49-F238E27FC236}">
              <a16:creationId xmlns:a16="http://schemas.microsoft.com/office/drawing/2014/main" id="{A2E929E5-45D7-49AB-8067-9E23D496BA6A}"/>
            </a:ext>
          </a:extLst>
        </xdr:cNvPr>
        <xdr:cNvSpPr txBox="1"/>
      </xdr:nvSpPr>
      <xdr:spPr>
        <a:xfrm>
          <a:off x="18421427" y="94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CF5D98F7-FD03-42D1-94F1-6369407E94F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C48C8397-D456-4F86-A72D-9838557AC5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118969B1-D342-4AC6-9385-AD816EBF4CC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1D388B63-62E6-4136-8F15-3CC3F6A8681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E1676678-1772-414E-A311-71FCB9FD18A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2A47A9C4-95BA-41B2-B6CE-DCC3B62095F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2CE5A6E8-70F6-48D4-93D2-002CB99C227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3AF708BE-90E2-4B83-A2ED-911EDAB255E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a:extLst>
            <a:ext uri="{FF2B5EF4-FFF2-40B4-BE49-F238E27FC236}">
              <a16:creationId xmlns:a16="http://schemas.microsoft.com/office/drawing/2014/main" id="{5D86300C-38C8-4273-8313-52B4E6B10AB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a:extLst>
            <a:ext uri="{FF2B5EF4-FFF2-40B4-BE49-F238E27FC236}">
              <a16:creationId xmlns:a16="http://schemas.microsoft.com/office/drawing/2014/main" id="{ADCF3643-23C8-43EF-8FF5-621E5A767CA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a:extLst>
            <a:ext uri="{FF2B5EF4-FFF2-40B4-BE49-F238E27FC236}">
              <a16:creationId xmlns:a16="http://schemas.microsoft.com/office/drawing/2014/main" id="{8E026F0E-D2AC-425C-ABD2-8FEAD686B70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a:extLst>
            <a:ext uri="{FF2B5EF4-FFF2-40B4-BE49-F238E27FC236}">
              <a16:creationId xmlns:a16="http://schemas.microsoft.com/office/drawing/2014/main" id="{DA458B9C-1285-4E91-B25F-1ED7BA1DC3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a:extLst>
            <a:ext uri="{FF2B5EF4-FFF2-40B4-BE49-F238E27FC236}">
              <a16:creationId xmlns:a16="http://schemas.microsoft.com/office/drawing/2014/main" id="{1AFAAD42-FF50-4B2B-8E82-63F6D570B35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a:extLst>
            <a:ext uri="{FF2B5EF4-FFF2-40B4-BE49-F238E27FC236}">
              <a16:creationId xmlns:a16="http://schemas.microsoft.com/office/drawing/2014/main" id="{0F9D7E62-9AC2-4F81-B1F1-C48D791EDCF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a:extLst>
            <a:ext uri="{FF2B5EF4-FFF2-40B4-BE49-F238E27FC236}">
              <a16:creationId xmlns:a16="http://schemas.microsoft.com/office/drawing/2014/main" id="{1A4DE19E-8E96-451A-A70B-A7281A703B5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a:extLst>
            <a:ext uri="{FF2B5EF4-FFF2-40B4-BE49-F238E27FC236}">
              <a16:creationId xmlns:a16="http://schemas.microsoft.com/office/drawing/2014/main" id="{8B205060-4889-4586-865F-2609DA59499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21FD6D4A-C337-4659-88BD-83A9B08274C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26FAC471-3A7C-4EE1-98EF-24EF1D8CFF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DB9F8BAE-3315-4540-94E5-5F95034ECDF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8AB3C440-3559-4911-86FB-F9B4A506834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92D5EE98-D095-4CFB-B13B-5B6A94BE626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52026C63-BCE7-4F83-A4F8-FD7FA0E7A46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F1B6C5CE-79D9-499C-981E-4482435D2E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47C05D67-A868-4363-B1C4-141CF7DF9B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67285B42-75F3-46F5-9BE2-0D0EC88F8F4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3DAC29D9-0612-4986-A329-1A2F4B8B56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3691A700-3699-4BA6-8709-71D1F6D2135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1" name="直線コネクタ 550">
          <a:extLst>
            <a:ext uri="{FF2B5EF4-FFF2-40B4-BE49-F238E27FC236}">
              <a16:creationId xmlns:a16="http://schemas.microsoft.com/office/drawing/2014/main" id="{AB2694D1-0408-4E74-B7B6-31BDB0E879F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2" name="テキスト ボックス 551">
          <a:extLst>
            <a:ext uri="{FF2B5EF4-FFF2-40B4-BE49-F238E27FC236}">
              <a16:creationId xmlns:a16="http://schemas.microsoft.com/office/drawing/2014/main" id="{FF02C6CE-6371-4695-B282-E5FAF085734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3" name="直線コネクタ 552">
          <a:extLst>
            <a:ext uri="{FF2B5EF4-FFF2-40B4-BE49-F238E27FC236}">
              <a16:creationId xmlns:a16="http://schemas.microsoft.com/office/drawing/2014/main" id="{F29874BD-F6DD-45AD-9B8E-6A4DF04E2A9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4" name="テキスト ボックス 553">
          <a:extLst>
            <a:ext uri="{FF2B5EF4-FFF2-40B4-BE49-F238E27FC236}">
              <a16:creationId xmlns:a16="http://schemas.microsoft.com/office/drawing/2014/main" id="{C1C2C2B5-999D-4AAC-AED9-C91914D4D77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5" name="直線コネクタ 554">
          <a:extLst>
            <a:ext uri="{FF2B5EF4-FFF2-40B4-BE49-F238E27FC236}">
              <a16:creationId xmlns:a16="http://schemas.microsoft.com/office/drawing/2014/main" id="{DD94AF57-A45A-4BDC-80B4-BA84FB98C84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6" name="テキスト ボックス 555">
          <a:extLst>
            <a:ext uri="{FF2B5EF4-FFF2-40B4-BE49-F238E27FC236}">
              <a16:creationId xmlns:a16="http://schemas.microsoft.com/office/drawing/2014/main" id="{54F0FEF9-B95E-4976-9B63-9E7DC36C06E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7" name="直線コネクタ 556">
          <a:extLst>
            <a:ext uri="{FF2B5EF4-FFF2-40B4-BE49-F238E27FC236}">
              <a16:creationId xmlns:a16="http://schemas.microsoft.com/office/drawing/2014/main" id="{180FF0D3-7410-47AF-9BAC-2F25436837F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8" name="テキスト ボックス 557">
          <a:extLst>
            <a:ext uri="{FF2B5EF4-FFF2-40B4-BE49-F238E27FC236}">
              <a16:creationId xmlns:a16="http://schemas.microsoft.com/office/drawing/2014/main" id="{A3B7EECA-6A1E-42B8-A27C-678A0049335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9" name="直線コネクタ 558">
          <a:extLst>
            <a:ext uri="{FF2B5EF4-FFF2-40B4-BE49-F238E27FC236}">
              <a16:creationId xmlns:a16="http://schemas.microsoft.com/office/drawing/2014/main" id="{4C12A16A-F7FA-4663-A1D4-414F00B9A17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0" name="テキスト ボックス 559">
          <a:extLst>
            <a:ext uri="{FF2B5EF4-FFF2-40B4-BE49-F238E27FC236}">
              <a16:creationId xmlns:a16="http://schemas.microsoft.com/office/drawing/2014/main" id="{514C6869-F9EC-4E8B-BD66-9AB05E6C7F1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419C9A6F-C33B-4940-905B-F7262394861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2" name="テキスト ボックス 561">
          <a:extLst>
            <a:ext uri="{FF2B5EF4-FFF2-40B4-BE49-F238E27FC236}">
              <a16:creationId xmlns:a16="http://schemas.microsoft.com/office/drawing/2014/main" id="{5F044972-5BE8-42AF-92A9-C9111B88E80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3" name="【公民館】&#10;有形固定資産減価償却率グラフ枠">
          <a:extLst>
            <a:ext uri="{FF2B5EF4-FFF2-40B4-BE49-F238E27FC236}">
              <a16:creationId xmlns:a16="http://schemas.microsoft.com/office/drawing/2014/main" id="{F8C22E73-8425-49C4-9E34-8B44469DD0F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564" name="直線コネクタ 563">
          <a:extLst>
            <a:ext uri="{FF2B5EF4-FFF2-40B4-BE49-F238E27FC236}">
              <a16:creationId xmlns:a16="http://schemas.microsoft.com/office/drawing/2014/main" id="{21FC11A6-EDAF-4A9C-B434-14FC81AE7A9C}"/>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5" name="【公民館】&#10;有形固定資産減価償却率最小値テキスト">
          <a:extLst>
            <a:ext uri="{FF2B5EF4-FFF2-40B4-BE49-F238E27FC236}">
              <a16:creationId xmlns:a16="http://schemas.microsoft.com/office/drawing/2014/main" id="{EBD39BBD-4085-44E4-A91F-2F8097D7887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6" name="直線コネクタ 565">
          <a:extLst>
            <a:ext uri="{FF2B5EF4-FFF2-40B4-BE49-F238E27FC236}">
              <a16:creationId xmlns:a16="http://schemas.microsoft.com/office/drawing/2014/main" id="{66D46E7D-C55D-4EC1-8466-46DA05488C1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567" name="【公民館】&#10;有形固定資産減価償却率最大値テキスト">
          <a:extLst>
            <a:ext uri="{FF2B5EF4-FFF2-40B4-BE49-F238E27FC236}">
              <a16:creationId xmlns:a16="http://schemas.microsoft.com/office/drawing/2014/main" id="{95E72FCC-D371-4F30-8023-88DF8A5EC193}"/>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568" name="直線コネクタ 567">
          <a:extLst>
            <a:ext uri="{FF2B5EF4-FFF2-40B4-BE49-F238E27FC236}">
              <a16:creationId xmlns:a16="http://schemas.microsoft.com/office/drawing/2014/main" id="{BDAFAFD3-9E13-441A-AAA9-86A77713CBEB}"/>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569" name="【公民館】&#10;有形固定資産減価償却率平均値テキスト">
          <a:extLst>
            <a:ext uri="{FF2B5EF4-FFF2-40B4-BE49-F238E27FC236}">
              <a16:creationId xmlns:a16="http://schemas.microsoft.com/office/drawing/2014/main" id="{A945CAE5-1F3A-40DB-983E-07A33A43B76D}"/>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570" name="フローチャート: 判断 569">
          <a:extLst>
            <a:ext uri="{FF2B5EF4-FFF2-40B4-BE49-F238E27FC236}">
              <a16:creationId xmlns:a16="http://schemas.microsoft.com/office/drawing/2014/main" id="{63460678-24EC-4454-88E7-354D36B7DE99}"/>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571" name="フローチャート: 判断 570">
          <a:extLst>
            <a:ext uri="{FF2B5EF4-FFF2-40B4-BE49-F238E27FC236}">
              <a16:creationId xmlns:a16="http://schemas.microsoft.com/office/drawing/2014/main" id="{A0DF194B-DD1C-430F-A7A8-5329CFF7D625}"/>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572" name="フローチャート: 判断 571">
          <a:extLst>
            <a:ext uri="{FF2B5EF4-FFF2-40B4-BE49-F238E27FC236}">
              <a16:creationId xmlns:a16="http://schemas.microsoft.com/office/drawing/2014/main" id="{A9CA0E45-FA88-403B-B083-0F27D1451862}"/>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573" name="フローチャート: 判断 572">
          <a:extLst>
            <a:ext uri="{FF2B5EF4-FFF2-40B4-BE49-F238E27FC236}">
              <a16:creationId xmlns:a16="http://schemas.microsoft.com/office/drawing/2014/main" id="{317A2B95-35CA-4CD5-A1F8-70A89F9A38A2}"/>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574" name="フローチャート: 判断 573">
          <a:extLst>
            <a:ext uri="{FF2B5EF4-FFF2-40B4-BE49-F238E27FC236}">
              <a16:creationId xmlns:a16="http://schemas.microsoft.com/office/drawing/2014/main" id="{C2620626-BC91-42E9-8360-7029A4ECB71D}"/>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C51F30F4-30EA-4D1A-83C5-95DD2C6B1AE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FA46ED5F-C56F-4710-AB96-8128972527A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C0F2ED10-F261-47F5-9324-D6CE08E9F5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932A7433-44C1-4937-89A8-D61EA1B8698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56C5891A-A82C-4DF2-BC0B-30B25708EC2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143511</xdr:rowOff>
    </xdr:from>
    <xdr:to>
      <xdr:col>85</xdr:col>
      <xdr:colOff>177800</xdr:colOff>
      <xdr:row>108</xdr:row>
      <xdr:rowOff>73661</xdr:rowOff>
    </xdr:to>
    <xdr:sp macro="" textlink="">
      <xdr:nvSpPr>
        <xdr:cNvPr id="580" name="楕円 579">
          <a:extLst>
            <a:ext uri="{FF2B5EF4-FFF2-40B4-BE49-F238E27FC236}">
              <a16:creationId xmlns:a16="http://schemas.microsoft.com/office/drawing/2014/main" id="{06D9094F-0EA6-480B-A3AC-E3D6B5C8B70C}"/>
            </a:ext>
          </a:extLst>
        </xdr:cNvPr>
        <xdr:cNvSpPr/>
      </xdr:nvSpPr>
      <xdr:spPr>
        <a:xfrm>
          <a:off x="162687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121938</xdr:rowOff>
    </xdr:from>
    <xdr:ext cx="405111" cy="259045"/>
    <xdr:sp macro="" textlink="">
      <xdr:nvSpPr>
        <xdr:cNvPr id="581" name="【公民館】&#10;有形固定資産減価償却率該当値テキスト">
          <a:extLst>
            <a:ext uri="{FF2B5EF4-FFF2-40B4-BE49-F238E27FC236}">
              <a16:creationId xmlns:a16="http://schemas.microsoft.com/office/drawing/2014/main" id="{8F3D44CD-2A7E-4007-A6F2-390ECADE600B}"/>
            </a:ext>
          </a:extLst>
        </xdr:cNvPr>
        <xdr:cNvSpPr txBox="1"/>
      </xdr:nvSpPr>
      <xdr:spPr>
        <a:xfrm>
          <a:off x="16357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48261</xdr:rowOff>
    </xdr:from>
    <xdr:to>
      <xdr:col>81</xdr:col>
      <xdr:colOff>101600</xdr:colOff>
      <xdr:row>108</xdr:row>
      <xdr:rowOff>149861</xdr:rowOff>
    </xdr:to>
    <xdr:sp macro="" textlink="">
      <xdr:nvSpPr>
        <xdr:cNvPr id="582" name="楕円 581">
          <a:extLst>
            <a:ext uri="{FF2B5EF4-FFF2-40B4-BE49-F238E27FC236}">
              <a16:creationId xmlns:a16="http://schemas.microsoft.com/office/drawing/2014/main" id="{5EF3A5BB-F35A-4748-95C8-6C2F0B1BABAA}"/>
            </a:ext>
          </a:extLst>
        </xdr:cNvPr>
        <xdr:cNvSpPr/>
      </xdr:nvSpPr>
      <xdr:spPr>
        <a:xfrm>
          <a:off x="15430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22861</xdr:rowOff>
    </xdr:from>
    <xdr:to>
      <xdr:col>85</xdr:col>
      <xdr:colOff>127000</xdr:colOff>
      <xdr:row>108</xdr:row>
      <xdr:rowOff>99061</xdr:rowOff>
    </xdr:to>
    <xdr:cxnSp macro="">
      <xdr:nvCxnSpPr>
        <xdr:cNvPr id="583" name="直線コネクタ 582">
          <a:extLst>
            <a:ext uri="{FF2B5EF4-FFF2-40B4-BE49-F238E27FC236}">
              <a16:creationId xmlns:a16="http://schemas.microsoft.com/office/drawing/2014/main" id="{3087FA38-2E4A-4B63-BB95-3D66A66FFE8C}"/>
            </a:ext>
          </a:extLst>
        </xdr:cNvPr>
        <xdr:cNvCxnSpPr/>
      </xdr:nvCxnSpPr>
      <xdr:spPr>
        <a:xfrm flipV="1">
          <a:off x="15481300" y="185394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90170</xdr:rowOff>
    </xdr:from>
    <xdr:to>
      <xdr:col>76</xdr:col>
      <xdr:colOff>165100</xdr:colOff>
      <xdr:row>108</xdr:row>
      <xdr:rowOff>20320</xdr:rowOff>
    </xdr:to>
    <xdr:sp macro="" textlink="">
      <xdr:nvSpPr>
        <xdr:cNvPr id="584" name="楕円 583">
          <a:extLst>
            <a:ext uri="{FF2B5EF4-FFF2-40B4-BE49-F238E27FC236}">
              <a16:creationId xmlns:a16="http://schemas.microsoft.com/office/drawing/2014/main" id="{46B0C3A9-4B57-45CC-B372-04C66075BF6E}"/>
            </a:ext>
          </a:extLst>
        </xdr:cNvPr>
        <xdr:cNvSpPr/>
      </xdr:nvSpPr>
      <xdr:spPr>
        <a:xfrm>
          <a:off x="14541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140970</xdr:rowOff>
    </xdr:from>
    <xdr:to>
      <xdr:col>81</xdr:col>
      <xdr:colOff>50800</xdr:colOff>
      <xdr:row>108</xdr:row>
      <xdr:rowOff>99061</xdr:rowOff>
    </xdr:to>
    <xdr:cxnSp macro="">
      <xdr:nvCxnSpPr>
        <xdr:cNvPr id="585" name="直線コネクタ 584">
          <a:extLst>
            <a:ext uri="{FF2B5EF4-FFF2-40B4-BE49-F238E27FC236}">
              <a16:creationId xmlns:a16="http://schemas.microsoft.com/office/drawing/2014/main" id="{708D31E2-25AE-46B8-89BF-81BCD66E4D00}"/>
            </a:ext>
          </a:extLst>
        </xdr:cNvPr>
        <xdr:cNvCxnSpPr/>
      </xdr:nvCxnSpPr>
      <xdr:spPr>
        <a:xfrm>
          <a:off x="14592300" y="184861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99695</xdr:rowOff>
    </xdr:from>
    <xdr:to>
      <xdr:col>72</xdr:col>
      <xdr:colOff>38100</xdr:colOff>
      <xdr:row>107</xdr:row>
      <xdr:rowOff>29845</xdr:rowOff>
    </xdr:to>
    <xdr:sp macro="" textlink="">
      <xdr:nvSpPr>
        <xdr:cNvPr id="586" name="楕円 585">
          <a:extLst>
            <a:ext uri="{FF2B5EF4-FFF2-40B4-BE49-F238E27FC236}">
              <a16:creationId xmlns:a16="http://schemas.microsoft.com/office/drawing/2014/main" id="{39D26126-5F97-4CCC-9664-6921B3F13422}"/>
            </a:ext>
          </a:extLst>
        </xdr:cNvPr>
        <xdr:cNvSpPr/>
      </xdr:nvSpPr>
      <xdr:spPr>
        <a:xfrm>
          <a:off x="13652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150495</xdr:rowOff>
    </xdr:from>
    <xdr:to>
      <xdr:col>76</xdr:col>
      <xdr:colOff>114300</xdr:colOff>
      <xdr:row>107</xdr:row>
      <xdr:rowOff>140970</xdr:rowOff>
    </xdr:to>
    <xdr:cxnSp macro="">
      <xdr:nvCxnSpPr>
        <xdr:cNvPr id="587" name="直線コネクタ 586">
          <a:extLst>
            <a:ext uri="{FF2B5EF4-FFF2-40B4-BE49-F238E27FC236}">
              <a16:creationId xmlns:a16="http://schemas.microsoft.com/office/drawing/2014/main" id="{1C7CB025-BE2E-4B7F-930C-B4947E259D6B}"/>
            </a:ext>
          </a:extLst>
        </xdr:cNvPr>
        <xdr:cNvCxnSpPr/>
      </xdr:nvCxnSpPr>
      <xdr:spPr>
        <a:xfrm>
          <a:off x="13703300" y="1832419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74930</xdr:rowOff>
    </xdr:from>
    <xdr:to>
      <xdr:col>67</xdr:col>
      <xdr:colOff>101600</xdr:colOff>
      <xdr:row>107</xdr:row>
      <xdr:rowOff>5080</xdr:rowOff>
    </xdr:to>
    <xdr:sp macro="" textlink="">
      <xdr:nvSpPr>
        <xdr:cNvPr id="588" name="楕円 587">
          <a:extLst>
            <a:ext uri="{FF2B5EF4-FFF2-40B4-BE49-F238E27FC236}">
              <a16:creationId xmlns:a16="http://schemas.microsoft.com/office/drawing/2014/main" id="{B29EF3D4-A31B-402D-A05F-E746406D94B9}"/>
            </a:ext>
          </a:extLst>
        </xdr:cNvPr>
        <xdr:cNvSpPr/>
      </xdr:nvSpPr>
      <xdr:spPr>
        <a:xfrm>
          <a:off x="12763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125730</xdr:rowOff>
    </xdr:from>
    <xdr:to>
      <xdr:col>71</xdr:col>
      <xdr:colOff>177800</xdr:colOff>
      <xdr:row>106</xdr:row>
      <xdr:rowOff>150495</xdr:rowOff>
    </xdr:to>
    <xdr:cxnSp macro="">
      <xdr:nvCxnSpPr>
        <xdr:cNvPr id="589" name="直線コネクタ 588">
          <a:extLst>
            <a:ext uri="{FF2B5EF4-FFF2-40B4-BE49-F238E27FC236}">
              <a16:creationId xmlns:a16="http://schemas.microsoft.com/office/drawing/2014/main" id="{8EFFD504-C765-4249-A9B3-C9C0DFA93D11}"/>
            </a:ext>
          </a:extLst>
        </xdr:cNvPr>
        <xdr:cNvCxnSpPr/>
      </xdr:nvCxnSpPr>
      <xdr:spPr>
        <a:xfrm>
          <a:off x="12814300" y="18299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590" name="n_1aveValue【公民館】&#10;有形固定資産減価償却率">
          <a:extLst>
            <a:ext uri="{FF2B5EF4-FFF2-40B4-BE49-F238E27FC236}">
              <a16:creationId xmlns:a16="http://schemas.microsoft.com/office/drawing/2014/main" id="{3FFC61E2-8B19-4908-971C-86622439E373}"/>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591" name="n_2aveValue【公民館】&#10;有形固定資産減価償却率">
          <a:extLst>
            <a:ext uri="{FF2B5EF4-FFF2-40B4-BE49-F238E27FC236}">
              <a16:creationId xmlns:a16="http://schemas.microsoft.com/office/drawing/2014/main" id="{9C249392-AA77-4AFE-B5BA-D84F630A5EBF}"/>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592" name="n_3aveValue【公民館】&#10;有形固定資産減価償却率">
          <a:extLst>
            <a:ext uri="{FF2B5EF4-FFF2-40B4-BE49-F238E27FC236}">
              <a16:creationId xmlns:a16="http://schemas.microsoft.com/office/drawing/2014/main" id="{931FC9FE-1AF8-40DE-B481-C9849D4FF0D9}"/>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593" name="n_4aveValue【公民館】&#10;有形固定資産減価償却率">
          <a:extLst>
            <a:ext uri="{FF2B5EF4-FFF2-40B4-BE49-F238E27FC236}">
              <a16:creationId xmlns:a16="http://schemas.microsoft.com/office/drawing/2014/main" id="{F314AE4C-8ECB-473E-96D3-28019EB46EE0}"/>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140988</xdr:rowOff>
    </xdr:from>
    <xdr:ext cx="405111" cy="259045"/>
    <xdr:sp macro="" textlink="">
      <xdr:nvSpPr>
        <xdr:cNvPr id="594" name="n_1mainValue【公民館】&#10;有形固定資産減価償却率">
          <a:extLst>
            <a:ext uri="{FF2B5EF4-FFF2-40B4-BE49-F238E27FC236}">
              <a16:creationId xmlns:a16="http://schemas.microsoft.com/office/drawing/2014/main" id="{60C653CA-4649-41E0-99B9-DDB86CFDBCAB}"/>
            </a:ext>
          </a:extLst>
        </xdr:cNvPr>
        <xdr:cNvSpPr txBox="1"/>
      </xdr:nvSpPr>
      <xdr:spPr>
        <a:xfrm>
          <a:off x="152660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11447</xdr:rowOff>
    </xdr:from>
    <xdr:ext cx="405111" cy="259045"/>
    <xdr:sp macro="" textlink="">
      <xdr:nvSpPr>
        <xdr:cNvPr id="595" name="n_2mainValue【公民館】&#10;有形固定資産減価償却率">
          <a:extLst>
            <a:ext uri="{FF2B5EF4-FFF2-40B4-BE49-F238E27FC236}">
              <a16:creationId xmlns:a16="http://schemas.microsoft.com/office/drawing/2014/main" id="{79BB45A8-F115-4AFD-821C-8DE3680037B9}"/>
            </a:ext>
          </a:extLst>
        </xdr:cNvPr>
        <xdr:cNvSpPr txBox="1"/>
      </xdr:nvSpPr>
      <xdr:spPr>
        <a:xfrm>
          <a:off x="14389744"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20972</xdr:rowOff>
    </xdr:from>
    <xdr:ext cx="405111" cy="259045"/>
    <xdr:sp macro="" textlink="">
      <xdr:nvSpPr>
        <xdr:cNvPr id="596" name="n_3mainValue【公民館】&#10;有形固定資産減価償却率">
          <a:extLst>
            <a:ext uri="{FF2B5EF4-FFF2-40B4-BE49-F238E27FC236}">
              <a16:creationId xmlns:a16="http://schemas.microsoft.com/office/drawing/2014/main" id="{3D489A48-FAC0-4010-9D0E-3871A20A0523}"/>
            </a:ext>
          </a:extLst>
        </xdr:cNvPr>
        <xdr:cNvSpPr txBox="1"/>
      </xdr:nvSpPr>
      <xdr:spPr>
        <a:xfrm>
          <a:off x="13500744"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167657</xdr:rowOff>
    </xdr:from>
    <xdr:ext cx="405111" cy="259045"/>
    <xdr:sp macro="" textlink="">
      <xdr:nvSpPr>
        <xdr:cNvPr id="597" name="n_4mainValue【公民館】&#10;有形固定資産減価償却率">
          <a:extLst>
            <a:ext uri="{FF2B5EF4-FFF2-40B4-BE49-F238E27FC236}">
              <a16:creationId xmlns:a16="http://schemas.microsoft.com/office/drawing/2014/main" id="{691938C6-2641-4958-9968-EDF02352DB9A}"/>
            </a:ext>
          </a:extLst>
        </xdr:cNvPr>
        <xdr:cNvSpPr txBox="1"/>
      </xdr:nvSpPr>
      <xdr:spPr>
        <a:xfrm>
          <a:off x="12611744"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14591E63-1E9A-4340-8C78-70567C47E0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D7F9C49E-5720-43F4-8715-04CF55D25A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E635DA0F-75C3-49E4-BE6B-536F01BA22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C4B0152F-3959-4E5D-9F6A-11E6F4E503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1F27447F-56D0-4C27-B100-33CA52D38CA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66615D51-D827-496A-A7FB-DCD908EA207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6AB31123-D0B2-4755-9B92-7BA760C8063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26D0F3A5-7EA4-44A6-B5BA-B241973CFD8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3253B779-B73E-49B2-BDB9-A2C0066315D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1986E4E7-B75C-4EEA-A4C8-A1D1467B6A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41ED7BB2-D913-41B2-974C-6C62E5ED7F1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27BB4D19-0BD7-480D-9062-763EBDC8676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F22F7CBC-E9FD-4CDA-94C7-48E7C2013A1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B0ADEC3C-380E-4872-B403-E9E474DD568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0004E333-3C5C-4175-8B83-88E94DD9602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C515F801-3BAE-45CB-BEE3-F488F90936C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10D8EFC8-28FF-4F8A-B227-7A2E9E2CD5A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a:extLst>
            <a:ext uri="{FF2B5EF4-FFF2-40B4-BE49-F238E27FC236}">
              <a16:creationId xmlns:a16="http://schemas.microsoft.com/office/drawing/2014/main" id="{A5B3A158-E924-4881-8BB8-7B31A39C2BA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151FF65A-9503-4D47-B7F3-F818A55D050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7" name="テキスト ボックス 616">
          <a:extLst>
            <a:ext uri="{FF2B5EF4-FFF2-40B4-BE49-F238E27FC236}">
              <a16:creationId xmlns:a16="http://schemas.microsoft.com/office/drawing/2014/main" id="{5932A2E6-DC04-49E9-A124-580774E0BE6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68862F1B-C82B-4AAA-81D4-6EFC349410A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12CC049E-276F-486A-8FAE-4CE13801D9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公民館】&#10;一人当たり面積グラフ枠">
          <a:extLst>
            <a:ext uri="{FF2B5EF4-FFF2-40B4-BE49-F238E27FC236}">
              <a16:creationId xmlns:a16="http://schemas.microsoft.com/office/drawing/2014/main" id="{BBBFE6F9-FFD9-4D1A-886F-8BD070966C8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621" name="直線コネクタ 620">
          <a:extLst>
            <a:ext uri="{FF2B5EF4-FFF2-40B4-BE49-F238E27FC236}">
              <a16:creationId xmlns:a16="http://schemas.microsoft.com/office/drawing/2014/main" id="{F0058D30-06C1-40BE-9A46-B3E17B5C327E}"/>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622" name="【公民館】&#10;一人当たり面積最小値テキスト">
          <a:extLst>
            <a:ext uri="{FF2B5EF4-FFF2-40B4-BE49-F238E27FC236}">
              <a16:creationId xmlns:a16="http://schemas.microsoft.com/office/drawing/2014/main" id="{8BD2BB01-C43C-47CE-A103-B4593C9C8CBA}"/>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623" name="直線コネクタ 622">
          <a:extLst>
            <a:ext uri="{FF2B5EF4-FFF2-40B4-BE49-F238E27FC236}">
              <a16:creationId xmlns:a16="http://schemas.microsoft.com/office/drawing/2014/main" id="{F33A9CF3-2366-41FF-A7EA-A52EAF1C5D02}"/>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624" name="【公民館】&#10;一人当たり面積最大値テキスト">
          <a:extLst>
            <a:ext uri="{FF2B5EF4-FFF2-40B4-BE49-F238E27FC236}">
              <a16:creationId xmlns:a16="http://schemas.microsoft.com/office/drawing/2014/main" id="{D4F7F452-0390-430F-88F5-FD9F7460880B}"/>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625" name="直線コネクタ 624">
          <a:extLst>
            <a:ext uri="{FF2B5EF4-FFF2-40B4-BE49-F238E27FC236}">
              <a16:creationId xmlns:a16="http://schemas.microsoft.com/office/drawing/2014/main" id="{FE90B51A-5117-4AD5-8312-41129E074FF0}"/>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626" name="【公民館】&#10;一人当たり面積平均値テキスト">
          <a:extLst>
            <a:ext uri="{FF2B5EF4-FFF2-40B4-BE49-F238E27FC236}">
              <a16:creationId xmlns:a16="http://schemas.microsoft.com/office/drawing/2014/main" id="{0D5A43B9-AB64-4856-8188-A375CE9755E0}"/>
            </a:ext>
          </a:extLst>
        </xdr:cNvPr>
        <xdr:cNvSpPr txBox="1"/>
      </xdr:nvSpPr>
      <xdr:spPr>
        <a:xfrm>
          <a:off x="22199600" y="18296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627" name="フローチャート: 判断 626">
          <a:extLst>
            <a:ext uri="{FF2B5EF4-FFF2-40B4-BE49-F238E27FC236}">
              <a16:creationId xmlns:a16="http://schemas.microsoft.com/office/drawing/2014/main" id="{7CCD3C96-1CF4-4164-BAC3-C59F3F5119B3}"/>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628" name="フローチャート: 判断 627">
          <a:extLst>
            <a:ext uri="{FF2B5EF4-FFF2-40B4-BE49-F238E27FC236}">
              <a16:creationId xmlns:a16="http://schemas.microsoft.com/office/drawing/2014/main" id="{406E3FC6-F25E-4A1B-BD9F-58A8C8BDE038}"/>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629" name="フローチャート: 判断 628">
          <a:extLst>
            <a:ext uri="{FF2B5EF4-FFF2-40B4-BE49-F238E27FC236}">
              <a16:creationId xmlns:a16="http://schemas.microsoft.com/office/drawing/2014/main" id="{21F34667-741A-4214-9D90-41A12C72EC69}"/>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630" name="フローチャート: 判断 629">
          <a:extLst>
            <a:ext uri="{FF2B5EF4-FFF2-40B4-BE49-F238E27FC236}">
              <a16:creationId xmlns:a16="http://schemas.microsoft.com/office/drawing/2014/main" id="{89E2A47C-EAA5-44C7-B847-DDE94F43CA5C}"/>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631" name="フローチャート: 判断 630">
          <a:extLst>
            <a:ext uri="{FF2B5EF4-FFF2-40B4-BE49-F238E27FC236}">
              <a16:creationId xmlns:a16="http://schemas.microsoft.com/office/drawing/2014/main" id="{36E5A568-AFB4-4AED-B3F4-3001975AB6D3}"/>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C6426970-C181-4CAB-9BDE-3819C633713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6B8A2E79-89CC-4018-8434-6809945037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1C4C2036-507A-4A3C-8AAF-BFFA0FD15D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498E208F-B19F-4B4C-823F-322A1884DC8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BDB79D1-BC4D-4B0E-85F7-0D6CF95D6CA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98552</xdr:rowOff>
    </xdr:from>
    <xdr:to>
      <xdr:col>116</xdr:col>
      <xdr:colOff>114300</xdr:colOff>
      <xdr:row>107</xdr:row>
      <xdr:rowOff>28702</xdr:rowOff>
    </xdr:to>
    <xdr:sp macro="" textlink="">
      <xdr:nvSpPr>
        <xdr:cNvPr id="637" name="楕円 636">
          <a:extLst>
            <a:ext uri="{FF2B5EF4-FFF2-40B4-BE49-F238E27FC236}">
              <a16:creationId xmlns:a16="http://schemas.microsoft.com/office/drawing/2014/main" id="{EBB24823-65DE-4701-942C-3D6A3A63C502}"/>
            </a:ext>
          </a:extLst>
        </xdr:cNvPr>
        <xdr:cNvSpPr/>
      </xdr:nvSpPr>
      <xdr:spPr>
        <a:xfrm>
          <a:off x="221107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121429</xdr:rowOff>
    </xdr:from>
    <xdr:ext cx="469744" cy="259045"/>
    <xdr:sp macro="" textlink="">
      <xdr:nvSpPr>
        <xdr:cNvPr id="638" name="【公民館】&#10;一人当たり面積該当値テキスト">
          <a:extLst>
            <a:ext uri="{FF2B5EF4-FFF2-40B4-BE49-F238E27FC236}">
              <a16:creationId xmlns:a16="http://schemas.microsoft.com/office/drawing/2014/main" id="{8C6DFB17-4E7A-444D-A337-2F616364C020}"/>
            </a:ext>
          </a:extLst>
        </xdr:cNvPr>
        <xdr:cNvSpPr txBox="1"/>
      </xdr:nvSpPr>
      <xdr:spPr>
        <a:xfrm>
          <a:off x="22199600"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106172</xdr:rowOff>
    </xdr:from>
    <xdr:to>
      <xdr:col>112</xdr:col>
      <xdr:colOff>38100</xdr:colOff>
      <xdr:row>107</xdr:row>
      <xdr:rowOff>36322</xdr:rowOff>
    </xdr:to>
    <xdr:sp macro="" textlink="">
      <xdr:nvSpPr>
        <xdr:cNvPr id="639" name="楕円 638">
          <a:extLst>
            <a:ext uri="{FF2B5EF4-FFF2-40B4-BE49-F238E27FC236}">
              <a16:creationId xmlns:a16="http://schemas.microsoft.com/office/drawing/2014/main" id="{78F50857-7AB4-493A-833D-02D28154F918}"/>
            </a:ext>
          </a:extLst>
        </xdr:cNvPr>
        <xdr:cNvSpPr/>
      </xdr:nvSpPr>
      <xdr:spPr>
        <a:xfrm>
          <a:off x="21272500" y="182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149352</xdr:rowOff>
    </xdr:from>
    <xdr:to>
      <xdr:col>116</xdr:col>
      <xdr:colOff>63500</xdr:colOff>
      <xdr:row>106</xdr:row>
      <xdr:rowOff>156972</xdr:rowOff>
    </xdr:to>
    <xdr:cxnSp macro="">
      <xdr:nvCxnSpPr>
        <xdr:cNvPr id="640" name="直線コネクタ 639">
          <a:extLst>
            <a:ext uri="{FF2B5EF4-FFF2-40B4-BE49-F238E27FC236}">
              <a16:creationId xmlns:a16="http://schemas.microsoft.com/office/drawing/2014/main" id="{06C71D27-60EB-47F6-BC3E-C1A5BF7E17E2}"/>
            </a:ext>
          </a:extLst>
        </xdr:cNvPr>
        <xdr:cNvCxnSpPr/>
      </xdr:nvCxnSpPr>
      <xdr:spPr>
        <a:xfrm flipV="1">
          <a:off x="21323300" y="18323052"/>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112268</xdr:rowOff>
    </xdr:from>
    <xdr:to>
      <xdr:col>107</xdr:col>
      <xdr:colOff>101600</xdr:colOff>
      <xdr:row>107</xdr:row>
      <xdr:rowOff>42418</xdr:rowOff>
    </xdr:to>
    <xdr:sp macro="" textlink="">
      <xdr:nvSpPr>
        <xdr:cNvPr id="641" name="楕円 640">
          <a:extLst>
            <a:ext uri="{FF2B5EF4-FFF2-40B4-BE49-F238E27FC236}">
              <a16:creationId xmlns:a16="http://schemas.microsoft.com/office/drawing/2014/main" id="{BED779DA-2D59-405F-AB8E-DA2A87AC8516}"/>
            </a:ext>
          </a:extLst>
        </xdr:cNvPr>
        <xdr:cNvSpPr/>
      </xdr:nvSpPr>
      <xdr:spPr>
        <a:xfrm>
          <a:off x="20383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156972</xdr:rowOff>
    </xdr:from>
    <xdr:to>
      <xdr:col>111</xdr:col>
      <xdr:colOff>177800</xdr:colOff>
      <xdr:row>106</xdr:row>
      <xdr:rowOff>163068</xdr:rowOff>
    </xdr:to>
    <xdr:cxnSp macro="">
      <xdr:nvCxnSpPr>
        <xdr:cNvPr id="642" name="直線コネクタ 641">
          <a:extLst>
            <a:ext uri="{FF2B5EF4-FFF2-40B4-BE49-F238E27FC236}">
              <a16:creationId xmlns:a16="http://schemas.microsoft.com/office/drawing/2014/main" id="{AC1B2704-305D-4BEA-96D8-5716171D4EBD}"/>
            </a:ext>
          </a:extLst>
        </xdr:cNvPr>
        <xdr:cNvCxnSpPr/>
      </xdr:nvCxnSpPr>
      <xdr:spPr>
        <a:xfrm flipV="1">
          <a:off x="20434300" y="1833067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117602</xdr:rowOff>
    </xdr:from>
    <xdr:to>
      <xdr:col>102</xdr:col>
      <xdr:colOff>165100</xdr:colOff>
      <xdr:row>107</xdr:row>
      <xdr:rowOff>47752</xdr:rowOff>
    </xdr:to>
    <xdr:sp macro="" textlink="">
      <xdr:nvSpPr>
        <xdr:cNvPr id="643" name="楕円 642">
          <a:extLst>
            <a:ext uri="{FF2B5EF4-FFF2-40B4-BE49-F238E27FC236}">
              <a16:creationId xmlns:a16="http://schemas.microsoft.com/office/drawing/2014/main" id="{761A0F58-A896-4211-8A13-EBD5474D68E9}"/>
            </a:ext>
          </a:extLst>
        </xdr:cNvPr>
        <xdr:cNvSpPr/>
      </xdr:nvSpPr>
      <xdr:spPr>
        <a:xfrm>
          <a:off x="19494500" y="1829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163068</xdr:rowOff>
    </xdr:from>
    <xdr:to>
      <xdr:col>107</xdr:col>
      <xdr:colOff>50800</xdr:colOff>
      <xdr:row>106</xdr:row>
      <xdr:rowOff>168402</xdr:rowOff>
    </xdr:to>
    <xdr:cxnSp macro="">
      <xdr:nvCxnSpPr>
        <xdr:cNvPr id="644" name="直線コネクタ 643">
          <a:extLst>
            <a:ext uri="{FF2B5EF4-FFF2-40B4-BE49-F238E27FC236}">
              <a16:creationId xmlns:a16="http://schemas.microsoft.com/office/drawing/2014/main" id="{35511812-8DCE-4BCC-9B18-E43797171D7E}"/>
            </a:ext>
          </a:extLst>
        </xdr:cNvPr>
        <xdr:cNvCxnSpPr/>
      </xdr:nvCxnSpPr>
      <xdr:spPr>
        <a:xfrm flipV="1">
          <a:off x="19545300" y="183367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129032</xdr:rowOff>
    </xdr:from>
    <xdr:to>
      <xdr:col>98</xdr:col>
      <xdr:colOff>38100</xdr:colOff>
      <xdr:row>103</xdr:row>
      <xdr:rowOff>59182</xdr:rowOff>
    </xdr:to>
    <xdr:sp macro="" textlink="">
      <xdr:nvSpPr>
        <xdr:cNvPr id="645" name="楕円 644">
          <a:extLst>
            <a:ext uri="{FF2B5EF4-FFF2-40B4-BE49-F238E27FC236}">
              <a16:creationId xmlns:a16="http://schemas.microsoft.com/office/drawing/2014/main" id="{0DB47D56-6686-4558-9820-6DC1FE8D0FC1}"/>
            </a:ext>
          </a:extLst>
        </xdr:cNvPr>
        <xdr:cNvSpPr/>
      </xdr:nvSpPr>
      <xdr:spPr>
        <a:xfrm>
          <a:off x="18605500" y="1761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8382</xdr:rowOff>
    </xdr:from>
    <xdr:to>
      <xdr:col>102</xdr:col>
      <xdr:colOff>114300</xdr:colOff>
      <xdr:row>106</xdr:row>
      <xdr:rowOff>168402</xdr:rowOff>
    </xdr:to>
    <xdr:cxnSp macro="">
      <xdr:nvCxnSpPr>
        <xdr:cNvPr id="646" name="直線コネクタ 645">
          <a:extLst>
            <a:ext uri="{FF2B5EF4-FFF2-40B4-BE49-F238E27FC236}">
              <a16:creationId xmlns:a16="http://schemas.microsoft.com/office/drawing/2014/main" id="{50E0E5F2-FFEC-4919-8F20-FE371787722C}"/>
            </a:ext>
          </a:extLst>
        </xdr:cNvPr>
        <xdr:cNvCxnSpPr/>
      </xdr:nvCxnSpPr>
      <xdr:spPr>
        <a:xfrm>
          <a:off x="18656300" y="17667732"/>
          <a:ext cx="889000" cy="67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647" name="n_1aveValue【公民館】&#10;一人当たり面積">
          <a:extLst>
            <a:ext uri="{FF2B5EF4-FFF2-40B4-BE49-F238E27FC236}">
              <a16:creationId xmlns:a16="http://schemas.microsoft.com/office/drawing/2014/main" id="{E1CF9CE1-9C68-44F7-B8F0-4170594D318F}"/>
            </a:ext>
          </a:extLst>
        </xdr:cNvPr>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648" name="n_2aveValue【公民館】&#10;一人当たり面積">
          <a:extLst>
            <a:ext uri="{FF2B5EF4-FFF2-40B4-BE49-F238E27FC236}">
              <a16:creationId xmlns:a16="http://schemas.microsoft.com/office/drawing/2014/main" id="{9CD599F9-71AC-4C50-94EC-04F12832236D}"/>
            </a:ext>
          </a:extLst>
        </xdr:cNvPr>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649" name="n_3aveValue【公民館】&#10;一人当たり面積">
          <a:extLst>
            <a:ext uri="{FF2B5EF4-FFF2-40B4-BE49-F238E27FC236}">
              <a16:creationId xmlns:a16="http://schemas.microsoft.com/office/drawing/2014/main" id="{19B93A94-0446-404E-B124-226FE985F45F}"/>
            </a:ext>
          </a:extLst>
        </xdr:cNvPr>
        <xdr:cNvSpPr txBox="1"/>
      </xdr:nvSpPr>
      <xdr:spPr>
        <a:xfrm>
          <a:off x="19310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650" name="n_4aveValue【公民館】&#10;一人当たり面積">
          <a:extLst>
            <a:ext uri="{FF2B5EF4-FFF2-40B4-BE49-F238E27FC236}">
              <a16:creationId xmlns:a16="http://schemas.microsoft.com/office/drawing/2014/main" id="{F9F394A6-7716-424F-9D03-533FD0C2194F}"/>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52849</xdr:rowOff>
    </xdr:from>
    <xdr:ext cx="469744" cy="259045"/>
    <xdr:sp macro="" textlink="">
      <xdr:nvSpPr>
        <xdr:cNvPr id="651" name="n_1mainValue【公民館】&#10;一人当たり面積">
          <a:extLst>
            <a:ext uri="{FF2B5EF4-FFF2-40B4-BE49-F238E27FC236}">
              <a16:creationId xmlns:a16="http://schemas.microsoft.com/office/drawing/2014/main" id="{B6E1DA51-8350-4144-90DE-291319807E6A}"/>
            </a:ext>
          </a:extLst>
        </xdr:cNvPr>
        <xdr:cNvSpPr txBox="1"/>
      </xdr:nvSpPr>
      <xdr:spPr>
        <a:xfrm>
          <a:off x="21075727" y="1805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58945</xdr:rowOff>
    </xdr:from>
    <xdr:ext cx="469744" cy="259045"/>
    <xdr:sp macro="" textlink="">
      <xdr:nvSpPr>
        <xdr:cNvPr id="652" name="n_2mainValue【公民館】&#10;一人当たり面積">
          <a:extLst>
            <a:ext uri="{FF2B5EF4-FFF2-40B4-BE49-F238E27FC236}">
              <a16:creationId xmlns:a16="http://schemas.microsoft.com/office/drawing/2014/main" id="{7A0D2024-F137-423B-B8F8-9FABAEC14A2A}"/>
            </a:ext>
          </a:extLst>
        </xdr:cNvPr>
        <xdr:cNvSpPr txBox="1"/>
      </xdr:nvSpPr>
      <xdr:spPr>
        <a:xfrm>
          <a:off x="20199427" y="1806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64279</xdr:rowOff>
    </xdr:from>
    <xdr:ext cx="469744" cy="259045"/>
    <xdr:sp macro="" textlink="">
      <xdr:nvSpPr>
        <xdr:cNvPr id="653" name="n_3mainValue【公民館】&#10;一人当たり面積">
          <a:extLst>
            <a:ext uri="{FF2B5EF4-FFF2-40B4-BE49-F238E27FC236}">
              <a16:creationId xmlns:a16="http://schemas.microsoft.com/office/drawing/2014/main" id="{6811991F-B775-4052-9629-68C112302A55}"/>
            </a:ext>
          </a:extLst>
        </xdr:cNvPr>
        <xdr:cNvSpPr txBox="1"/>
      </xdr:nvSpPr>
      <xdr:spPr>
        <a:xfrm>
          <a:off x="19310427" y="1806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75709</xdr:rowOff>
    </xdr:from>
    <xdr:ext cx="469744" cy="259045"/>
    <xdr:sp macro="" textlink="">
      <xdr:nvSpPr>
        <xdr:cNvPr id="654" name="n_4mainValue【公民館】&#10;一人当たり面積">
          <a:extLst>
            <a:ext uri="{FF2B5EF4-FFF2-40B4-BE49-F238E27FC236}">
              <a16:creationId xmlns:a16="http://schemas.microsoft.com/office/drawing/2014/main" id="{A751F07E-8019-4433-B698-70415CD53330}"/>
            </a:ext>
          </a:extLst>
        </xdr:cNvPr>
        <xdr:cNvSpPr txBox="1"/>
      </xdr:nvSpPr>
      <xdr:spPr>
        <a:xfrm>
          <a:off x="18421427" y="1739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7E8BCCB1-A916-4D6D-83D2-E1FB7FFA5B3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C6153BF5-D3D5-413B-BE8C-CAFF4650769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1BA60E3E-3914-4A3E-886F-D196A4154DC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類似団体と比較して有形固定資産減価償却率が高くなっている施設は、学校施設、公民館</a:t>
          </a:r>
          <a:r>
            <a:rPr kumimoji="1" lang="ja-JP" altLang="en-US" sz="1100">
              <a:solidFill>
                <a:schemeClr val="dk1"/>
              </a:solidFill>
              <a:effectLst/>
              <a:latin typeface="+mn-lt"/>
              <a:ea typeface="+mn-ea"/>
              <a:cs typeface="+mn-cs"/>
            </a:rPr>
            <a:t>、幼稚園</a:t>
          </a:r>
          <a:r>
            <a:rPr kumimoji="1" lang="ja-JP" altLang="ja-JP" sz="1100">
              <a:solidFill>
                <a:schemeClr val="dk1"/>
              </a:solidFill>
              <a:effectLst/>
              <a:latin typeface="+mn-lt"/>
              <a:ea typeface="+mn-ea"/>
              <a:cs typeface="+mn-cs"/>
            </a:rPr>
            <a:t>であり、低くなっている施設は道路、橋りょうである。</a:t>
          </a:r>
          <a:endParaRPr lang="ja-JP" altLang="ja-JP" sz="1400">
            <a:effectLst/>
          </a:endParaRPr>
        </a:p>
        <a:p>
          <a:r>
            <a:rPr kumimoji="1" lang="ja-JP" altLang="ja-JP" sz="1100">
              <a:solidFill>
                <a:schemeClr val="dk1"/>
              </a:solidFill>
              <a:effectLst/>
              <a:latin typeface="+mn-lt"/>
              <a:ea typeface="+mn-ea"/>
              <a:cs typeface="+mn-cs"/>
            </a:rPr>
            <a:t>特に学校施設の有形固定資産減価償却率が高くなっており、令和２・３年度は小学校老朽改修工事を実施、令和４年度に中学校の老朽化改修工事を実施した。</a:t>
          </a:r>
          <a:endParaRPr kumimoji="1" lang="en-US" altLang="ja-JP" sz="1100">
            <a:solidFill>
              <a:schemeClr val="dk1"/>
            </a:solidFill>
            <a:effectLst/>
            <a:latin typeface="+mn-lt"/>
            <a:ea typeface="+mn-ea"/>
            <a:cs typeface="+mn-cs"/>
          </a:endParaRPr>
        </a:p>
        <a:p>
          <a:r>
            <a:rPr lang="ja-JP" altLang="en-US" sz="1100">
              <a:effectLst/>
            </a:rPr>
            <a:t>また、令和７・８年度に幼稚園を認定こども園に改修を行う予定である。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BF4F25-5D22-45AA-B4AE-3738FBD071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C8940B5-A4B2-47D0-9D89-A2C3D421AB1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6D3D7A-1E09-461A-9C56-5EB4573F45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DEEE19-DEA4-437E-9CF0-C5B75945879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2BEFD6-334F-4610-9B5C-B6543A5D613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0D0462-B931-4319-A0F7-E4132FEAAF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36CEEF-A5DD-45C0-B133-06988B3751C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52D0EF-89B7-4CB3-8235-9213E34A9F5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A9847D-B7FD-4EA8-84A7-842010ADB8E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A93BAC-9B86-40EB-A9B9-49B4D20D211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5,168
5,142
24.10
4,616,725
4,206,022
398,103
2,339,847
4,760,048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F42AF4-3637-456E-87FA-97A4839EEE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03A9110-55F6-4E4D-AEF9-658ED982BA2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1819A1-D9D0-4E65-97E0-246CEEEBEA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34A319B-58A1-4EFF-93E1-644CE5614B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5BA035-701B-425C-946A-963374C041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6EAA206-FA10-46A2-95C6-B3981CEFE4A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1F93597-E891-45B8-B289-30F62E6FCD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0853F0-88A9-40DF-AB5E-03103091EC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5603DFA-0DDA-4475-80FD-C834DA5BF24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90213A-C23F-484C-A484-FECA102A33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8289DD0-1555-4BAD-B176-431F379FDAF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AECA95-3BF1-4C22-93F2-62E8D9F950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471689-D7DE-475D-B72A-B6210083A2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A11E3E-E8FD-4A9B-A22A-D0AA18C9E7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6185A8-55A1-43A6-BA5A-2A63B652DD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B0BBA7-1EE1-43FA-84F4-1AF32C9D034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206E19-FEF7-4DE9-B87C-EA6E5875D2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04594B-E0E4-4CE6-A4B0-5DBDCDEB6B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801945-0A49-457A-AE91-E00554F27C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29B49A-A3DE-4EAA-86C2-CEE7E6B6812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6BE5B5-A9CF-4D7E-9FCA-45565233567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4622B2D-3D1E-4040-8AD3-D7E365FF4E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40C193A-DCA9-4059-B9C0-A83C4B8269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A90091-095E-4AD1-B432-0FB0AB16113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5FDC256-3FAA-45DB-A50F-87FAFE98ADC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7BC31E8-6659-46FB-AACE-AE4F7C1602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A1CE8AA-B967-45E2-ADAC-E64199C2B1B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A7B7FCE-B46D-41AF-9152-343D511E2D8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DC74B0-7531-4450-8719-9417D74CD89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43723DA-F379-42DB-85D8-4A0D1DDDE56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558740-97D1-467E-B2D6-593636C895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2DBEE4-9B19-476D-8C60-CA7A47323ED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6FCBB41-00B5-4459-B7D1-406DD1BDDE3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E9ECB2-5B88-487E-AE6A-BE2D9148B6B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F00A85B-6C04-4588-B7FC-05CABFF6997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42529F0-3CE4-4472-90D0-6D6465B6830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91FE704-4C83-442A-935F-E628A10AF95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13ED722-2C1F-4B0C-9E0A-4982CAA8A14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8B28498-B763-49B4-9C77-30D51D7AD6A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19A7FC9-071B-4465-8F53-AFC3027D527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19A45DB-310E-4FF5-85A1-AFF7E723824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D50DDB1-7B36-493F-A8A5-8F3C4B0D901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A31BE54-06DA-4BD6-B276-234DF1A28CA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036837A-DF08-42FA-99BA-A010440A514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01EAC49-A36D-415D-9A90-42148F9EE4D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B0C0005-E341-4040-A8AC-C15B36002AA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A6C66240-7DCD-4E51-B7DA-228360CFE441}"/>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63223D9B-2D08-4662-8B6A-8F0DC53F725E}"/>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185AD1BD-B607-47B0-ACA6-14E42A56EFDD}"/>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C9A7B1C2-4875-4861-B04E-B9E9FC1A09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EE52F36-F85F-4A12-B598-CD19DCB1FEA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FB59D51A-442E-4D5B-8AE1-DB206C410A43}"/>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E3985B3D-88C8-4CFA-88BE-18E3831C1E7B}"/>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AEF537B7-7F1F-4798-9640-BFB61C4D7A34}"/>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4319729D-06A8-41EA-8A5D-1F40DFDDF472}"/>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53C31505-2CF0-4588-A868-CD2014B21226}"/>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6782A6F4-E62F-44BA-911E-3E0D795398AA}"/>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FECD29-195F-4ED2-B4B5-DD36747BF36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24A1937-E58F-41F9-8FC0-314450A9E9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2008FBD-6E56-422F-81B5-F2B0EE5522A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5672E74-71D5-4C55-B2E7-7F5DC15A6C7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15F89DE-3476-453D-9FB4-46DC2B7B5D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147865</xdr:rowOff>
    </xdr:from>
    <xdr:to>
      <xdr:col>24</xdr:col>
      <xdr:colOff>114300</xdr:colOff>
      <xdr:row>42</xdr:row>
      <xdr:rowOff>78015</xdr:rowOff>
    </xdr:to>
    <xdr:sp macro="" textlink="">
      <xdr:nvSpPr>
        <xdr:cNvPr id="74" name="楕円 73">
          <a:extLst>
            <a:ext uri="{FF2B5EF4-FFF2-40B4-BE49-F238E27FC236}">
              <a16:creationId xmlns:a16="http://schemas.microsoft.com/office/drawing/2014/main" id="{26D7EE83-02AB-4905-BF51-C5C46FC6BC83}"/>
            </a:ext>
          </a:extLst>
        </xdr:cNvPr>
        <xdr:cNvSpPr/>
      </xdr:nvSpPr>
      <xdr:spPr>
        <a:xfrm>
          <a:off x="45847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62792</xdr:rowOff>
    </xdr:from>
    <xdr:ext cx="405111" cy="259045"/>
    <xdr:sp macro="" textlink="">
      <xdr:nvSpPr>
        <xdr:cNvPr id="75" name="【図書館】&#10;有形固定資産減価償却率該当値テキスト">
          <a:extLst>
            <a:ext uri="{FF2B5EF4-FFF2-40B4-BE49-F238E27FC236}">
              <a16:creationId xmlns:a16="http://schemas.microsoft.com/office/drawing/2014/main" id="{7058EC69-82BA-4AC4-A942-DD0C097953FA}"/>
            </a:ext>
          </a:extLst>
        </xdr:cNvPr>
        <xdr:cNvSpPr txBox="1"/>
      </xdr:nvSpPr>
      <xdr:spPr>
        <a:xfrm>
          <a:off x="4673600" y="70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98878</xdr:rowOff>
    </xdr:from>
    <xdr:to>
      <xdr:col>20</xdr:col>
      <xdr:colOff>38100</xdr:colOff>
      <xdr:row>42</xdr:row>
      <xdr:rowOff>29028</xdr:rowOff>
    </xdr:to>
    <xdr:sp macro="" textlink="">
      <xdr:nvSpPr>
        <xdr:cNvPr id="76" name="楕円 75">
          <a:extLst>
            <a:ext uri="{FF2B5EF4-FFF2-40B4-BE49-F238E27FC236}">
              <a16:creationId xmlns:a16="http://schemas.microsoft.com/office/drawing/2014/main" id="{A33FEAF6-3B72-4DAF-B732-A4173F1D5B4C}"/>
            </a:ext>
          </a:extLst>
        </xdr:cNvPr>
        <xdr:cNvSpPr/>
      </xdr:nvSpPr>
      <xdr:spPr>
        <a:xfrm>
          <a:off x="3746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149678</xdr:rowOff>
    </xdr:from>
    <xdr:to>
      <xdr:col>24</xdr:col>
      <xdr:colOff>63500</xdr:colOff>
      <xdr:row>42</xdr:row>
      <xdr:rowOff>27215</xdr:rowOff>
    </xdr:to>
    <xdr:cxnSp macro="">
      <xdr:nvCxnSpPr>
        <xdr:cNvPr id="77" name="直線コネクタ 76">
          <a:extLst>
            <a:ext uri="{FF2B5EF4-FFF2-40B4-BE49-F238E27FC236}">
              <a16:creationId xmlns:a16="http://schemas.microsoft.com/office/drawing/2014/main" id="{247B1132-3A6B-413B-952A-48E3452B03D0}"/>
            </a:ext>
          </a:extLst>
        </xdr:cNvPr>
        <xdr:cNvCxnSpPr/>
      </xdr:nvCxnSpPr>
      <xdr:spPr>
        <a:xfrm>
          <a:off x="3797300" y="71791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49893</xdr:rowOff>
    </xdr:from>
    <xdr:to>
      <xdr:col>15</xdr:col>
      <xdr:colOff>101600</xdr:colOff>
      <xdr:row>41</xdr:row>
      <xdr:rowOff>151493</xdr:rowOff>
    </xdr:to>
    <xdr:sp macro="" textlink="">
      <xdr:nvSpPr>
        <xdr:cNvPr id="78" name="楕円 77">
          <a:extLst>
            <a:ext uri="{FF2B5EF4-FFF2-40B4-BE49-F238E27FC236}">
              <a16:creationId xmlns:a16="http://schemas.microsoft.com/office/drawing/2014/main" id="{F42B39B6-6B9E-4682-A25F-8D8EE09A29C3}"/>
            </a:ext>
          </a:extLst>
        </xdr:cNvPr>
        <xdr:cNvSpPr/>
      </xdr:nvSpPr>
      <xdr:spPr>
        <a:xfrm>
          <a:off x="2857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100693</xdr:rowOff>
    </xdr:from>
    <xdr:to>
      <xdr:col>19</xdr:col>
      <xdr:colOff>177800</xdr:colOff>
      <xdr:row>41</xdr:row>
      <xdr:rowOff>149678</xdr:rowOff>
    </xdr:to>
    <xdr:cxnSp macro="">
      <xdr:nvCxnSpPr>
        <xdr:cNvPr id="79" name="直線コネクタ 78">
          <a:extLst>
            <a:ext uri="{FF2B5EF4-FFF2-40B4-BE49-F238E27FC236}">
              <a16:creationId xmlns:a16="http://schemas.microsoft.com/office/drawing/2014/main" id="{DEC0909D-23CD-4ED5-99C5-7647D049D8F1}"/>
            </a:ext>
          </a:extLst>
        </xdr:cNvPr>
        <xdr:cNvCxnSpPr/>
      </xdr:nvCxnSpPr>
      <xdr:spPr>
        <a:xfrm>
          <a:off x="2908300" y="7130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907</xdr:rowOff>
    </xdr:from>
    <xdr:to>
      <xdr:col>10</xdr:col>
      <xdr:colOff>165100</xdr:colOff>
      <xdr:row>41</xdr:row>
      <xdr:rowOff>102507</xdr:rowOff>
    </xdr:to>
    <xdr:sp macro="" textlink="">
      <xdr:nvSpPr>
        <xdr:cNvPr id="80" name="楕円 79">
          <a:extLst>
            <a:ext uri="{FF2B5EF4-FFF2-40B4-BE49-F238E27FC236}">
              <a16:creationId xmlns:a16="http://schemas.microsoft.com/office/drawing/2014/main" id="{28AB188C-5C33-4869-914B-60D78FDDB9C3}"/>
            </a:ext>
          </a:extLst>
        </xdr:cNvPr>
        <xdr:cNvSpPr/>
      </xdr:nvSpPr>
      <xdr:spPr>
        <a:xfrm>
          <a:off x="19685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51707</xdr:rowOff>
    </xdr:from>
    <xdr:to>
      <xdr:col>15</xdr:col>
      <xdr:colOff>50800</xdr:colOff>
      <xdr:row>41</xdr:row>
      <xdr:rowOff>100693</xdr:rowOff>
    </xdr:to>
    <xdr:cxnSp macro="">
      <xdr:nvCxnSpPr>
        <xdr:cNvPr id="81" name="直線コネクタ 80">
          <a:extLst>
            <a:ext uri="{FF2B5EF4-FFF2-40B4-BE49-F238E27FC236}">
              <a16:creationId xmlns:a16="http://schemas.microsoft.com/office/drawing/2014/main" id="{C04CE774-D198-44C4-ABD1-2FCC4D4D0253}"/>
            </a:ext>
          </a:extLst>
        </xdr:cNvPr>
        <xdr:cNvCxnSpPr/>
      </xdr:nvCxnSpPr>
      <xdr:spPr>
        <a:xfrm>
          <a:off x="2019300" y="70811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136434</xdr:rowOff>
    </xdr:from>
    <xdr:to>
      <xdr:col>6</xdr:col>
      <xdr:colOff>38100</xdr:colOff>
      <xdr:row>40</xdr:row>
      <xdr:rowOff>66584</xdr:rowOff>
    </xdr:to>
    <xdr:sp macro="" textlink="">
      <xdr:nvSpPr>
        <xdr:cNvPr id="82" name="楕円 81">
          <a:extLst>
            <a:ext uri="{FF2B5EF4-FFF2-40B4-BE49-F238E27FC236}">
              <a16:creationId xmlns:a16="http://schemas.microsoft.com/office/drawing/2014/main" id="{7FD201A2-54ED-47DF-A29F-036C23E764E4}"/>
            </a:ext>
          </a:extLst>
        </xdr:cNvPr>
        <xdr:cNvSpPr/>
      </xdr:nvSpPr>
      <xdr:spPr>
        <a:xfrm>
          <a:off x="1079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15784</xdr:rowOff>
    </xdr:from>
    <xdr:to>
      <xdr:col>10</xdr:col>
      <xdr:colOff>114300</xdr:colOff>
      <xdr:row>41</xdr:row>
      <xdr:rowOff>51707</xdr:rowOff>
    </xdr:to>
    <xdr:cxnSp macro="">
      <xdr:nvCxnSpPr>
        <xdr:cNvPr id="83" name="直線コネクタ 82">
          <a:extLst>
            <a:ext uri="{FF2B5EF4-FFF2-40B4-BE49-F238E27FC236}">
              <a16:creationId xmlns:a16="http://schemas.microsoft.com/office/drawing/2014/main" id="{4040A5F3-09BD-4506-9CE7-D8B6DB7F084E}"/>
            </a:ext>
          </a:extLst>
        </xdr:cNvPr>
        <xdr:cNvCxnSpPr/>
      </xdr:nvCxnSpPr>
      <xdr:spPr>
        <a:xfrm>
          <a:off x="1130300" y="6873784"/>
          <a:ext cx="8890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D57C5DEC-B73D-4152-9106-A078CE6E6D2C}"/>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7603DAFE-5B1F-41EE-94A1-CA5CF42C0E89}"/>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45A0BCAD-D32E-4C2A-A210-FF8B0383ACA5}"/>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2E20A405-E71F-4EFA-828D-B5A6525C6CEC}"/>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20155</xdr:rowOff>
    </xdr:from>
    <xdr:ext cx="405111" cy="259045"/>
    <xdr:sp macro="" textlink="">
      <xdr:nvSpPr>
        <xdr:cNvPr id="88" name="n_1mainValue【図書館】&#10;有形固定資産減価償却率">
          <a:extLst>
            <a:ext uri="{FF2B5EF4-FFF2-40B4-BE49-F238E27FC236}">
              <a16:creationId xmlns:a16="http://schemas.microsoft.com/office/drawing/2014/main" id="{9DEF79AC-67E0-4CA0-ACD6-9BF5C3C045CE}"/>
            </a:ext>
          </a:extLst>
        </xdr:cNvPr>
        <xdr:cNvSpPr txBox="1"/>
      </xdr:nvSpPr>
      <xdr:spPr>
        <a:xfrm>
          <a:off x="3582044"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142620</xdr:rowOff>
    </xdr:from>
    <xdr:ext cx="405111" cy="259045"/>
    <xdr:sp macro="" textlink="">
      <xdr:nvSpPr>
        <xdr:cNvPr id="89" name="n_2mainValue【図書館】&#10;有形固定資産減価償却率">
          <a:extLst>
            <a:ext uri="{FF2B5EF4-FFF2-40B4-BE49-F238E27FC236}">
              <a16:creationId xmlns:a16="http://schemas.microsoft.com/office/drawing/2014/main" id="{68E4380B-5E9A-4F6C-BA2E-CBA25C26EAEC}"/>
            </a:ext>
          </a:extLst>
        </xdr:cNvPr>
        <xdr:cNvSpPr txBox="1"/>
      </xdr:nvSpPr>
      <xdr:spPr>
        <a:xfrm>
          <a:off x="27057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93634</xdr:rowOff>
    </xdr:from>
    <xdr:ext cx="405111" cy="259045"/>
    <xdr:sp macro="" textlink="">
      <xdr:nvSpPr>
        <xdr:cNvPr id="90" name="n_3mainValue【図書館】&#10;有形固定資産減価償却率">
          <a:extLst>
            <a:ext uri="{FF2B5EF4-FFF2-40B4-BE49-F238E27FC236}">
              <a16:creationId xmlns:a16="http://schemas.microsoft.com/office/drawing/2014/main" id="{553B87F2-3CD6-4731-A6FD-69DCB1335922}"/>
            </a:ext>
          </a:extLst>
        </xdr:cNvPr>
        <xdr:cNvSpPr txBox="1"/>
      </xdr:nvSpPr>
      <xdr:spPr>
        <a:xfrm>
          <a:off x="1816744" y="712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57711</xdr:rowOff>
    </xdr:from>
    <xdr:ext cx="405111" cy="259045"/>
    <xdr:sp macro="" textlink="">
      <xdr:nvSpPr>
        <xdr:cNvPr id="91" name="n_4mainValue【図書館】&#10;有形固定資産減価償却率">
          <a:extLst>
            <a:ext uri="{FF2B5EF4-FFF2-40B4-BE49-F238E27FC236}">
              <a16:creationId xmlns:a16="http://schemas.microsoft.com/office/drawing/2014/main" id="{5F57FDD9-AD16-41E3-BDD4-FD83D0A6FCEA}"/>
            </a:ext>
          </a:extLst>
        </xdr:cNvPr>
        <xdr:cNvSpPr txBox="1"/>
      </xdr:nvSpPr>
      <xdr:spPr>
        <a:xfrm>
          <a:off x="927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A01E85D-390B-4D9E-8EA6-1F8BA69E42A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548F9D1-550A-42A4-A026-2761CCAA663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F668BFB-3340-4351-8AE2-2DBF3A1DB3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1B83BA9-7EFB-4445-97BE-8EF3E918766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5E77B06-4A1B-4E51-9B8D-F400E3FDDF6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3B403DF-DA55-4C14-BDB1-1AA5E4B0E0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112D136-F31F-4B75-A6BD-416B22170F4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CA9E85A-AD07-47AC-8607-BCBF08A4793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688597D-131D-4DB4-8CB5-7A7C20A6F7C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E93F86A-610F-408B-B5CA-1A6125E4BF6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D2FBD0D-8481-47E4-8C4D-7183A0557DC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71A9433-65E5-4194-9B91-73C1EADC0DD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096B3CB-40A5-4C10-B060-26CF4FB0963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BA493CC-AA59-4133-B1D9-4F482B426C4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1236D26-F06D-4846-97B8-3D26C29FA35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881DDD5-CE49-4F13-976C-076A6ECE4C3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9F92C70-F482-4907-A42B-19DD001D70B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1681EA0-6310-4A18-BB42-4C507BE096A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F9D11E7-4B29-407C-B74F-DD2642E8FAA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299D732-59F3-4CFC-B267-C959243AE2A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9B42CE2-C419-4789-AEF3-6BEF10C76FC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9CAA1CC-E7BF-485C-9DD2-00996585B43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0E4035B-88E1-4481-9632-AEA801FDDE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ED9BBC43-7A52-4770-B5D4-AE497F990B7D}"/>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8006006E-142D-4295-9701-B64391F3B8AE}"/>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4CBF5446-6D5C-4220-9261-CF5AB20D000D}"/>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854B2DDA-3592-43C6-B9AE-F533B8E9F1CF}"/>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20F0FFEE-8CDF-4E56-9348-6B5C59C8B55D}"/>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20" name="【図書館】&#10;一人当たり面積平均値テキスト">
          <a:extLst>
            <a:ext uri="{FF2B5EF4-FFF2-40B4-BE49-F238E27FC236}">
              <a16:creationId xmlns:a16="http://schemas.microsoft.com/office/drawing/2014/main" id="{2CEFB130-FAB8-4E2A-9840-C31746B9DECC}"/>
            </a:ext>
          </a:extLst>
        </xdr:cNvPr>
        <xdr:cNvSpPr txBox="1"/>
      </xdr:nvSpPr>
      <xdr:spPr>
        <a:xfrm>
          <a:off x="1051560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77E3649D-7749-4229-8B4F-7BA098176F10}"/>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EF747B01-D698-4EC2-B60B-2735C9A0A6E1}"/>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CB847367-CB41-4C75-8F50-08D42F0B14ED}"/>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A5C9F2E6-5D03-4C5D-B838-B20F94E902A9}"/>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7F935ED6-35F0-4B9C-ADC2-A8652AF20252}"/>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BCC6222-212D-43C8-88D0-0C2BD48B2CE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403547-F9F1-4E65-8E06-64351D945A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4CF348D-9EB6-40D9-9419-66592858625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4AAA23D-ACC7-4F5B-B6BC-11FAE7C1A16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68F0D16-47E1-4C41-885D-DB8BBC6E1D6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33020</xdr:rowOff>
    </xdr:from>
    <xdr:to>
      <xdr:col>55</xdr:col>
      <xdr:colOff>50800</xdr:colOff>
      <xdr:row>41</xdr:row>
      <xdr:rowOff>134620</xdr:rowOff>
    </xdr:to>
    <xdr:sp macro="" textlink="">
      <xdr:nvSpPr>
        <xdr:cNvPr id="131" name="楕円 130">
          <a:extLst>
            <a:ext uri="{FF2B5EF4-FFF2-40B4-BE49-F238E27FC236}">
              <a16:creationId xmlns:a16="http://schemas.microsoft.com/office/drawing/2014/main" id="{D5D2C528-5165-4838-9494-44EC6E5FD090}"/>
            </a:ext>
          </a:extLst>
        </xdr:cNvPr>
        <xdr:cNvSpPr/>
      </xdr:nvSpPr>
      <xdr:spPr>
        <a:xfrm>
          <a:off x="104267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119397</xdr:rowOff>
    </xdr:from>
    <xdr:ext cx="469744" cy="259045"/>
    <xdr:sp macro="" textlink="">
      <xdr:nvSpPr>
        <xdr:cNvPr id="132" name="【図書館】&#10;一人当たり面積該当値テキスト">
          <a:extLst>
            <a:ext uri="{FF2B5EF4-FFF2-40B4-BE49-F238E27FC236}">
              <a16:creationId xmlns:a16="http://schemas.microsoft.com/office/drawing/2014/main" id="{626CFF1B-F9C4-4781-8BCF-99D0A5465478}"/>
            </a:ext>
          </a:extLst>
        </xdr:cNvPr>
        <xdr:cNvSpPr txBox="1"/>
      </xdr:nvSpPr>
      <xdr:spPr>
        <a:xfrm>
          <a:off x="10515600" y="69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33" name="楕円 132">
          <a:extLst>
            <a:ext uri="{FF2B5EF4-FFF2-40B4-BE49-F238E27FC236}">
              <a16:creationId xmlns:a16="http://schemas.microsoft.com/office/drawing/2014/main" id="{4BF2FDE3-4451-494A-AFD2-B115110FF04E}"/>
            </a:ext>
          </a:extLst>
        </xdr:cNvPr>
        <xdr:cNvSpPr/>
      </xdr:nvSpPr>
      <xdr:spPr>
        <a:xfrm>
          <a:off x="9588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83820</xdr:rowOff>
    </xdr:from>
    <xdr:to>
      <xdr:col>55</xdr:col>
      <xdr:colOff>0</xdr:colOff>
      <xdr:row>41</xdr:row>
      <xdr:rowOff>87630</xdr:rowOff>
    </xdr:to>
    <xdr:cxnSp macro="">
      <xdr:nvCxnSpPr>
        <xdr:cNvPr id="134" name="直線コネクタ 133">
          <a:extLst>
            <a:ext uri="{FF2B5EF4-FFF2-40B4-BE49-F238E27FC236}">
              <a16:creationId xmlns:a16="http://schemas.microsoft.com/office/drawing/2014/main" id="{4234F395-B44C-4F7F-8DFF-B4D79F9A26CE}"/>
            </a:ext>
          </a:extLst>
        </xdr:cNvPr>
        <xdr:cNvCxnSpPr/>
      </xdr:nvCxnSpPr>
      <xdr:spPr>
        <a:xfrm flipV="1">
          <a:off x="9639300" y="71132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36830</xdr:rowOff>
    </xdr:from>
    <xdr:to>
      <xdr:col>46</xdr:col>
      <xdr:colOff>38100</xdr:colOff>
      <xdr:row>41</xdr:row>
      <xdr:rowOff>138430</xdr:rowOff>
    </xdr:to>
    <xdr:sp macro="" textlink="">
      <xdr:nvSpPr>
        <xdr:cNvPr id="135" name="楕円 134">
          <a:extLst>
            <a:ext uri="{FF2B5EF4-FFF2-40B4-BE49-F238E27FC236}">
              <a16:creationId xmlns:a16="http://schemas.microsoft.com/office/drawing/2014/main" id="{4240F933-ECCB-40DB-9E91-0E3056A354CD}"/>
            </a:ext>
          </a:extLst>
        </xdr:cNvPr>
        <xdr:cNvSpPr/>
      </xdr:nvSpPr>
      <xdr:spPr>
        <a:xfrm>
          <a:off x="8699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87630</xdr:rowOff>
    </xdr:from>
    <xdr:to>
      <xdr:col>50</xdr:col>
      <xdr:colOff>114300</xdr:colOff>
      <xdr:row>41</xdr:row>
      <xdr:rowOff>87630</xdr:rowOff>
    </xdr:to>
    <xdr:cxnSp macro="">
      <xdr:nvCxnSpPr>
        <xdr:cNvPr id="136" name="直線コネクタ 135">
          <a:extLst>
            <a:ext uri="{FF2B5EF4-FFF2-40B4-BE49-F238E27FC236}">
              <a16:creationId xmlns:a16="http://schemas.microsoft.com/office/drawing/2014/main" id="{9335EBFC-FFFC-411B-83C3-5A715DC57F63}"/>
            </a:ext>
          </a:extLst>
        </xdr:cNvPr>
        <xdr:cNvCxnSpPr/>
      </xdr:nvCxnSpPr>
      <xdr:spPr>
        <a:xfrm>
          <a:off x="8750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40640</xdr:rowOff>
    </xdr:from>
    <xdr:to>
      <xdr:col>41</xdr:col>
      <xdr:colOff>101600</xdr:colOff>
      <xdr:row>41</xdr:row>
      <xdr:rowOff>142240</xdr:rowOff>
    </xdr:to>
    <xdr:sp macro="" textlink="">
      <xdr:nvSpPr>
        <xdr:cNvPr id="137" name="楕円 136">
          <a:extLst>
            <a:ext uri="{FF2B5EF4-FFF2-40B4-BE49-F238E27FC236}">
              <a16:creationId xmlns:a16="http://schemas.microsoft.com/office/drawing/2014/main" id="{9F843382-EB60-44BB-9CB0-45B64D3671F5}"/>
            </a:ext>
          </a:extLst>
        </xdr:cNvPr>
        <xdr:cNvSpPr/>
      </xdr:nvSpPr>
      <xdr:spPr>
        <a:xfrm>
          <a:off x="7810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87630</xdr:rowOff>
    </xdr:from>
    <xdr:to>
      <xdr:col>45</xdr:col>
      <xdr:colOff>177800</xdr:colOff>
      <xdr:row>41</xdr:row>
      <xdr:rowOff>91440</xdr:rowOff>
    </xdr:to>
    <xdr:cxnSp macro="">
      <xdr:nvCxnSpPr>
        <xdr:cNvPr id="138" name="直線コネクタ 137">
          <a:extLst>
            <a:ext uri="{FF2B5EF4-FFF2-40B4-BE49-F238E27FC236}">
              <a16:creationId xmlns:a16="http://schemas.microsoft.com/office/drawing/2014/main" id="{2B027502-24A6-4903-BEBE-C71366016D3D}"/>
            </a:ext>
          </a:extLst>
        </xdr:cNvPr>
        <xdr:cNvCxnSpPr/>
      </xdr:nvCxnSpPr>
      <xdr:spPr>
        <a:xfrm flipV="1">
          <a:off x="7861300" y="7117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9" name="楕円 138">
          <a:extLst>
            <a:ext uri="{FF2B5EF4-FFF2-40B4-BE49-F238E27FC236}">
              <a16:creationId xmlns:a16="http://schemas.microsoft.com/office/drawing/2014/main" id="{1EC1E135-EC03-4564-A387-559D2397AA4F}"/>
            </a:ext>
          </a:extLst>
        </xdr:cNvPr>
        <xdr:cNvSpPr/>
      </xdr:nvSpPr>
      <xdr:spPr>
        <a:xfrm>
          <a:off x="692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41</xdr:row>
      <xdr:rowOff>91440</xdr:rowOff>
    </xdr:to>
    <xdr:cxnSp macro="">
      <xdr:nvCxnSpPr>
        <xdr:cNvPr id="140" name="直線コネクタ 139">
          <a:extLst>
            <a:ext uri="{FF2B5EF4-FFF2-40B4-BE49-F238E27FC236}">
              <a16:creationId xmlns:a16="http://schemas.microsoft.com/office/drawing/2014/main" id="{1E8CE4A7-E37C-4595-AA95-098DD36D24F1}"/>
            </a:ext>
          </a:extLst>
        </xdr:cNvPr>
        <xdr:cNvCxnSpPr/>
      </xdr:nvCxnSpPr>
      <xdr:spPr>
        <a:xfrm>
          <a:off x="6972300" y="688848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41" name="n_1aveValue【図書館】&#10;一人当たり面積">
          <a:extLst>
            <a:ext uri="{FF2B5EF4-FFF2-40B4-BE49-F238E27FC236}">
              <a16:creationId xmlns:a16="http://schemas.microsoft.com/office/drawing/2014/main" id="{49169B85-5A7D-4145-B58F-C491EEA4E967}"/>
            </a:ext>
          </a:extLst>
        </xdr:cNvPr>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42" name="n_2aveValue【図書館】&#10;一人当たり面積">
          <a:extLst>
            <a:ext uri="{FF2B5EF4-FFF2-40B4-BE49-F238E27FC236}">
              <a16:creationId xmlns:a16="http://schemas.microsoft.com/office/drawing/2014/main" id="{09B263EB-DC1B-46EB-B57F-463D8C454D88}"/>
            </a:ext>
          </a:extLst>
        </xdr:cNvPr>
        <xdr:cNvSpPr txBox="1"/>
      </xdr:nvSpPr>
      <xdr:spPr>
        <a:xfrm>
          <a:off x="8515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43" name="n_3aveValue【図書館】&#10;一人当たり面積">
          <a:extLst>
            <a:ext uri="{FF2B5EF4-FFF2-40B4-BE49-F238E27FC236}">
              <a16:creationId xmlns:a16="http://schemas.microsoft.com/office/drawing/2014/main" id="{1EB40EC3-DCD1-4ECA-8D88-4D24621F3951}"/>
            </a:ext>
          </a:extLst>
        </xdr:cNvPr>
        <xdr:cNvSpPr txBox="1"/>
      </xdr:nvSpPr>
      <xdr:spPr>
        <a:xfrm>
          <a:off x="7626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4" name="n_4aveValue【図書館】&#10;一人当たり面積">
          <a:extLst>
            <a:ext uri="{FF2B5EF4-FFF2-40B4-BE49-F238E27FC236}">
              <a16:creationId xmlns:a16="http://schemas.microsoft.com/office/drawing/2014/main" id="{9EC0D977-ADE4-4FDE-8B72-F023A86E338F}"/>
            </a:ext>
          </a:extLst>
        </xdr:cNvPr>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129557</xdr:rowOff>
    </xdr:from>
    <xdr:ext cx="469744" cy="259045"/>
    <xdr:sp macro="" textlink="">
      <xdr:nvSpPr>
        <xdr:cNvPr id="145" name="n_1mainValue【図書館】&#10;一人当たり面積">
          <a:extLst>
            <a:ext uri="{FF2B5EF4-FFF2-40B4-BE49-F238E27FC236}">
              <a16:creationId xmlns:a16="http://schemas.microsoft.com/office/drawing/2014/main" id="{83156AB3-7604-473F-BA24-6D9D667649EA}"/>
            </a:ext>
          </a:extLst>
        </xdr:cNvPr>
        <xdr:cNvSpPr txBox="1"/>
      </xdr:nvSpPr>
      <xdr:spPr>
        <a:xfrm>
          <a:off x="9391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129557</xdr:rowOff>
    </xdr:from>
    <xdr:ext cx="469744" cy="259045"/>
    <xdr:sp macro="" textlink="">
      <xdr:nvSpPr>
        <xdr:cNvPr id="146" name="n_2mainValue【図書館】&#10;一人当たり面積">
          <a:extLst>
            <a:ext uri="{FF2B5EF4-FFF2-40B4-BE49-F238E27FC236}">
              <a16:creationId xmlns:a16="http://schemas.microsoft.com/office/drawing/2014/main" id="{97272908-7692-41D5-9BEF-88C1AA04328C}"/>
            </a:ext>
          </a:extLst>
        </xdr:cNvPr>
        <xdr:cNvSpPr txBox="1"/>
      </xdr:nvSpPr>
      <xdr:spPr>
        <a:xfrm>
          <a:off x="8515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133367</xdr:rowOff>
    </xdr:from>
    <xdr:ext cx="469744" cy="259045"/>
    <xdr:sp macro="" textlink="">
      <xdr:nvSpPr>
        <xdr:cNvPr id="147" name="n_3mainValue【図書館】&#10;一人当たり面積">
          <a:extLst>
            <a:ext uri="{FF2B5EF4-FFF2-40B4-BE49-F238E27FC236}">
              <a16:creationId xmlns:a16="http://schemas.microsoft.com/office/drawing/2014/main" id="{33085A7B-D1FD-462B-BCE3-6792B13308EF}"/>
            </a:ext>
          </a:extLst>
        </xdr:cNvPr>
        <xdr:cNvSpPr txBox="1"/>
      </xdr:nvSpPr>
      <xdr:spPr>
        <a:xfrm>
          <a:off x="7626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48" name="n_4mainValue【図書館】&#10;一人当たり面積">
          <a:extLst>
            <a:ext uri="{FF2B5EF4-FFF2-40B4-BE49-F238E27FC236}">
              <a16:creationId xmlns:a16="http://schemas.microsoft.com/office/drawing/2014/main" id="{5933835C-9D7A-4C96-BECA-56FA2A99C3D7}"/>
            </a:ext>
          </a:extLst>
        </xdr:cNvPr>
        <xdr:cNvSpPr txBox="1"/>
      </xdr:nvSpPr>
      <xdr:spPr>
        <a:xfrm>
          <a:off x="6737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59CD5BE-165D-4BB2-ADB5-F514197FE9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1287658-1C03-4227-A6C2-914590ECE8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D510A0A-89AE-4D9E-8440-A2F31AC0D5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5128294-F13A-4770-9940-6AD80E3CEA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A62AD3B-2E35-4504-9E4A-53B504FB0A8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71EB62D-6682-47F9-A16A-D5685F632A2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0CF4205-7619-4157-9FA4-0EEB958E2C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220942F-FF8C-4731-B355-07E6C4E9E08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97411F2-0E28-4575-B7E0-1B92B449798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BFBC4C3-CAF0-4EDF-8FCD-9BC83EFDC1B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7C05E2B-431D-44B0-BAB1-F6CF13892D4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66D8CA52-1200-4932-89DD-20889F9635D6}"/>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62B7CBB9-ECEA-4CC7-96EB-9CA27C35EE68}"/>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6616619D-345C-48AA-B4DB-E4CC93395B12}"/>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776A0489-3732-4524-867C-916FB14A1B2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F6AD589E-2C12-44F4-9942-E5D9ADB83A2A}"/>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307BEA9D-D486-4827-9C29-A9CDC96247F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824CDCB1-04A6-4024-8D83-71FDEDFBD578}"/>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23B6E1FA-F21C-49CB-95D7-1CE7CAC49C61}"/>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C22D165-2CE9-4FD7-B9B6-B40B7CA68C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B95596DF-877D-4548-AE10-E78C58196AAB}"/>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3C7664C-29D6-48CA-8FD9-6EA29796C6B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9C863979-9891-4683-AC43-FFECC3D08D6B}"/>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F9AC0FD-7DDE-497B-8D00-C100E4960406}"/>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2A422C60-FACB-449F-8E55-9A8E8E5C2A1E}"/>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FFFD2AB-B969-41DF-AAF4-738FDC9AF6AC}"/>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3BC4A52B-BF53-4937-97E2-B43A57E09728}"/>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BFD55EE-F161-4B2A-9A01-D844145A40D2}"/>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93B83F4E-20AE-4FA5-B343-F4A333A5AED1}"/>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14FAC53B-CBB5-4ABE-B9AA-E64026331CE8}"/>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266F99CD-79C4-45A7-ADA5-3AC4183AACC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2B16148E-90A3-480C-87DE-D5AC67A200E8}"/>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9C9BEF97-7928-4802-9D4E-045A83E487E9}"/>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A3E2B96-7AB6-4FB7-A9B7-FDEB3D149ED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8E40884-7942-41BB-85AC-D859FB54127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56639EE-D0B5-4D84-B474-96AF3C38FEE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574A2D5-6106-4C48-81FF-323CF96F417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BC3E4BE-93EA-43BA-8661-72F6A6B4FD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120650</xdr:rowOff>
    </xdr:from>
    <xdr:to>
      <xdr:col>24</xdr:col>
      <xdr:colOff>114300</xdr:colOff>
      <xdr:row>64</xdr:row>
      <xdr:rowOff>50800</xdr:rowOff>
    </xdr:to>
    <xdr:sp macro="" textlink="">
      <xdr:nvSpPr>
        <xdr:cNvPr id="187" name="楕円 186">
          <a:extLst>
            <a:ext uri="{FF2B5EF4-FFF2-40B4-BE49-F238E27FC236}">
              <a16:creationId xmlns:a16="http://schemas.microsoft.com/office/drawing/2014/main" id="{7717219A-1326-434F-BB2C-6EFE5EBDF581}"/>
            </a:ext>
          </a:extLst>
        </xdr:cNvPr>
        <xdr:cNvSpPr/>
      </xdr:nvSpPr>
      <xdr:spPr>
        <a:xfrm>
          <a:off x="4584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35577</xdr:rowOff>
    </xdr:from>
    <xdr:ext cx="469744" cy="259045"/>
    <xdr:sp macro="" textlink="">
      <xdr:nvSpPr>
        <xdr:cNvPr id="188" name="【体育館・プール】&#10;有形固定資産減価償却率該当値テキスト">
          <a:extLst>
            <a:ext uri="{FF2B5EF4-FFF2-40B4-BE49-F238E27FC236}">
              <a16:creationId xmlns:a16="http://schemas.microsoft.com/office/drawing/2014/main" id="{0027D96E-5E6D-4EFA-8577-D11A08F9E2FB}"/>
            </a:ext>
          </a:extLst>
        </xdr:cNvPr>
        <xdr:cNvSpPr txBox="1"/>
      </xdr:nvSpPr>
      <xdr:spPr>
        <a:xfrm>
          <a:off x="4673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189" name="楕円 188">
          <a:extLst>
            <a:ext uri="{FF2B5EF4-FFF2-40B4-BE49-F238E27FC236}">
              <a16:creationId xmlns:a16="http://schemas.microsoft.com/office/drawing/2014/main" id="{0EE690B8-1B4C-44E6-A105-C2535C2708A2}"/>
            </a:ext>
          </a:extLst>
        </xdr:cNvPr>
        <xdr:cNvSpPr/>
      </xdr:nvSpPr>
      <xdr:spPr>
        <a:xfrm>
          <a:off x="3746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0</xdr:rowOff>
    </xdr:from>
    <xdr:to>
      <xdr:col>24</xdr:col>
      <xdr:colOff>63500</xdr:colOff>
      <xdr:row>64</xdr:row>
      <xdr:rowOff>0</xdr:rowOff>
    </xdr:to>
    <xdr:cxnSp macro="">
      <xdr:nvCxnSpPr>
        <xdr:cNvPr id="190" name="直線コネクタ 189">
          <a:extLst>
            <a:ext uri="{FF2B5EF4-FFF2-40B4-BE49-F238E27FC236}">
              <a16:creationId xmlns:a16="http://schemas.microsoft.com/office/drawing/2014/main" id="{A45E0282-B073-4176-8397-4F9CE70E9CE5}"/>
            </a:ext>
          </a:extLst>
        </xdr:cNvPr>
        <xdr:cNvCxnSpPr/>
      </xdr:nvCxnSpPr>
      <xdr:spPr>
        <a:xfrm>
          <a:off x="3797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120650</xdr:rowOff>
    </xdr:from>
    <xdr:to>
      <xdr:col>15</xdr:col>
      <xdr:colOff>101600</xdr:colOff>
      <xdr:row>64</xdr:row>
      <xdr:rowOff>50800</xdr:rowOff>
    </xdr:to>
    <xdr:sp macro="" textlink="">
      <xdr:nvSpPr>
        <xdr:cNvPr id="191" name="楕円 190">
          <a:extLst>
            <a:ext uri="{FF2B5EF4-FFF2-40B4-BE49-F238E27FC236}">
              <a16:creationId xmlns:a16="http://schemas.microsoft.com/office/drawing/2014/main" id="{AA41D8AA-A8F4-49D4-BB5C-1760490EE4B1}"/>
            </a:ext>
          </a:extLst>
        </xdr:cNvPr>
        <xdr:cNvSpPr/>
      </xdr:nvSpPr>
      <xdr:spPr>
        <a:xfrm>
          <a:off x="2857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0</xdr:rowOff>
    </xdr:from>
    <xdr:to>
      <xdr:col>19</xdr:col>
      <xdr:colOff>177800</xdr:colOff>
      <xdr:row>64</xdr:row>
      <xdr:rowOff>0</xdr:rowOff>
    </xdr:to>
    <xdr:cxnSp macro="">
      <xdr:nvCxnSpPr>
        <xdr:cNvPr id="192" name="直線コネクタ 191">
          <a:extLst>
            <a:ext uri="{FF2B5EF4-FFF2-40B4-BE49-F238E27FC236}">
              <a16:creationId xmlns:a16="http://schemas.microsoft.com/office/drawing/2014/main" id="{7C7A8D3D-38B5-4E6A-BD14-5C4A8E16AA64}"/>
            </a:ext>
          </a:extLst>
        </xdr:cNvPr>
        <xdr:cNvCxnSpPr/>
      </xdr:nvCxnSpPr>
      <xdr:spPr>
        <a:xfrm>
          <a:off x="2908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120650</xdr:rowOff>
    </xdr:from>
    <xdr:to>
      <xdr:col>10</xdr:col>
      <xdr:colOff>165100</xdr:colOff>
      <xdr:row>64</xdr:row>
      <xdr:rowOff>50800</xdr:rowOff>
    </xdr:to>
    <xdr:sp macro="" textlink="">
      <xdr:nvSpPr>
        <xdr:cNvPr id="193" name="楕円 192">
          <a:extLst>
            <a:ext uri="{FF2B5EF4-FFF2-40B4-BE49-F238E27FC236}">
              <a16:creationId xmlns:a16="http://schemas.microsoft.com/office/drawing/2014/main" id="{13C4C438-AED4-4403-A108-FE092CD23797}"/>
            </a:ext>
          </a:extLst>
        </xdr:cNvPr>
        <xdr:cNvSpPr/>
      </xdr:nvSpPr>
      <xdr:spPr>
        <a:xfrm>
          <a:off x="1968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0</xdr:rowOff>
    </xdr:from>
    <xdr:to>
      <xdr:col>15</xdr:col>
      <xdr:colOff>50800</xdr:colOff>
      <xdr:row>64</xdr:row>
      <xdr:rowOff>0</xdr:rowOff>
    </xdr:to>
    <xdr:cxnSp macro="">
      <xdr:nvCxnSpPr>
        <xdr:cNvPr id="194" name="直線コネクタ 193">
          <a:extLst>
            <a:ext uri="{FF2B5EF4-FFF2-40B4-BE49-F238E27FC236}">
              <a16:creationId xmlns:a16="http://schemas.microsoft.com/office/drawing/2014/main" id="{83AAB648-34EF-4A6E-B585-E051428D64B8}"/>
            </a:ext>
          </a:extLst>
        </xdr:cNvPr>
        <xdr:cNvCxnSpPr/>
      </xdr:nvCxnSpPr>
      <xdr:spPr>
        <a:xfrm>
          <a:off x="2019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120650</xdr:rowOff>
    </xdr:from>
    <xdr:to>
      <xdr:col>6</xdr:col>
      <xdr:colOff>38100</xdr:colOff>
      <xdr:row>64</xdr:row>
      <xdr:rowOff>50800</xdr:rowOff>
    </xdr:to>
    <xdr:sp macro="" textlink="">
      <xdr:nvSpPr>
        <xdr:cNvPr id="195" name="楕円 194">
          <a:extLst>
            <a:ext uri="{FF2B5EF4-FFF2-40B4-BE49-F238E27FC236}">
              <a16:creationId xmlns:a16="http://schemas.microsoft.com/office/drawing/2014/main" id="{02566234-6D00-40B8-97B5-5F37AC410778}"/>
            </a:ext>
          </a:extLst>
        </xdr:cNvPr>
        <xdr:cNvSpPr/>
      </xdr:nvSpPr>
      <xdr:spPr>
        <a:xfrm>
          <a:off x="107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0</xdr:rowOff>
    </xdr:from>
    <xdr:to>
      <xdr:col>10</xdr:col>
      <xdr:colOff>114300</xdr:colOff>
      <xdr:row>64</xdr:row>
      <xdr:rowOff>0</xdr:rowOff>
    </xdr:to>
    <xdr:cxnSp macro="">
      <xdr:nvCxnSpPr>
        <xdr:cNvPr id="196" name="直線コネクタ 195">
          <a:extLst>
            <a:ext uri="{FF2B5EF4-FFF2-40B4-BE49-F238E27FC236}">
              <a16:creationId xmlns:a16="http://schemas.microsoft.com/office/drawing/2014/main" id="{90001EE4-4B5E-47D4-9D46-6007B3B84070}"/>
            </a:ext>
          </a:extLst>
        </xdr:cNvPr>
        <xdr:cNvCxnSpPr/>
      </xdr:nvCxnSpPr>
      <xdr:spPr>
        <a:xfrm>
          <a:off x="1130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7" name="n_1aveValue【体育館・プール】&#10;有形固定資産減価償却率">
          <a:extLst>
            <a:ext uri="{FF2B5EF4-FFF2-40B4-BE49-F238E27FC236}">
              <a16:creationId xmlns:a16="http://schemas.microsoft.com/office/drawing/2014/main" id="{260F4F3B-7EA5-48FF-AD27-B4BFF58A3DA5}"/>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8" name="n_2aveValue【体育館・プール】&#10;有形固定資産減価償却率">
          <a:extLst>
            <a:ext uri="{FF2B5EF4-FFF2-40B4-BE49-F238E27FC236}">
              <a16:creationId xmlns:a16="http://schemas.microsoft.com/office/drawing/2014/main" id="{E107B648-8940-4025-B6EB-C631B54C67BD}"/>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9" name="n_3aveValue【体育館・プール】&#10;有形固定資産減価償却率">
          <a:extLst>
            <a:ext uri="{FF2B5EF4-FFF2-40B4-BE49-F238E27FC236}">
              <a16:creationId xmlns:a16="http://schemas.microsoft.com/office/drawing/2014/main" id="{15853C27-96C9-414B-9BFB-78DE2C41BE75}"/>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0" name="n_4aveValue【体育館・プール】&#10;有形固定資産減価償却率">
          <a:extLst>
            <a:ext uri="{FF2B5EF4-FFF2-40B4-BE49-F238E27FC236}">
              <a16:creationId xmlns:a16="http://schemas.microsoft.com/office/drawing/2014/main" id="{FA2C29CC-DA77-4F36-9381-C82A9A12DE50}"/>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41927</xdr:rowOff>
    </xdr:from>
    <xdr:ext cx="469744" cy="259045"/>
    <xdr:sp macro="" textlink="">
      <xdr:nvSpPr>
        <xdr:cNvPr id="201" name="n_1mainValue【体育館・プール】&#10;有形固定資産減価償却率">
          <a:extLst>
            <a:ext uri="{FF2B5EF4-FFF2-40B4-BE49-F238E27FC236}">
              <a16:creationId xmlns:a16="http://schemas.microsoft.com/office/drawing/2014/main" id="{13A3FB84-B751-405A-842C-7189E1ECD75C}"/>
            </a:ext>
          </a:extLst>
        </xdr:cNvPr>
        <xdr:cNvSpPr txBox="1"/>
      </xdr:nvSpPr>
      <xdr:spPr>
        <a:xfrm>
          <a:off x="3549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41927</xdr:rowOff>
    </xdr:from>
    <xdr:ext cx="469744" cy="259045"/>
    <xdr:sp macro="" textlink="">
      <xdr:nvSpPr>
        <xdr:cNvPr id="202" name="n_2mainValue【体育館・プール】&#10;有形固定資産減価償却率">
          <a:extLst>
            <a:ext uri="{FF2B5EF4-FFF2-40B4-BE49-F238E27FC236}">
              <a16:creationId xmlns:a16="http://schemas.microsoft.com/office/drawing/2014/main" id="{3F283910-DF20-4921-8D53-DDB124E27778}"/>
            </a:ext>
          </a:extLst>
        </xdr:cNvPr>
        <xdr:cNvSpPr txBox="1"/>
      </xdr:nvSpPr>
      <xdr:spPr>
        <a:xfrm>
          <a:off x="2673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41927</xdr:rowOff>
    </xdr:from>
    <xdr:ext cx="469744" cy="259045"/>
    <xdr:sp macro="" textlink="">
      <xdr:nvSpPr>
        <xdr:cNvPr id="203" name="n_3mainValue【体育館・プール】&#10;有形固定資産減価償却率">
          <a:extLst>
            <a:ext uri="{FF2B5EF4-FFF2-40B4-BE49-F238E27FC236}">
              <a16:creationId xmlns:a16="http://schemas.microsoft.com/office/drawing/2014/main" id="{F08D9359-BB36-4FF4-8A38-40083F234E33}"/>
            </a:ext>
          </a:extLst>
        </xdr:cNvPr>
        <xdr:cNvSpPr txBox="1"/>
      </xdr:nvSpPr>
      <xdr:spPr>
        <a:xfrm>
          <a:off x="1784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41927</xdr:rowOff>
    </xdr:from>
    <xdr:ext cx="469744" cy="259045"/>
    <xdr:sp macro="" textlink="">
      <xdr:nvSpPr>
        <xdr:cNvPr id="204" name="n_4mainValue【体育館・プール】&#10;有形固定資産減価償却率">
          <a:extLst>
            <a:ext uri="{FF2B5EF4-FFF2-40B4-BE49-F238E27FC236}">
              <a16:creationId xmlns:a16="http://schemas.microsoft.com/office/drawing/2014/main" id="{6B74D231-EA9A-4A3A-AF71-AAFA501EAC63}"/>
            </a:ext>
          </a:extLst>
        </xdr:cNvPr>
        <xdr:cNvSpPr txBox="1"/>
      </xdr:nvSpPr>
      <xdr:spPr>
        <a:xfrm>
          <a:off x="89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F053BC6-7C44-405B-BF36-128138E20DA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F5214B9-1824-4A10-8C9F-84D7A54826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A4C09E1-5215-4C90-9F47-A358C034CDC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C430326-7893-43E5-84F0-0F04DA05567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AED3361-9055-4612-8122-8D1DA47FC63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0B4D12C-D336-4A43-A3B1-73EB176A97E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17AA489-CE45-4DD5-9655-20B9B921EA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A435064-EF26-4E84-A09D-4EFE0F27BBA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22C86E3-9336-464F-8F24-99EC574EB10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AD59134-2F5B-4D5A-B3E5-AD8B4249D44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5AD9A33-89AB-475C-AB84-3D81491695D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9B23468-1530-4A3D-800B-FDEE025E8BE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043937F-3DB4-40F8-B999-2C04274A1EB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9F52001-9860-406F-A54D-39407FEDBC6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843C0B5-117C-466A-B61A-14F302DDA29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28CD22D-32DF-4BA9-A5AE-0FE859A183E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490F99D-53AF-4714-91A4-869CF198144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0380C99-B746-40DF-BF9F-4BF1850D9CC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DD1EBB2-4ED6-451C-9E8E-180CEB7C476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A0C738A-CCB4-4B2B-92FD-0EAC546016A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06AAD85-B12A-4004-B1B7-8D88DD970B9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7514A44-0690-4563-A65C-BC397AD3E22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8FF721C-FFC4-43D2-9D7C-DE3156F0F21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2A7C0786-96CA-44BB-9E72-D8A94FDFDDBA}"/>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12C5A593-BE1D-4FEB-A0D4-120A91BC8BF3}"/>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577BCCCE-414F-4CC2-9BD0-C80F8201C07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A1B56A76-EB12-4E81-8574-6469550DBD64}"/>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41859EB6-05A0-4873-A1BB-75E924F5156A}"/>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3" name="【体育館・プール】&#10;一人当たり面積平均値テキスト">
          <a:extLst>
            <a:ext uri="{FF2B5EF4-FFF2-40B4-BE49-F238E27FC236}">
              <a16:creationId xmlns:a16="http://schemas.microsoft.com/office/drawing/2014/main" id="{5D6E6767-616E-46F6-B285-48DCA798F130}"/>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43F1F935-7769-49FB-BFA4-4405E27FC36F}"/>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748A2FF6-C80F-4E48-A628-F9351E78453A}"/>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841001CB-86B7-4CD9-89F7-1467DA71D07D}"/>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C9E5C6B7-8F5A-4A3D-9A80-E1B9DE5A558D}"/>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818D0480-D34C-45F2-9E7E-B98476B53A22}"/>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F1A327C-78DE-46B6-BBAF-984E42C4B7D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65ECBC9-A2DF-41C7-95EF-6D1E4B41177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74D9E9E-FA71-4772-8C3F-734CAFE6A2C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B77710F-3E42-48D4-9564-4115DA4C80E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8D5ABCA-3F67-4551-85EB-06504ECB07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85598</xdr:rowOff>
    </xdr:from>
    <xdr:to>
      <xdr:col>55</xdr:col>
      <xdr:colOff>50800</xdr:colOff>
      <xdr:row>64</xdr:row>
      <xdr:rowOff>15748</xdr:rowOff>
    </xdr:to>
    <xdr:sp macro="" textlink="">
      <xdr:nvSpPr>
        <xdr:cNvPr id="244" name="楕円 243">
          <a:extLst>
            <a:ext uri="{FF2B5EF4-FFF2-40B4-BE49-F238E27FC236}">
              <a16:creationId xmlns:a16="http://schemas.microsoft.com/office/drawing/2014/main" id="{DC6CE2B7-4FA3-49C3-8ECF-A9AEA9CC515B}"/>
            </a:ext>
          </a:extLst>
        </xdr:cNvPr>
        <xdr:cNvSpPr/>
      </xdr:nvSpPr>
      <xdr:spPr>
        <a:xfrm>
          <a:off x="10426700" y="1088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525</xdr:rowOff>
    </xdr:from>
    <xdr:ext cx="469744" cy="259045"/>
    <xdr:sp macro="" textlink="">
      <xdr:nvSpPr>
        <xdr:cNvPr id="245" name="【体育館・プール】&#10;一人当たり面積該当値テキスト">
          <a:extLst>
            <a:ext uri="{FF2B5EF4-FFF2-40B4-BE49-F238E27FC236}">
              <a16:creationId xmlns:a16="http://schemas.microsoft.com/office/drawing/2014/main" id="{33D5AD67-DA7C-4C3F-A875-86DF08DACF70}"/>
            </a:ext>
          </a:extLst>
        </xdr:cNvPr>
        <xdr:cNvSpPr txBox="1"/>
      </xdr:nvSpPr>
      <xdr:spPr>
        <a:xfrm>
          <a:off x="10515600" y="1080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87884</xdr:rowOff>
    </xdr:from>
    <xdr:to>
      <xdr:col>50</xdr:col>
      <xdr:colOff>165100</xdr:colOff>
      <xdr:row>64</xdr:row>
      <xdr:rowOff>18034</xdr:rowOff>
    </xdr:to>
    <xdr:sp macro="" textlink="">
      <xdr:nvSpPr>
        <xdr:cNvPr id="246" name="楕円 245">
          <a:extLst>
            <a:ext uri="{FF2B5EF4-FFF2-40B4-BE49-F238E27FC236}">
              <a16:creationId xmlns:a16="http://schemas.microsoft.com/office/drawing/2014/main" id="{7B411BB1-7EA0-4740-A9F1-B878DEF72BDB}"/>
            </a:ext>
          </a:extLst>
        </xdr:cNvPr>
        <xdr:cNvSpPr/>
      </xdr:nvSpPr>
      <xdr:spPr>
        <a:xfrm>
          <a:off x="9588500" y="108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136398</xdr:rowOff>
    </xdr:from>
    <xdr:to>
      <xdr:col>55</xdr:col>
      <xdr:colOff>0</xdr:colOff>
      <xdr:row>63</xdr:row>
      <xdr:rowOff>138684</xdr:rowOff>
    </xdr:to>
    <xdr:cxnSp macro="">
      <xdr:nvCxnSpPr>
        <xdr:cNvPr id="247" name="直線コネクタ 246">
          <a:extLst>
            <a:ext uri="{FF2B5EF4-FFF2-40B4-BE49-F238E27FC236}">
              <a16:creationId xmlns:a16="http://schemas.microsoft.com/office/drawing/2014/main" id="{25074B5D-168B-4637-AC32-A39C9647EC53}"/>
            </a:ext>
          </a:extLst>
        </xdr:cNvPr>
        <xdr:cNvCxnSpPr/>
      </xdr:nvCxnSpPr>
      <xdr:spPr>
        <a:xfrm flipV="1">
          <a:off x="9639300" y="1093774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89789</xdr:rowOff>
    </xdr:from>
    <xdr:to>
      <xdr:col>46</xdr:col>
      <xdr:colOff>38100</xdr:colOff>
      <xdr:row>64</xdr:row>
      <xdr:rowOff>19939</xdr:rowOff>
    </xdr:to>
    <xdr:sp macro="" textlink="">
      <xdr:nvSpPr>
        <xdr:cNvPr id="248" name="楕円 247">
          <a:extLst>
            <a:ext uri="{FF2B5EF4-FFF2-40B4-BE49-F238E27FC236}">
              <a16:creationId xmlns:a16="http://schemas.microsoft.com/office/drawing/2014/main" id="{AD272DFD-7BC1-4B78-9D36-0F5B4AD04D6B}"/>
            </a:ext>
          </a:extLst>
        </xdr:cNvPr>
        <xdr:cNvSpPr/>
      </xdr:nvSpPr>
      <xdr:spPr>
        <a:xfrm>
          <a:off x="8699500" y="1089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138684</xdr:rowOff>
    </xdr:from>
    <xdr:to>
      <xdr:col>50</xdr:col>
      <xdr:colOff>114300</xdr:colOff>
      <xdr:row>63</xdr:row>
      <xdr:rowOff>140589</xdr:rowOff>
    </xdr:to>
    <xdr:cxnSp macro="">
      <xdr:nvCxnSpPr>
        <xdr:cNvPr id="249" name="直線コネクタ 248">
          <a:extLst>
            <a:ext uri="{FF2B5EF4-FFF2-40B4-BE49-F238E27FC236}">
              <a16:creationId xmlns:a16="http://schemas.microsoft.com/office/drawing/2014/main" id="{BD82FC17-1E69-4110-94A1-D945A77E7A54}"/>
            </a:ext>
          </a:extLst>
        </xdr:cNvPr>
        <xdr:cNvCxnSpPr/>
      </xdr:nvCxnSpPr>
      <xdr:spPr>
        <a:xfrm flipV="1">
          <a:off x="8750300" y="1094003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91694</xdr:rowOff>
    </xdr:from>
    <xdr:to>
      <xdr:col>41</xdr:col>
      <xdr:colOff>101600</xdr:colOff>
      <xdr:row>64</xdr:row>
      <xdr:rowOff>21844</xdr:rowOff>
    </xdr:to>
    <xdr:sp macro="" textlink="">
      <xdr:nvSpPr>
        <xdr:cNvPr id="250" name="楕円 249">
          <a:extLst>
            <a:ext uri="{FF2B5EF4-FFF2-40B4-BE49-F238E27FC236}">
              <a16:creationId xmlns:a16="http://schemas.microsoft.com/office/drawing/2014/main" id="{0E58F7E0-8AA3-42A9-B120-6D7405014781}"/>
            </a:ext>
          </a:extLst>
        </xdr:cNvPr>
        <xdr:cNvSpPr/>
      </xdr:nvSpPr>
      <xdr:spPr>
        <a:xfrm>
          <a:off x="7810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140589</xdr:rowOff>
    </xdr:from>
    <xdr:to>
      <xdr:col>45</xdr:col>
      <xdr:colOff>177800</xdr:colOff>
      <xdr:row>63</xdr:row>
      <xdr:rowOff>142494</xdr:rowOff>
    </xdr:to>
    <xdr:cxnSp macro="">
      <xdr:nvCxnSpPr>
        <xdr:cNvPr id="251" name="直線コネクタ 250">
          <a:extLst>
            <a:ext uri="{FF2B5EF4-FFF2-40B4-BE49-F238E27FC236}">
              <a16:creationId xmlns:a16="http://schemas.microsoft.com/office/drawing/2014/main" id="{DCEEB432-05A3-4B16-85EF-67D62F68DEAE}"/>
            </a:ext>
          </a:extLst>
        </xdr:cNvPr>
        <xdr:cNvCxnSpPr/>
      </xdr:nvCxnSpPr>
      <xdr:spPr>
        <a:xfrm flipV="1">
          <a:off x="7861300" y="1094193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93218</xdr:rowOff>
    </xdr:from>
    <xdr:to>
      <xdr:col>36</xdr:col>
      <xdr:colOff>165100</xdr:colOff>
      <xdr:row>64</xdr:row>
      <xdr:rowOff>23368</xdr:rowOff>
    </xdr:to>
    <xdr:sp macro="" textlink="">
      <xdr:nvSpPr>
        <xdr:cNvPr id="252" name="楕円 251">
          <a:extLst>
            <a:ext uri="{FF2B5EF4-FFF2-40B4-BE49-F238E27FC236}">
              <a16:creationId xmlns:a16="http://schemas.microsoft.com/office/drawing/2014/main" id="{9D34BC71-5127-4DDC-966D-C02E52297FB0}"/>
            </a:ext>
          </a:extLst>
        </xdr:cNvPr>
        <xdr:cNvSpPr/>
      </xdr:nvSpPr>
      <xdr:spPr>
        <a:xfrm>
          <a:off x="6921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142494</xdr:rowOff>
    </xdr:from>
    <xdr:to>
      <xdr:col>41</xdr:col>
      <xdr:colOff>50800</xdr:colOff>
      <xdr:row>63</xdr:row>
      <xdr:rowOff>144018</xdr:rowOff>
    </xdr:to>
    <xdr:cxnSp macro="">
      <xdr:nvCxnSpPr>
        <xdr:cNvPr id="253" name="直線コネクタ 252">
          <a:extLst>
            <a:ext uri="{FF2B5EF4-FFF2-40B4-BE49-F238E27FC236}">
              <a16:creationId xmlns:a16="http://schemas.microsoft.com/office/drawing/2014/main" id="{46C4580A-774A-4A8B-B523-F2C2CDA1F9D7}"/>
            </a:ext>
          </a:extLst>
        </xdr:cNvPr>
        <xdr:cNvCxnSpPr/>
      </xdr:nvCxnSpPr>
      <xdr:spPr>
        <a:xfrm flipV="1">
          <a:off x="6972300" y="109438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4" name="n_1aveValue【体育館・プール】&#10;一人当たり面積">
          <a:extLst>
            <a:ext uri="{FF2B5EF4-FFF2-40B4-BE49-F238E27FC236}">
              <a16:creationId xmlns:a16="http://schemas.microsoft.com/office/drawing/2014/main" id="{2A0436DD-C6B4-40D7-88D2-F10E3A2AF343}"/>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5" name="n_2aveValue【体育館・プール】&#10;一人当たり面積">
          <a:extLst>
            <a:ext uri="{FF2B5EF4-FFF2-40B4-BE49-F238E27FC236}">
              <a16:creationId xmlns:a16="http://schemas.microsoft.com/office/drawing/2014/main" id="{0E7A7A06-5B74-4693-A3C3-56AD747C0572}"/>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56" name="n_3aveValue【体育館・プール】&#10;一人当たり面積">
          <a:extLst>
            <a:ext uri="{FF2B5EF4-FFF2-40B4-BE49-F238E27FC236}">
              <a16:creationId xmlns:a16="http://schemas.microsoft.com/office/drawing/2014/main" id="{6BA8E909-503F-4F88-B119-BB2AA8B87C45}"/>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57" name="n_4aveValue【体育館・プール】&#10;一人当たり面積">
          <a:extLst>
            <a:ext uri="{FF2B5EF4-FFF2-40B4-BE49-F238E27FC236}">
              <a16:creationId xmlns:a16="http://schemas.microsoft.com/office/drawing/2014/main" id="{2708420D-D431-46BD-9432-941789AFC827}"/>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9161</xdr:rowOff>
    </xdr:from>
    <xdr:ext cx="469744" cy="259045"/>
    <xdr:sp macro="" textlink="">
      <xdr:nvSpPr>
        <xdr:cNvPr id="258" name="n_1mainValue【体育館・プール】&#10;一人当たり面積">
          <a:extLst>
            <a:ext uri="{FF2B5EF4-FFF2-40B4-BE49-F238E27FC236}">
              <a16:creationId xmlns:a16="http://schemas.microsoft.com/office/drawing/2014/main" id="{A842A7F8-D63C-4EE6-831A-CC1A0E1AFDA3}"/>
            </a:ext>
          </a:extLst>
        </xdr:cNvPr>
        <xdr:cNvSpPr txBox="1"/>
      </xdr:nvSpPr>
      <xdr:spPr>
        <a:xfrm>
          <a:off x="9391727" y="1098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11066</xdr:rowOff>
    </xdr:from>
    <xdr:ext cx="469744" cy="259045"/>
    <xdr:sp macro="" textlink="">
      <xdr:nvSpPr>
        <xdr:cNvPr id="259" name="n_2mainValue【体育館・プール】&#10;一人当たり面積">
          <a:extLst>
            <a:ext uri="{FF2B5EF4-FFF2-40B4-BE49-F238E27FC236}">
              <a16:creationId xmlns:a16="http://schemas.microsoft.com/office/drawing/2014/main" id="{F3831116-D037-4109-A87D-DFD727FA86A2}"/>
            </a:ext>
          </a:extLst>
        </xdr:cNvPr>
        <xdr:cNvSpPr txBox="1"/>
      </xdr:nvSpPr>
      <xdr:spPr>
        <a:xfrm>
          <a:off x="8515427" y="1098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12971</xdr:rowOff>
    </xdr:from>
    <xdr:ext cx="469744" cy="259045"/>
    <xdr:sp macro="" textlink="">
      <xdr:nvSpPr>
        <xdr:cNvPr id="260" name="n_3mainValue【体育館・プール】&#10;一人当たり面積">
          <a:extLst>
            <a:ext uri="{FF2B5EF4-FFF2-40B4-BE49-F238E27FC236}">
              <a16:creationId xmlns:a16="http://schemas.microsoft.com/office/drawing/2014/main" id="{62078EFA-8D9A-407A-B1BA-9DD097A611D7}"/>
            </a:ext>
          </a:extLst>
        </xdr:cNvPr>
        <xdr:cNvSpPr txBox="1"/>
      </xdr:nvSpPr>
      <xdr:spPr>
        <a:xfrm>
          <a:off x="76264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14495</xdr:rowOff>
    </xdr:from>
    <xdr:ext cx="469744" cy="259045"/>
    <xdr:sp macro="" textlink="">
      <xdr:nvSpPr>
        <xdr:cNvPr id="261" name="n_4mainValue【体育館・プール】&#10;一人当たり面積">
          <a:extLst>
            <a:ext uri="{FF2B5EF4-FFF2-40B4-BE49-F238E27FC236}">
              <a16:creationId xmlns:a16="http://schemas.microsoft.com/office/drawing/2014/main" id="{EDDABF1E-1750-4024-B66E-44E98A06A27D}"/>
            </a:ext>
          </a:extLst>
        </xdr:cNvPr>
        <xdr:cNvSpPr txBox="1"/>
      </xdr:nvSpPr>
      <xdr:spPr>
        <a:xfrm>
          <a:off x="6737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8B582E2-C487-4078-B5D4-2A43BA0BC63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FCA5A8B-286E-4A55-A14D-00DB166F1E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5FD8449-FD0E-4BAE-9B92-884A57AB98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311A729-AF40-4BD4-86A0-B1D911F6CA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DA213A5-33A4-4359-843C-016DF77EDD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E5192CD-77C7-4F99-96A8-519FD99A71F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195E2CC-75F0-4E06-827C-92C78D26EA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35C9678-1B30-47F1-A671-FBA6FCE1270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B6E48BD3-F6A8-4D86-841F-4FF534CB5A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3C5A80D6-0026-4C24-B3B2-3A2C8227C63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BA9CC38A-42E6-4E36-9041-17D041E591C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FAE05AC8-F8FC-47B2-9D34-5E50004013B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16E8C0A8-A130-4ECC-870E-C4B697AAEA7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2C213529-5E06-4EB2-8F31-B18FBE89582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889035C-3924-461C-AD62-4DF1476B0C9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D3FE5EAA-619C-4805-B864-46FF8248183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B763CE29-89E5-44BB-A879-42346FF334F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958200AF-C36B-4DEA-8004-5E90F602522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5870703-34A0-4C27-8209-E82BFCB5FA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11F74FA3-E673-4C7C-A1EA-B9CA13EFCDC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DC1F2F91-22CE-48DB-BE85-E22B144BDF2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D31E65C2-36B9-42FA-9CE2-ECD676A7F01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B2AE98F4-FC8C-49E8-B523-A36CFE4FD8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71A0DA99-84FA-4DB4-97AD-49A747474CF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275B4D98-9890-4D54-BBA1-9657547911D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5A915EA3-18BA-43CA-86EE-670AEF32503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7DC6D5E7-ADDE-4C5C-B819-ED726F904CD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79AD6834-0A81-41B2-92AB-D50428C4A34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95C793DA-63BA-46DE-A3C6-1D49BA250A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547C5A52-E272-4618-8E1F-82E8A89C978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8E205B4A-D6D3-4581-A31C-BE74208F4E7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F3F21DA2-AB26-4837-9502-72F6A96F400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5E9E2568-E560-4B88-90DE-F45CE21D57D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D31EFFEB-5E17-4FF2-A1B7-A55307D1C7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4C6795A5-3433-4389-B254-BC6AB7A6F50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BB928807-B441-4D7F-8E05-9486E3C05D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D4F5839F-64BE-4CE1-95BE-BF0CBA65B11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5A426CD6-4358-4260-94CF-431D05A820E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A34BE377-D0F3-4F88-846C-048A8E63B90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3644B9F2-F06E-4B8B-A522-B4AE1F20E70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2AFA94D1-B54D-46C5-8606-21740A3A3BA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44829002-5264-4B68-9938-7A769703695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854E245A-A51D-4C76-A23F-D0E99603D4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6071FF0A-3E47-4E77-81D0-B501B036080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F199E1AD-BFBB-48B5-B62E-E7E1C9CF8DB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91516891-EF25-4A55-961C-EDD9CBDC71A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9B569ADE-F775-4C82-A3F6-7821D549548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F15F4DEB-9338-4FF8-A748-1320DDEEB62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4CE07001-46A1-444A-B7E6-13791FF13FD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4EBE2FA9-737D-47B0-B0A5-1F6F2585501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55C3CF05-0BD1-4965-8BB3-14E1EB4A8C3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9DF5F5E1-0DEB-418D-927C-71EC40066D7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ACD36BAF-5F55-45F2-9897-F24CC43B672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95A58D4B-D483-4718-A08A-54D0A4F837C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A8BFF5C9-66EE-40E7-B713-E64A155C3DF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CAAD3BDD-1516-4888-9E0C-2AB902561D8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E738DF9B-9626-4CB1-A625-45C61E2226D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48C4F66D-6CC3-4BED-A106-A4CD49B1C6E8}"/>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43F34B45-CF38-49C0-BF8F-DA411D3D296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7176AFD2-45FB-481C-9314-CCD5BBF08D5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2" name="【一般廃棄物処理施設】&#10;有形固定資産減価償却率最大値テキスト">
          <a:extLst>
            <a:ext uri="{FF2B5EF4-FFF2-40B4-BE49-F238E27FC236}">
              <a16:creationId xmlns:a16="http://schemas.microsoft.com/office/drawing/2014/main" id="{3AB32535-B24A-4080-AFC2-19C7F48EAB85}"/>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3" name="直線コネクタ 322">
          <a:extLst>
            <a:ext uri="{FF2B5EF4-FFF2-40B4-BE49-F238E27FC236}">
              <a16:creationId xmlns:a16="http://schemas.microsoft.com/office/drawing/2014/main" id="{F9E27F16-B591-4DF5-80B4-56BB4ADA1B29}"/>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C4127FA0-2BA2-4FC0-B845-38489CCF6471}"/>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5" name="フローチャート: 判断 324">
          <a:extLst>
            <a:ext uri="{FF2B5EF4-FFF2-40B4-BE49-F238E27FC236}">
              <a16:creationId xmlns:a16="http://schemas.microsoft.com/office/drawing/2014/main" id="{8FB71107-27EB-4AF1-8B57-7A1F0A4E3725}"/>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6" name="フローチャート: 判断 325">
          <a:extLst>
            <a:ext uri="{FF2B5EF4-FFF2-40B4-BE49-F238E27FC236}">
              <a16:creationId xmlns:a16="http://schemas.microsoft.com/office/drawing/2014/main" id="{9E1E06F0-EC4B-49F2-A8EF-3886963E446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7" name="フローチャート: 判断 326">
          <a:extLst>
            <a:ext uri="{FF2B5EF4-FFF2-40B4-BE49-F238E27FC236}">
              <a16:creationId xmlns:a16="http://schemas.microsoft.com/office/drawing/2014/main" id="{35E9BC95-9B68-4FD6-B443-E458313C4D64}"/>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8" name="フローチャート: 判断 327">
          <a:extLst>
            <a:ext uri="{FF2B5EF4-FFF2-40B4-BE49-F238E27FC236}">
              <a16:creationId xmlns:a16="http://schemas.microsoft.com/office/drawing/2014/main" id="{62B4B1A2-D918-4F15-95C4-0107BD8B04F4}"/>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29" name="フローチャート: 判断 328">
          <a:extLst>
            <a:ext uri="{FF2B5EF4-FFF2-40B4-BE49-F238E27FC236}">
              <a16:creationId xmlns:a16="http://schemas.microsoft.com/office/drawing/2014/main" id="{A6581EC2-B4E0-4A31-ACFE-C1F9BAC0D38C}"/>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351CE92E-707C-4CA6-B426-3B8FF15279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3E12822-7BC8-4CC7-BF11-625791639A8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AED0D07D-E6EC-4E1B-A6BC-2F3EEC367D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D898328E-D125-453C-979B-2048FF2A3CD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8939958-08B1-48CE-A103-BB1420BBBD8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64588</xdr:rowOff>
    </xdr:from>
    <xdr:to>
      <xdr:col>85</xdr:col>
      <xdr:colOff>177800</xdr:colOff>
      <xdr:row>38</xdr:row>
      <xdr:rowOff>166188</xdr:rowOff>
    </xdr:to>
    <xdr:sp macro="" textlink="">
      <xdr:nvSpPr>
        <xdr:cNvPr id="335" name="楕円 334">
          <a:extLst>
            <a:ext uri="{FF2B5EF4-FFF2-40B4-BE49-F238E27FC236}">
              <a16:creationId xmlns:a16="http://schemas.microsoft.com/office/drawing/2014/main" id="{0714C015-09C5-45F3-81D5-2B3592290C29}"/>
            </a:ext>
          </a:extLst>
        </xdr:cNvPr>
        <xdr:cNvSpPr/>
      </xdr:nvSpPr>
      <xdr:spPr>
        <a:xfrm>
          <a:off x="162687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43015</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166C3291-EBC0-4A7B-8AA3-CFE87DB934FB}"/>
            </a:ext>
          </a:extLst>
        </xdr:cNvPr>
        <xdr:cNvSpPr txBox="1"/>
      </xdr:nvSpPr>
      <xdr:spPr>
        <a:xfrm>
          <a:off x="16357600"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20501</xdr:rowOff>
    </xdr:from>
    <xdr:to>
      <xdr:col>81</xdr:col>
      <xdr:colOff>101600</xdr:colOff>
      <xdr:row>38</xdr:row>
      <xdr:rowOff>122101</xdr:rowOff>
    </xdr:to>
    <xdr:sp macro="" textlink="">
      <xdr:nvSpPr>
        <xdr:cNvPr id="337" name="楕円 336">
          <a:extLst>
            <a:ext uri="{FF2B5EF4-FFF2-40B4-BE49-F238E27FC236}">
              <a16:creationId xmlns:a16="http://schemas.microsoft.com/office/drawing/2014/main" id="{E5A164BD-43D8-41B3-BC11-AE48197661CC}"/>
            </a:ext>
          </a:extLst>
        </xdr:cNvPr>
        <xdr:cNvSpPr/>
      </xdr:nvSpPr>
      <xdr:spPr>
        <a:xfrm>
          <a:off x="15430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71301</xdr:rowOff>
    </xdr:from>
    <xdr:to>
      <xdr:col>85</xdr:col>
      <xdr:colOff>127000</xdr:colOff>
      <xdr:row>38</xdr:row>
      <xdr:rowOff>115388</xdr:rowOff>
    </xdr:to>
    <xdr:cxnSp macro="">
      <xdr:nvCxnSpPr>
        <xdr:cNvPr id="338" name="直線コネクタ 337">
          <a:extLst>
            <a:ext uri="{FF2B5EF4-FFF2-40B4-BE49-F238E27FC236}">
              <a16:creationId xmlns:a16="http://schemas.microsoft.com/office/drawing/2014/main" id="{04E537F4-1BD5-43A2-89D0-1B966CEE18A7}"/>
            </a:ext>
          </a:extLst>
        </xdr:cNvPr>
        <xdr:cNvCxnSpPr/>
      </xdr:nvCxnSpPr>
      <xdr:spPr>
        <a:xfrm>
          <a:off x="15481300" y="658640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147864</xdr:rowOff>
    </xdr:from>
    <xdr:to>
      <xdr:col>76</xdr:col>
      <xdr:colOff>165100</xdr:colOff>
      <xdr:row>38</xdr:row>
      <xdr:rowOff>78014</xdr:rowOff>
    </xdr:to>
    <xdr:sp macro="" textlink="">
      <xdr:nvSpPr>
        <xdr:cNvPr id="339" name="楕円 338">
          <a:extLst>
            <a:ext uri="{FF2B5EF4-FFF2-40B4-BE49-F238E27FC236}">
              <a16:creationId xmlns:a16="http://schemas.microsoft.com/office/drawing/2014/main" id="{5CF0373A-1AA3-475C-ACA4-03ABCF8D6AEA}"/>
            </a:ext>
          </a:extLst>
        </xdr:cNvPr>
        <xdr:cNvSpPr/>
      </xdr:nvSpPr>
      <xdr:spPr>
        <a:xfrm>
          <a:off x="14541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27215</xdr:rowOff>
    </xdr:from>
    <xdr:to>
      <xdr:col>81</xdr:col>
      <xdr:colOff>50800</xdr:colOff>
      <xdr:row>38</xdr:row>
      <xdr:rowOff>71301</xdr:rowOff>
    </xdr:to>
    <xdr:cxnSp macro="">
      <xdr:nvCxnSpPr>
        <xdr:cNvPr id="340" name="直線コネクタ 339">
          <a:extLst>
            <a:ext uri="{FF2B5EF4-FFF2-40B4-BE49-F238E27FC236}">
              <a16:creationId xmlns:a16="http://schemas.microsoft.com/office/drawing/2014/main" id="{F4C66FB3-7C4F-4627-9928-4258853120F0}"/>
            </a:ext>
          </a:extLst>
        </xdr:cNvPr>
        <xdr:cNvCxnSpPr/>
      </xdr:nvCxnSpPr>
      <xdr:spPr>
        <a:xfrm>
          <a:off x="14592300" y="65423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113574</xdr:rowOff>
    </xdr:from>
    <xdr:to>
      <xdr:col>72</xdr:col>
      <xdr:colOff>38100</xdr:colOff>
      <xdr:row>38</xdr:row>
      <xdr:rowOff>43724</xdr:rowOff>
    </xdr:to>
    <xdr:sp macro="" textlink="">
      <xdr:nvSpPr>
        <xdr:cNvPr id="341" name="楕円 340">
          <a:extLst>
            <a:ext uri="{FF2B5EF4-FFF2-40B4-BE49-F238E27FC236}">
              <a16:creationId xmlns:a16="http://schemas.microsoft.com/office/drawing/2014/main" id="{A757273A-1E39-42B4-B905-DFF443CE5F93}"/>
            </a:ext>
          </a:extLst>
        </xdr:cNvPr>
        <xdr:cNvSpPr/>
      </xdr:nvSpPr>
      <xdr:spPr>
        <a:xfrm>
          <a:off x="13652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164374</xdr:rowOff>
    </xdr:from>
    <xdr:to>
      <xdr:col>76</xdr:col>
      <xdr:colOff>114300</xdr:colOff>
      <xdr:row>38</xdr:row>
      <xdr:rowOff>27215</xdr:rowOff>
    </xdr:to>
    <xdr:cxnSp macro="">
      <xdr:nvCxnSpPr>
        <xdr:cNvPr id="342" name="直線コネクタ 341">
          <a:extLst>
            <a:ext uri="{FF2B5EF4-FFF2-40B4-BE49-F238E27FC236}">
              <a16:creationId xmlns:a16="http://schemas.microsoft.com/office/drawing/2014/main" id="{4F177249-A2BE-4332-B7AF-62DCE20AD2D6}"/>
            </a:ext>
          </a:extLst>
        </xdr:cNvPr>
        <xdr:cNvCxnSpPr/>
      </xdr:nvCxnSpPr>
      <xdr:spPr>
        <a:xfrm>
          <a:off x="13703300" y="65080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69487</xdr:rowOff>
    </xdr:from>
    <xdr:to>
      <xdr:col>67</xdr:col>
      <xdr:colOff>101600</xdr:colOff>
      <xdr:row>37</xdr:row>
      <xdr:rowOff>171087</xdr:rowOff>
    </xdr:to>
    <xdr:sp macro="" textlink="">
      <xdr:nvSpPr>
        <xdr:cNvPr id="343" name="楕円 342">
          <a:extLst>
            <a:ext uri="{FF2B5EF4-FFF2-40B4-BE49-F238E27FC236}">
              <a16:creationId xmlns:a16="http://schemas.microsoft.com/office/drawing/2014/main" id="{5EB9E20A-68FA-4691-9B16-EF23A9D1CF9C}"/>
            </a:ext>
          </a:extLst>
        </xdr:cNvPr>
        <xdr:cNvSpPr/>
      </xdr:nvSpPr>
      <xdr:spPr>
        <a:xfrm>
          <a:off x="12763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120287</xdr:rowOff>
    </xdr:from>
    <xdr:to>
      <xdr:col>71</xdr:col>
      <xdr:colOff>177800</xdr:colOff>
      <xdr:row>37</xdr:row>
      <xdr:rowOff>164374</xdr:rowOff>
    </xdr:to>
    <xdr:cxnSp macro="">
      <xdr:nvCxnSpPr>
        <xdr:cNvPr id="344" name="直線コネクタ 343">
          <a:extLst>
            <a:ext uri="{FF2B5EF4-FFF2-40B4-BE49-F238E27FC236}">
              <a16:creationId xmlns:a16="http://schemas.microsoft.com/office/drawing/2014/main" id="{1672C365-3C25-4A6B-98DD-BF18D51DCB02}"/>
            </a:ext>
          </a:extLst>
        </xdr:cNvPr>
        <xdr:cNvCxnSpPr/>
      </xdr:nvCxnSpPr>
      <xdr:spPr>
        <a:xfrm>
          <a:off x="12814300" y="64639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D8DED665-254E-4809-8A32-1E0D179625FB}"/>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E2E3E4E8-BEF6-420B-9C23-7C08FF7CFB18}"/>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22AFBFCC-117A-4D4C-9FB4-19D403867A1C}"/>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91EFD630-C70D-478D-AB6D-A29A8792A974}"/>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113228</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3956A4C3-7C7A-4F8C-8E98-C0CCC1674828}"/>
            </a:ext>
          </a:extLst>
        </xdr:cNvPr>
        <xdr:cNvSpPr txBox="1"/>
      </xdr:nvSpPr>
      <xdr:spPr>
        <a:xfrm>
          <a:off x="152660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52D436E4-FEFD-403C-922E-BA7707FBBCB5}"/>
            </a:ext>
          </a:extLst>
        </xdr:cNvPr>
        <xdr:cNvSpPr txBox="1"/>
      </xdr:nvSpPr>
      <xdr:spPr>
        <a:xfrm>
          <a:off x="14389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30DA5B97-3149-46FA-B66F-EDBD40360A87}"/>
            </a:ext>
          </a:extLst>
        </xdr:cNvPr>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16164</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046DB8DC-F593-489B-8EFB-0F7C5D29DFCE}"/>
            </a:ext>
          </a:extLst>
        </xdr:cNvPr>
        <xdr:cNvSpPr txBox="1"/>
      </xdr:nvSpPr>
      <xdr:spPr>
        <a:xfrm>
          <a:off x="126117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67EFA5F3-C571-4936-B59B-F53FF6160E2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18D9B715-D684-4E73-9678-1876BC328E5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62994CE1-C635-4E36-A77B-393FBF58BD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32D2DC32-C5BA-4BE4-838F-661325970B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36401EC7-4EDD-4E1D-91C1-61F272703DD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1F55647D-29EA-4EBF-9ED4-DA783F1DA22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AC41B76D-FD96-4B57-BD2B-D9268EB2FB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216FEBF5-938D-4A34-BEC4-A4EF9BA6496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34A5353E-00F4-48FF-AAA4-B855390296C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97369A66-74EA-4E2C-9195-AA9F6844639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3" name="直線コネクタ 362">
          <a:extLst>
            <a:ext uri="{FF2B5EF4-FFF2-40B4-BE49-F238E27FC236}">
              <a16:creationId xmlns:a16="http://schemas.microsoft.com/office/drawing/2014/main" id="{429B3D4D-974B-4EFC-B026-9B2A5B083C0C}"/>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4" name="テキスト ボックス 363">
          <a:extLst>
            <a:ext uri="{FF2B5EF4-FFF2-40B4-BE49-F238E27FC236}">
              <a16:creationId xmlns:a16="http://schemas.microsoft.com/office/drawing/2014/main" id="{CE9A24ED-632F-4635-A1DA-4A59673F1E4D}"/>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2E5A0FB8-F1D3-495C-B983-343F65F0E7B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6" name="テキスト ボックス 365">
          <a:extLst>
            <a:ext uri="{FF2B5EF4-FFF2-40B4-BE49-F238E27FC236}">
              <a16:creationId xmlns:a16="http://schemas.microsoft.com/office/drawing/2014/main" id="{A0C45B7A-9952-4FDE-8DFE-BA2CBCF597DE}"/>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7" name="直線コネクタ 366">
          <a:extLst>
            <a:ext uri="{FF2B5EF4-FFF2-40B4-BE49-F238E27FC236}">
              <a16:creationId xmlns:a16="http://schemas.microsoft.com/office/drawing/2014/main" id="{B99823E7-AD1A-4FC3-B561-E0600B2D673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8" name="テキスト ボックス 367">
          <a:extLst>
            <a:ext uri="{FF2B5EF4-FFF2-40B4-BE49-F238E27FC236}">
              <a16:creationId xmlns:a16="http://schemas.microsoft.com/office/drawing/2014/main" id="{47F0FB09-D655-4933-AAAD-8472DFA60725}"/>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466630C0-8EFB-4A8A-8DC6-D2E2190ED7E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a:extLst>
            <a:ext uri="{FF2B5EF4-FFF2-40B4-BE49-F238E27FC236}">
              <a16:creationId xmlns:a16="http://schemas.microsoft.com/office/drawing/2014/main" id="{3B78040F-FB84-487B-B166-E87181D2C0B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D2BE056B-43DE-48EF-B5DA-59243CCCB31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72" name="直線コネクタ 371">
          <a:extLst>
            <a:ext uri="{FF2B5EF4-FFF2-40B4-BE49-F238E27FC236}">
              <a16:creationId xmlns:a16="http://schemas.microsoft.com/office/drawing/2014/main" id="{5C5AEE26-366D-4DD6-83B9-803B99B66BCF}"/>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3" name="【一般廃棄物処理施設】&#10;一人当たり有形固定資産（償却資産）額最小値テキスト">
          <a:extLst>
            <a:ext uri="{FF2B5EF4-FFF2-40B4-BE49-F238E27FC236}">
              <a16:creationId xmlns:a16="http://schemas.microsoft.com/office/drawing/2014/main" id="{217CE36F-FCB2-43CC-8EE7-C63823257A01}"/>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4" name="直線コネクタ 373">
          <a:extLst>
            <a:ext uri="{FF2B5EF4-FFF2-40B4-BE49-F238E27FC236}">
              <a16:creationId xmlns:a16="http://schemas.microsoft.com/office/drawing/2014/main" id="{946BC34D-3A5B-4B69-9705-000D00D79B2A}"/>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5" name="【一般廃棄物処理施設】&#10;一人当たり有形固定資産（償却資産）額最大値テキスト">
          <a:extLst>
            <a:ext uri="{FF2B5EF4-FFF2-40B4-BE49-F238E27FC236}">
              <a16:creationId xmlns:a16="http://schemas.microsoft.com/office/drawing/2014/main" id="{8A814E99-8041-42FA-A00E-2E0CA834D54F}"/>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6" name="直線コネクタ 375">
          <a:extLst>
            <a:ext uri="{FF2B5EF4-FFF2-40B4-BE49-F238E27FC236}">
              <a16:creationId xmlns:a16="http://schemas.microsoft.com/office/drawing/2014/main" id="{77298134-9BE8-49ED-A059-5AA1C45EA261}"/>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8B5F8B62-EB95-43F6-8692-B253A6625111}"/>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8" name="フローチャート: 判断 377">
          <a:extLst>
            <a:ext uri="{FF2B5EF4-FFF2-40B4-BE49-F238E27FC236}">
              <a16:creationId xmlns:a16="http://schemas.microsoft.com/office/drawing/2014/main" id="{3F68E52F-44CD-4568-A948-0C9B22B2E4AC}"/>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9" name="フローチャート: 判断 378">
          <a:extLst>
            <a:ext uri="{FF2B5EF4-FFF2-40B4-BE49-F238E27FC236}">
              <a16:creationId xmlns:a16="http://schemas.microsoft.com/office/drawing/2014/main" id="{0F132505-8BD2-471D-AE40-A324FC4213D1}"/>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80" name="フローチャート: 判断 379">
          <a:extLst>
            <a:ext uri="{FF2B5EF4-FFF2-40B4-BE49-F238E27FC236}">
              <a16:creationId xmlns:a16="http://schemas.microsoft.com/office/drawing/2014/main" id="{7BB10416-50FF-4D3F-B25A-4FD71B6A166A}"/>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81" name="フローチャート: 判断 380">
          <a:extLst>
            <a:ext uri="{FF2B5EF4-FFF2-40B4-BE49-F238E27FC236}">
              <a16:creationId xmlns:a16="http://schemas.microsoft.com/office/drawing/2014/main" id="{F7F379F3-0FD0-4F59-8CB9-6BF52E2B9CF4}"/>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382" name="フローチャート: 判断 381">
          <a:extLst>
            <a:ext uri="{FF2B5EF4-FFF2-40B4-BE49-F238E27FC236}">
              <a16:creationId xmlns:a16="http://schemas.microsoft.com/office/drawing/2014/main" id="{F4F650CF-443A-4BB0-9F13-6CD7808616B1}"/>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1E3149DD-B851-48AE-A67F-E2B3677990C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7642E7F4-45FD-435C-AB10-42D0D5B2C1A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887DFAB7-AD6B-4CA4-8083-647090ABC2E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76554F81-CA21-4791-8461-291B24B017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4FF2D30-75FF-4A2E-8D76-82490B8B5E9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42437</xdr:rowOff>
    </xdr:from>
    <xdr:to>
      <xdr:col>116</xdr:col>
      <xdr:colOff>114300</xdr:colOff>
      <xdr:row>40</xdr:row>
      <xdr:rowOff>144037</xdr:rowOff>
    </xdr:to>
    <xdr:sp macro="" textlink="">
      <xdr:nvSpPr>
        <xdr:cNvPr id="388" name="楕円 387">
          <a:extLst>
            <a:ext uri="{FF2B5EF4-FFF2-40B4-BE49-F238E27FC236}">
              <a16:creationId xmlns:a16="http://schemas.microsoft.com/office/drawing/2014/main" id="{7E431F58-D9BF-4028-990D-BDBB2FD655E3}"/>
            </a:ext>
          </a:extLst>
        </xdr:cNvPr>
        <xdr:cNvSpPr/>
      </xdr:nvSpPr>
      <xdr:spPr>
        <a:xfrm>
          <a:off x="22110700" y="69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389" name="【一般廃棄物処理施設】&#10;一人当たり有形固定資産（償却資産）額該当値テキスト">
          <a:extLst>
            <a:ext uri="{FF2B5EF4-FFF2-40B4-BE49-F238E27FC236}">
              <a16:creationId xmlns:a16="http://schemas.microsoft.com/office/drawing/2014/main" id="{DD609488-851B-440A-858C-A94991FC048F}"/>
            </a:ext>
          </a:extLst>
        </xdr:cNvPr>
        <xdr:cNvSpPr txBox="1"/>
      </xdr:nvSpPr>
      <xdr:spPr>
        <a:xfrm>
          <a:off x="22199600" y="68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44644</xdr:rowOff>
    </xdr:from>
    <xdr:to>
      <xdr:col>112</xdr:col>
      <xdr:colOff>38100</xdr:colOff>
      <xdr:row>40</xdr:row>
      <xdr:rowOff>146244</xdr:rowOff>
    </xdr:to>
    <xdr:sp macro="" textlink="">
      <xdr:nvSpPr>
        <xdr:cNvPr id="390" name="楕円 389">
          <a:extLst>
            <a:ext uri="{FF2B5EF4-FFF2-40B4-BE49-F238E27FC236}">
              <a16:creationId xmlns:a16="http://schemas.microsoft.com/office/drawing/2014/main" id="{1C4D8FB3-8F6A-410F-8F84-BBFE468A06EC}"/>
            </a:ext>
          </a:extLst>
        </xdr:cNvPr>
        <xdr:cNvSpPr/>
      </xdr:nvSpPr>
      <xdr:spPr>
        <a:xfrm>
          <a:off x="21272500" y="690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93237</xdr:rowOff>
    </xdr:from>
    <xdr:to>
      <xdr:col>116</xdr:col>
      <xdr:colOff>63500</xdr:colOff>
      <xdr:row>40</xdr:row>
      <xdr:rowOff>95444</xdr:rowOff>
    </xdr:to>
    <xdr:cxnSp macro="">
      <xdr:nvCxnSpPr>
        <xdr:cNvPr id="391" name="直線コネクタ 390">
          <a:extLst>
            <a:ext uri="{FF2B5EF4-FFF2-40B4-BE49-F238E27FC236}">
              <a16:creationId xmlns:a16="http://schemas.microsoft.com/office/drawing/2014/main" id="{1F22726B-6FE8-4C5C-B1B4-4D2977686934}"/>
            </a:ext>
          </a:extLst>
        </xdr:cNvPr>
        <xdr:cNvCxnSpPr/>
      </xdr:nvCxnSpPr>
      <xdr:spPr>
        <a:xfrm flipV="1">
          <a:off x="21323300" y="6951237"/>
          <a:ext cx="838200" cy="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46287</xdr:rowOff>
    </xdr:from>
    <xdr:to>
      <xdr:col>107</xdr:col>
      <xdr:colOff>101600</xdr:colOff>
      <xdr:row>40</xdr:row>
      <xdr:rowOff>147887</xdr:rowOff>
    </xdr:to>
    <xdr:sp macro="" textlink="">
      <xdr:nvSpPr>
        <xdr:cNvPr id="392" name="楕円 391">
          <a:extLst>
            <a:ext uri="{FF2B5EF4-FFF2-40B4-BE49-F238E27FC236}">
              <a16:creationId xmlns:a16="http://schemas.microsoft.com/office/drawing/2014/main" id="{0E5F43B5-C9EB-4A49-844C-0380F8827ADE}"/>
            </a:ext>
          </a:extLst>
        </xdr:cNvPr>
        <xdr:cNvSpPr/>
      </xdr:nvSpPr>
      <xdr:spPr>
        <a:xfrm>
          <a:off x="20383500" y="690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95444</xdr:rowOff>
    </xdr:from>
    <xdr:to>
      <xdr:col>111</xdr:col>
      <xdr:colOff>177800</xdr:colOff>
      <xdr:row>40</xdr:row>
      <xdr:rowOff>97087</xdr:rowOff>
    </xdr:to>
    <xdr:cxnSp macro="">
      <xdr:nvCxnSpPr>
        <xdr:cNvPr id="393" name="直線コネクタ 392">
          <a:extLst>
            <a:ext uri="{FF2B5EF4-FFF2-40B4-BE49-F238E27FC236}">
              <a16:creationId xmlns:a16="http://schemas.microsoft.com/office/drawing/2014/main" id="{AEED9B1C-97DA-4C9C-8EE8-FFF0CBC7BC7D}"/>
            </a:ext>
          </a:extLst>
        </xdr:cNvPr>
        <xdr:cNvCxnSpPr/>
      </xdr:nvCxnSpPr>
      <xdr:spPr>
        <a:xfrm flipV="1">
          <a:off x="20434300" y="6953444"/>
          <a:ext cx="889000" cy="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40228</xdr:rowOff>
    </xdr:from>
    <xdr:to>
      <xdr:col>102</xdr:col>
      <xdr:colOff>165100</xdr:colOff>
      <xdr:row>40</xdr:row>
      <xdr:rowOff>141828</xdr:rowOff>
    </xdr:to>
    <xdr:sp macro="" textlink="">
      <xdr:nvSpPr>
        <xdr:cNvPr id="394" name="楕円 393">
          <a:extLst>
            <a:ext uri="{FF2B5EF4-FFF2-40B4-BE49-F238E27FC236}">
              <a16:creationId xmlns:a16="http://schemas.microsoft.com/office/drawing/2014/main" id="{F5E004EF-AFAB-4005-B84A-8B0DEB1C824D}"/>
            </a:ext>
          </a:extLst>
        </xdr:cNvPr>
        <xdr:cNvSpPr/>
      </xdr:nvSpPr>
      <xdr:spPr>
        <a:xfrm>
          <a:off x="19494500" y="68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91028</xdr:rowOff>
    </xdr:from>
    <xdr:to>
      <xdr:col>107</xdr:col>
      <xdr:colOff>50800</xdr:colOff>
      <xdr:row>40</xdr:row>
      <xdr:rowOff>97087</xdr:rowOff>
    </xdr:to>
    <xdr:cxnSp macro="">
      <xdr:nvCxnSpPr>
        <xdr:cNvPr id="395" name="直線コネクタ 394">
          <a:extLst>
            <a:ext uri="{FF2B5EF4-FFF2-40B4-BE49-F238E27FC236}">
              <a16:creationId xmlns:a16="http://schemas.microsoft.com/office/drawing/2014/main" id="{A4E36724-DF7A-458B-ADD4-484D3A085E5E}"/>
            </a:ext>
          </a:extLst>
        </xdr:cNvPr>
        <xdr:cNvCxnSpPr/>
      </xdr:nvCxnSpPr>
      <xdr:spPr>
        <a:xfrm>
          <a:off x="19545300" y="6949028"/>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41538</xdr:rowOff>
    </xdr:from>
    <xdr:to>
      <xdr:col>98</xdr:col>
      <xdr:colOff>38100</xdr:colOff>
      <xdr:row>40</xdr:row>
      <xdr:rowOff>143138</xdr:rowOff>
    </xdr:to>
    <xdr:sp macro="" textlink="">
      <xdr:nvSpPr>
        <xdr:cNvPr id="396" name="楕円 395">
          <a:extLst>
            <a:ext uri="{FF2B5EF4-FFF2-40B4-BE49-F238E27FC236}">
              <a16:creationId xmlns:a16="http://schemas.microsoft.com/office/drawing/2014/main" id="{275177A3-5E3D-40C9-8780-09D30D9D0EAC}"/>
            </a:ext>
          </a:extLst>
        </xdr:cNvPr>
        <xdr:cNvSpPr/>
      </xdr:nvSpPr>
      <xdr:spPr>
        <a:xfrm>
          <a:off x="18605500" y="68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91028</xdr:rowOff>
    </xdr:from>
    <xdr:to>
      <xdr:col>102</xdr:col>
      <xdr:colOff>114300</xdr:colOff>
      <xdr:row>40</xdr:row>
      <xdr:rowOff>92338</xdr:rowOff>
    </xdr:to>
    <xdr:cxnSp macro="">
      <xdr:nvCxnSpPr>
        <xdr:cNvPr id="397" name="直線コネクタ 396">
          <a:extLst>
            <a:ext uri="{FF2B5EF4-FFF2-40B4-BE49-F238E27FC236}">
              <a16:creationId xmlns:a16="http://schemas.microsoft.com/office/drawing/2014/main" id="{31177F64-FD0D-4B82-AA5B-6F28E4333A07}"/>
            </a:ext>
          </a:extLst>
        </xdr:cNvPr>
        <xdr:cNvCxnSpPr/>
      </xdr:nvCxnSpPr>
      <xdr:spPr>
        <a:xfrm flipV="1">
          <a:off x="18656300" y="6949028"/>
          <a:ext cx="889000" cy="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5FFB710C-F016-42A5-9274-0F2D92D82158}"/>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5953AE26-8C09-4D7D-AC4C-505C8B0735B7}"/>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033C3516-F966-4D99-B0AE-C5038A4FC182}"/>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640A0CA9-2960-4E2B-B7EF-FBF92FDB0CC4}"/>
            </a:ext>
          </a:extLst>
        </xdr:cNvPr>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162771</xdr:rowOff>
    </xdr:from>
    <xdr:ext cx="599010" cy="259045"/>
    <xdr:sp macro="" textlink="">
      <xdr:nvSpPr>
        <xdr:cNvPr id="402" name="n_1mainValue【一般廃棄物処理施設】&#10;一人当たり有形固定資産（償却資産）額">
          <a:extLst>
            <a:ext uri="{FF2B5EF4-FFF2-40B4-BE49-F238E27FC236}">
              <a16:creationId xmlns:a16="http://schemas.microsoft.com/office/drawing/2014/main" id="{24B9C0E4-49A5-4483-850D-172A3BF066E6}"/>
            </a:ext>
          </a:extLst>
        </xdr:cNvPr>
        <xdr:cNvSpPr txBox="1"/>
      </xdr:nvSpPr>
      <xdr:spPr>
        <a:xfrm>
          <a:off x="21011095" y="667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164414</xdr:rowOff>
    </xdr:from>
    <xdr:ext cx="599010" cy="259045"/>
    <xdr:sp macro="" textlink="">
      <xdr:nvSpPr>
        <xdr:cNvPr id="403" name="n_2mainValue【一般廃棄物処理施設】&#10;一人当たり有形固定資産（償却資産）額">
          <a:extLst>
            <a:ext uri="{FF2B5EF4-FFF2-40B4-BE49-F238E27FC236}">
              <a16:creationId xmlns:a16="http://schemas.microsoft.com/office/drawing/2014/main" id="{83301BFC-20AE-46F3-8301-C667C427EA31}"/>
            </a:ext>
          </a:extLst>
        </xdr:cNvPr>
        <xdr:cNvSpPr txBox="1"/>
      </xdr:nvSpPr>
      <xdr:spPr>
        <a:xfrm>
          <a:off x="20134795" y="667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158355</xdr:rowOff>
    </xdr:from>
    <xdr:ext cx="599010" cy="259045"/>
    <xdr:sp macro="" textlink="">
      <xdr:nvSpPr>
        <xdr:cNvPr id="404" name="n_3mainValue【一般廃棄物処理施設】&#10;一人当たり有形固定資産（償却資産）額">
          <a:extLst>
            <a:ext uri="{FF2B5EF4-FFF2-40B4-BE49-F238E27FC236}">
              <a16:creationId xmlns:a16="http://schemas.microsoft.com/office/drawing/2014/main" id="{B6FBA845-0234-44EC-9B28-FE46C03DCF7A}"/>
            </a:ext>
          </a:extLst>
        </xdr:cNvPr>
        <xdr:cNvSpPr txBox="1"/>
      </xdr:nvSpPr>
      <xdr:spPr>
        <a:xfrm>
          <a:off x="19245795" y="66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159665</xdr:rowOff>
    </xdr:from>
    <xdr:ext cx="599010" cy="259045"/>
    <xdr:sp macro="" textlink="">
      <xdr:nvSpPr>
        <xdr:cNvPr id="405" name="n_4mainValue【一般廃棄物処理施設】&#10;一人当たり有形固定資産（償却資産）額">
          <a:extLst>
            <a:ext uri="{FF2B5EF4-FFF2-40B4-BE49-F238E27FC236}">
              <a16:creationId xmlns:a16="http://schemas.microsoft.com/office/drawing/2014/main" id="{DABC6CA7-2C3C-4822-9C5E-53713A9DDB03}"/>
            </a:ext>
          </a:extLst>
        </xdr:cNvPr>
        <xdr:cNvSpPr txBox="1"/>
      </xdr:nvSpPr>
      <xdr:spPr>
        <a:xfrm>
          <a:off x="18356795" y="667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328E61EB-B8D9-4527-B83B-F9ACCD3CF2E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7C0913E5-E39B-4A91-8B28-363D94F950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115763FC-6A2E-464D-98C6-B02CC46B92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5123D546-CF1B-4CCA-9BE3-EB2D0C50ADB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7475E24B-68CD-415A-9DD2-7DA24961F2F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2ADF66AA-C69B-4775-8858-7AB3ACCB66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ED8568CB-E77B-4D2C-BFFE-0924D11D166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B53A9D3-CD73-479B-8E34-DF993908CF8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1BCBCBFB-DD42-40B1-A26E-7966FFA249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8E8553BF-D8FA-4DB0-94AE-5FA5A5C5D92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4DC74110-BEA1-4B5C-A819-563406DD70E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8D5EF37C-8DCD-4E26-A803-51F84984743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8" name="テキスト ボックス 417">
          <a:extLst>
            <a:ext uri="{FF2B5EF4-FFF2-40B4-BE49-F238E27FC236}">
              <a16:creationId xmlns:a16="http://schemas.microsoft.com/office/drawing/2014/main" id="{152A079F-2D2D-4A6F-93A1-0A8BA251C77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6305E490-FC9F-422C-8890-E71FA87B686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5F02D4D0-3B91-4C85-8B59-0CA869F6389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EBA3CFF0-7026-4D3A-A031-CBFABE3BC39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C69F8AD4-E22D-4ABD-A220-B76132D2AAD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A048AA5D-EBEB-4320-B57C-9603E76C759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247CEC8C-1CFA-455F-BDC4-D9720311581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E768ACF4-7A9B-4CE5-A866-A9AED5296C2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a:extLst>
            <a:ext uri="{FF2B5EF4-FFF2-40B4-BE49-F238E27FC236}">
              <a16:creationId xmlns:a16="http://schemas.microsoft.com/office/drawing/2014/main" id="{572F7F79-61CC-45A9-82EF-0AE21774EB0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91A21E24-DDA1-4965-8394-4D3E5AA340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8" name="テキスト ボックス 427">
          <a:extLst>
            <a:ext uri="{FF2B5EF4-FFF2-40B4-BE49-F238E27FC236}">
              <a16:creationId xmlns:a16="http://schemas.microsoft.com/office/drawing/2014/main" id="{F70F8175-F7C2-4A44-89D9-F2CCA883F7C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a:extLst>
            <a:ext uri="{FF2B5EF4-FFF2-40B4-BE49-F238E27FC236}">
              <a16:creationId xmlns:a16="http://schemas.microsoft.com/office/drawing/2014/main" id="{D18FE3CD-B3DE-4C73-B9C9-5C39F11C4BE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30" name="直線コネクタ 429">
          <a:extLst>
            <a:ext uri="{FF2B5EF4-FFF2-40B4-BE49-F238E27FC236}">
              <a16:creationId xmlns:a16="http://schemas.microsoft.com/office/drawing/2014/main" id="{129AE0BB-2D73-4949-996D-0AAF234CDF36}"/>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1" name="【保健センター・保健所】&#10;有形固定資産減価償却率最小値テキスト">
          <a:extLst>
            <a:ext uri="{FF2B5EF4-FFF2-40B4-BE49-F238E27FC236}">
              <a16:creationId xmlns:a16="http://schemas.microsoft.com/office/drawing/2014/main" id="{7A5981A2-EBD1-4DA6-83D1-B380A8D1A1B1}"/>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2" name="直線コネクタ 431">
          <a:extLst>
            <a:ext uri="{FF2B5EF4-FFF2-40B4-BE49-F238E27FC236}">
              <a16:creationId xmlns:a16="http://schemas.microsoft.com/office/drawing/2014/main" id="{7F0EEAFC-4070-48FA-BBED-D86A83BBA3CD}"/>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3" name="【保健センター・保健所】&#10;有形固定資産減価償却率最大値テキスト">
          <a:extLst>
            <a:ext uri="{FF2B5EF4-FFF2-40B4-BE49-F238E27FC236}">
              <a16:creationId xmlns:a16="http://schemas.microsoft.com/office/drawing/2014/main" id="{8F044B6D-718F-4790-8624-6713AB1C67D2}"/>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4" name="直線コネクタ 433">
          <a:extLst>
            <a:ext uri="{FF2B5EF4-FFF2-40B4-BE49-F238E27FC236}">
              <a16:creationId xmlns:a16="http://schemas.microsoft.com/office/drawing/2014/main" id="{C12B2137-0726-401C-927D-529C41A16FA7}"/>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35" name="【保健センター・保健所】&#10;有形固定資産減価償却率平均値テキスト">
          <a:extLst>
            <a:ext uri="{FF2B5EF4-FFF2-40B4-BE49-F238E27FC236}">
              <a16:creationId xmlns:a16="http://schemas.microsoft.com/office/drawing/2014/main" id="{C5188DD2-ABFB-47A7-9116-873A18C22C28}"/>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36" name="フローチャート: 判断 435">
          <a:extLst>
            <a:ext uri="{FF2B5EF4-FFF2-40B4-BE49-F238E27FC236}">
              <a16:creationId xmlns:a16="http://schemas.microsoft.com/office/drawing/2014/main" id="{252B284A-251A-4429-B660-053E36DF2ADC}"/>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37" name="フローチャート: 判断 436">
          <a:extLst>
            <a:ext uri="{FF2B5EF4-FFF2-40B4-BE49-F238E27FC236}">
              <a16:creationId xmlns:a16="http://schemas.microsoft.com/office/drawing/2014/main" id="{07D10D6D-9298-42DB-96DA-6DDEDD2437ED}"/>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38" name="フローチャート: 判断 437">
          <a:extLst>
            <a:ext uri="{FF2B5EF4-FFF2-40B4-BE49-F238E27FC236}">
              <a16:creationId xmlns:a16="http://schemas.microsoft.com/office/drawing/2014/main" id="{13A7590F-087F-4669-8D0F-185F4D8CD531}"/>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39" name="フローチャート: 判断 438">
          <a:extLst>
            <a:ext uri="{FF2B5EF4-FFF2-40B4-BE49-F238E27FC236}">
              <a16:creationId xmlns:a16="http://schemas.microsoft.com/office/drawing/2014/main" id="{2C5046D1-2B02-43F6-83FE-B7ED2E02F7D3}"/>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440" name="フローチャート: 判断 439">
          <a:extLst>
            <a:ext uri="{FF2B5EF4-FFF2-40B4-BE49-F238E27FC236}">
              <a16:creationId xmlns:a16="http://schemas.microsoft.com/office/drawing/2014/main" id="{2ECEAB9E-19BD-45F3-9CD8-300557BC4480}"/>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E52C067E-9184-41C5-82A9-D52B374D577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E07D50BE-92D8-460B-8F7D-CB3F6EF490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929BC5A1-91E3-489E-93CC-95F30A2CD7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C71B1DD7-41D5-4421-A830-B93D532D52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2264A49A-EB05-4C86-B1CC-1E9D59B90D6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46" name="楕円 445">
          <a:extLst>
            <a:ext uri="{FF2B5EF4-FFF2-40B4-BE49-F238E27FC236}">
              <a16:creationId xmlns:a16="http://schemas.microsoft.com/office/drawing/2014/main" id="{749BFEF2-74AB-453F-83FA-01467B77E106}"/>
            </a:ext>
          </a:extLst>
        </xdr:cNvPr>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156227</xdr:rowOff>
    </xdr:from>
    <xdr:ext cx="405111" cy="259045"/>
    <xdr:sp macro="" textlink="">
      <xdr:nvSpPr>
        <xdr:cNvPr id="447" name="【保健センター・保健所】&#10;有形固定資産減価償却率該当値テキスト">
          <a:extLst>
            <a:ext uri="{FF2B5EF4-FFF2-40B4-BE49-F238E27FC236}">
              <a16:creationId xmlns:a16="http://schemas.microsoft.com/office/drawing/2014/main" id="{377B9033-3937-4CAA-87D5-C8B5FB06D6C7}"/>
            </a:ext>
          </a:extLst>
        </xdr:cNvPr>
        <xdr:cNvSpPr txBox="1"/>
      </xdr:nvSpPr>
      <xdr:spPr>
        <a:xfrm>
          <a:off x="16357600"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139700</xdr:rowOff>
    </xdr:from>
    <xdr:to>
      <xdr:col>81</xdr:col>
      <xdr:colOff>101600</xdr:colOff>
      <xdr:row>59</xdr:row>
      <xdr:rowOff>69850</xdr:rowOff>
    </xdr:to>
    <xdr:sp macro="" textlink="">
      <xdr:nvSpPr>
        <xdr:cNvPr id="448" name="楕円 447">
          <a:extLst>
            <a:ext uri="{FF2B5EF4-FFF2-40B4-BE49-F238E27FC236}">
              <a16:creationId xmlns:a16="http://schemas.microsoft.com/office/drawing/2014/main" id="{29F3684F-A26E-4412-8699-02E390FA85D6}"/>
            </a:ext>
          </a:extLst>
        </xdr:cNvPr>
        <xdr:cNvSpPr/>
      </xdr:nvSpPr>
      <xdr:spPr>
        <a:xfrm>
          <a:off x="15430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19050</xdr:rowOff>
    </xdr:from>
    <xdr:to>
      <xdr:col>85</xdr:col>
      <xdr:colOff>127000</xdr:colOff>
      <xdr:row>59</xdr:row>
      <xdr:rowOff>57150</xdr:rowOff>
    </xdr:to>
    <xdr:cxnSp macro="">
      <xdr:nvCxnSpPr>
        <xdr:cNvPr id="449" name="直線コネクタ 448">
          <a:extLst>
            <a:ext uri="{FF2B5EF4-FFF2-40B4-BE49-F238E27FC236}">
              <a16:creationId xmlns:a16="http://schemas.microsoft.com/office/drawing/2014/main" id="{D7AB4E90-A16B-431E-BC0A-FE06BDAF8CC1}"/>
            </a:ext>
          </a:extLst>
        </xdr:cNvPr>
        <xdr:cNvCxnSpPr/>
      </xdr:nvCxnSpPr>
      <xdr:spPr>
        <a:xfrm>
          <a:off x="15481300" y="1013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101600</xdr:rowOff>
    </xdr:from>
    <xdr:to>
      <xdr:col>76</xdr:col>
      <xdr:colOff>165100</xdr:colOff>
      <xdr:row>59</xdr:row>
      <xdr:rowOff>31750</xdr:rowOff>
    </xdr:to>
    <xdr:sp macro="" textlink="">
      <xdr:nvSpPr>
        <xdr:cNvPr id="450" name="楕円 449">
          <a:extLst>
            <a:ext uri="{FF2B5EF4-FFF2-40B4-BE49-F238E27FC236}">
              <a16:creationId xmlns:a16="http://schemas.microsoft.com/office/drawing/2014/main" id="{0C4E9F09-6336-43F4-A370-5057C72E4304}"/>
            </a:ext>
          </a:extLst>
        </xdr:cNvPr>
        <xdr:cNvSpPr/>
      </xdr:nvSpPr>
      <xdr:spPr>
        <a:xfrm>
          <a:off x="14541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152400</xdr:rowOff>
    </xdr:from>
    <xdr:to>
      <xdr:col>81</xdr:col>
      <xdr:colOff>50800</xdr:colOff>
      <xdr:row>59</xdr:row>
      <xdr:rowOff>19050</xdr:rowOff>
    </xdr:to>
    <xdr:cxnSp macro="">
      <xdr:nvCxnSpPr>
        <xdr:cNvPr id="451" name="直線コネクタ 450">
          <a:extLst>
            <a:ext uri="{FF2B5EF4-FFF2-40B4-BE49-F238E27FC236}">
              <a16:creationId xmlns:a16="http://schemas.microsoft.com/office/drawing/2014/main" id="{60EE45B0-FE09-4C4C-9194-C4E41A4AFA28}"/>
            </a:ext>
          </a:extLst>
        </xdr:cNvPr>
        <xdr:cNvCxnSpPr/>
      </xdr:nvCxnSpPr>
      <xdr:spPr>
        <a:xfrm>
          <a:off x="145923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25400</xdr:rowOff>
    </xdr:from>
    <xdr:to>
      <xdr:col>72</xdr:col>
      <xdr:colOff>38100</xdr:colOff>
      <xdr:row>57</xdr:row>
      <xdr:rowOff>127000</xdr:rowOff>
    </xdr:to>
    <xdr:sp macro="" textlink="">
      <xdr:nvSpPr>
        <xdr:cNvPr id="452" name="楕円 451">
          <a:extLst>
            <a:ext uri="{FF2B5EF4-FFF2-40B4-BE49-F238E27FC236}">
              <a16:creationId xmlns:a16="http://schemas.microsoft.com/office/drawing/2014/main" id="{C11CF617-2652-4BE8-84EC-6C5C17A8A361}"/>
            </a:ext>
          </a:extLst>
        </xdr:cNvPr>
        <xdr:cNvSpPr/>
      </xdr:nvSpPr>
      <xdr:spPr>
        <a:xfrm>
          <a:off x="13652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76200</xdr:rowOff>
    </xdr:from>
    <xdr:to>
      <xdr:col>76</xdr:col>
      <xdr:colOff>114300</xdr:colOff>
      <xdr:row>58</xdr:row>
      <xdr:rowOff>152400</xdr:rowOff>
    </xdr:to>
    <xdr:cxnSp macro="">
      <xdr:nvCxnSpPr>
        <xdr:cNvPr id="453" name="直線コネクタ 452">
          <a:extLst>
            <a:ext uri="{FF2B5EF4-FFF2-40B4-BE49-F238E27FC236}">
              <a16:creationId xmlns:a16="http://schemas.microsoft.com/office/drawing/2014/main" id="{2A5998AC-5112-4753-A187-F66B440CA23E}"/>
            </a:ext>
          </a:extLst>
        </xdr:cNvPr>
        <xdr:cNvCxnSpPr/>
      </xdr:nvCxnSpPr>
      <xdr:spPr>
        <a:xfrm>
          <a:off x="13703300" y="98488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166370</xdr:rowOff>
    </xdr:from>
    <xdr:to>
      <xdr:col>67</xdr:col>
      <xdr:colOff>101600</xdr:colOff>
      <xdr:row>57</xdr:row>
      <xdr:rowOff>96520</xdr:rowOff>
    </xdr:to>
    <xdr:sp macro="" textlink="">
      <xdr:nvSpPr>
        <xdr:cNvPr id="454" name="楕円 453">
          <a:extLst>
            <a:ext uri="{FF2B5EF4-FFF2-40B4-BE49-F238E27FC236}">
              <a16:creationId xmlns:a16="http://schemas.microsoft.com/office/drawing/2014/main" id="{9FEB03EB-611C-400B-8DB2-39A831E47292}"/>
            </a:ext>
          </a:extLst>
        </xdr:cNvPr>
        <xdr:cNvSpPr/>
      </xdr:nvSpPr>
      <xdr:spPr>
        <a:xfrm>
          <a:off x="12763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45720</xdr:rowOff>
    </xdr:from>
    <xdr:to>
      <xdr:col>71</xdr:col>
      <xdr:colOff>177800</xdr:colOff>
      <xdr:row>57</xdr:row>
      <xdr:rowOff>76200</xdr:rowOff>
    </xdr:to>
    <xdr:cxnSp macro="">
      <xdr:nvCxnSpPr>
        <xdr:cNvPr id="455" name="直線コネクタ 454">
          <a:extLst>
            <a:ext uri="{FF2B5EF4-FFF2-40B4-BE49-F238E27FC236}">
              <a16:creationId xmlns:a16="http://schemas.microsoft.com/office/drawing/2014/main" id="{98459521-DFA0-45E5-9D5C-DC75F5873852}"/>
            </a:ext>
          </a:extLst>
        </xdr:cNvPr>
        <xdr:cNvCxnSpPr/>
      </xdr:nvCxnSpPr>
      <xdr:spPr>
        <a:xfrm>
          <a:off x="12814300" y="9818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E75B071C-7974-410D-AFAC-DA7AD8D85D2A}"/>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457" name="n_2aveValue【保健センター・保健所】&#10;有形固定資産減価償却率">
          <a:extLst>
            <a:ext uri="{FF2B5EF4-FFF2-40B4-BE49-F238E27FC236}">
              <a16:creationId xmlns:a16="http://schemas.microsoft.com/office/drawing/2014/main" id="{D837C018-6A2C-4F7A-98F4-E99098305C5F}"/>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458" name="n_3aveValue【保健センター・保健所】&#10;有形固定資産減価償却率">
          <a:extLst>
            <a:ext uri="{FF2B5EF4-FFF2-40B4-BE49-F238E27FC236}">
              <a16:creationId xmlns:a16="http://schemas.microsoft.com/office/drawing/2014/main" id="{A2377948-F11B-4397-A878-2A24A2C80C73}"/>
            </a:ext>
          </a:extLst>
        </xdr:cNvPr>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139082</xdr:rowOff>
    </xdr:from>
    <xdr:ext cx="405111" cy="259045"/>
    <xdr:sp macro="" textlink="">
      <xdr:nvSpPr>
        <xdr:cNvPr id="459" name="n_4aveValue【保健センター・保健所】&#10;有形固定資産減価償却率">
          <a:extLst>
            <a:ext uri="{FF2B5EF4-FFF2-40B4-BE49-F238E27FC236}">
              <a16:creationId xmlns:a16="http://schemas.microsoft.com/office/drawing/2014/main" id="{17ADE1AE-0FAA-4696-BE2D-E8CE33DF4071}"/>
            </a:ext>
          </a:extLst>
        </xdr:cNvPr>
        <xdr:cNvSpPr txBox="1"/>
      </xdr:nvSpPr>
      <xdr:spPr>
        <a:xfrm>
          <a:off x="126117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86377</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3139DD7E-FE47-4664-A4A3-0C8E9547B55E}"/>
            </a:ext>
          </a:extLst>
        </xdr:cNvPr>
        <xdr:cNvSpPr txBox="1"/>
      </xdr:nvSpPr>
      <xdr:spPr>
        <a:xfrm>
          <a:off x="15266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48277</xdr:rowOff>
    </xdr:from>
    <xdr:ext cx="405111" cy="259045"/>
    <xdr:sp macro="" textlink="">
      <xdr:nvSpPr>
        <xdr:cNvPr id="461" name="n_2mainValue【保健センター・保健所】&#10;有形固定資産減価償却率">
          <a:extLst>
            <a:ext uri="{FF2B5EF4-FFF2-40B4-BE49-F238E27FC236}">
              <a16:creationId xmlns:a16="http://schemas.microsoft.com/office/drawing/2014/main" id="{DCB759A4-4649-4B77-B5E2-A0ABB8986B27}"/>
            </a:ext>
          </a:extLst>
        </xdr:cNvPr>
        <xdr:cNvSpPr txBox="1"/>
      </xdr:nvSpPr>
      <xdr:spPr>
        <a:xfrm>
          <a:off x="14389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143527</xdr:rowOff>
    </xdr:from>
    <xdr:ext cx="405111" cy="259045"/>
    <xdr:sp macro="" textlink="">
      <xdr:nvSpPr>
        <xdr:cNvPr id="462" name="n_3mainValue【保健センター・保健所】&#10;有形固定資産減価償却率">
          <a:extLst>
            <a:ext uri="{FF2B5EF4-FFF2-40B4-BE49-F238E27FC236}">
              <a16:creationId xmlns:a16="http://schemas.microsoft.com/office/drawing/2014/main" id="{075D2A62-A84E-4B94-AF1B-C320C1175551}"/>
            </a:ext>
          </a:extLst>
        </xdr:cNvPr>
        <xdr:cNvSpPr txBox="1"/>
      </xdr:nvSpPr>
      <xdr:spPr>
        <a:xfrm>
          <a:off x="13500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113047</xdr:rowOff>
    </xdr:from>
    <xdr:ext cx="405111" cy="259045"/>
    <xdr:sp macro="" textlink="">
      <xdr:nvSpPr>
        <xdr:cNvPr id="463" name="n_4mainValue【保健センター・保健所】&#10;有形固定資産減価償却率">
          <a:extLst>
            <a:ext uri="{FF2B5EF4-FFF2-40B4-BE49-F238E27FC236}">
              <a16:creationId xmlns:a16="http://schemas.microsoft.com/office/drawing/2014/main" id="{1A3D7F7E-41E5-4A5E-842A-73A43BFE319A}"/>
            </a:ext>
          </a:extLst>
        </xdr:cNvPr>
        <xdr:cNvSpPr txBox="1"/>
      </xdr:nvSpPr>
      <xdr:spPr>
        <a:xfrm>
          <a:off x="126117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21F175E8-3F74-4FCF-8BCE-C46D4B0D665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263A7FBF-AB64-4FB8-8542-8908DBD6C9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A0C65302-DCF9-4FFC-A226-708F453C29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4617DAD7-7A9D-4C47-8529-090A765A1C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AF550042-6CCE-4252-8A08-4DAE8440729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D02061DE-8244-4DDC-9F0B-74485A5EDFE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C7C2D199-DB71-4892-84CD-1FAF401206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9E14C947-8314-498E-8F55-A9074C2F395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4E60F651-2A35-4C17-BCF1-11FB995DC5B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91AE7D75-67D4-4D79-A676-60F740E6C6D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CCFD8A2D-C1AD-4182-B87E-07C4CD0000A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D42885EA-678A-4C76-A6F3-884745DE283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8A54B1A0-C807-425B-B953-C429381A55C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9EE69676-7EAA-43B5-9116-57510B4F362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79887295-60C2-4A8B-AA42-3352E3BC2C0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C4316FD0-1257-4599-81EF-881B9CB84AA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C22A03D1-FC90-4D48-B174-A7E091A8CEF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A67F3E86-E8CB-49E5-A406-435E58793A9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F1423C3A-32B5-485C-A836-55827FA798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7EF6B228-7BE9-4300-9124-D34863314B7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a:extLst>
            <a:ext uri="{FF2B5EF4-FFF2-40B4-BE49-F238E27FC236}">
              <a16:creationId xmlns:a16="http://schemas.microsoft.com/office/drawing/2014/main" id="{06F8261E-39D1-4B30-AA20-576D15332E4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167336</xdr:rowOff>
    </xdr:from>
    <xdr:to>
      <xdr:col>116</xdr:col>
      <xdr:colOff>62864</xdr:colOff>
      <xdr:row>63</xdr:row>
      <xdr:rowOff>151791</xdr:rowOff>
    </xdr:to>
    <xdr:cxnSp macro="">
      <xdr:nvCxnSpPr>
        <xdr:cNvPr id="485" name="直線コネクタ 484">
          <a:extLst>
            <a:ext uri="{FF2B5EF4-FFF2-40B4-BE49-F238E27FC236}">
              <a16:creationId xmlns:a16="http://schemas.microsoft.com/office/drawing/2014/main" id="{8865DA88-7B66-4C60-A394-57DA8AB245AB}"/>
            </a:ext>
          </a:extLst>
        </xdr:cNvPr>
        <xdr:cNvCxnSpPr/>
      </xdr:nvCxnSpPr>
      <xdr:spPr>
        <a:xfrm flipV="1">
          <a:off x="22160864" y="10454336"/>
          <a:ext cx="0" cy="498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486" name="【保健センター・保健所】&#10;一人当たり面積最小値テキスト">
          <a:extLst>
            <a:ext uri="{FF2B5EF4-FFF2-40B4-BE49-F238E27FC236}">
              <a16:creationId xmlns:a16="http://schemas.microsoft.com/office/drawing/2014/main" id="{C011E529-72A6-43B4-B0A6-264919D0564B}"/>
            </a:ext>
          </a:extLst>
        </xdr:cNvPr>
        <xdr:cNvSpPr txBox="1"/>
      </xdr:nvSpPr>
      <xdr:spPr>
        <a:xfrm>
          <a:off x="22199600" y="109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487" name="直線コネクタ 486">
          <a:extLst>
            <a:ext uri="{FF2B5EF4-FFF2-40B4-BE49-F238E27FC236}">
              <a16:creationId xmlns:a16="http://schemas.microsoft.com/office/drawing/2014/main" id="{37BCB314-D238-4070-A3E9-59E781C2930A}"/>
            </a:ext>
          </a:extLst>
        </xdr:cNvPr>
        <xdr:cNvCxnSpPr/>
      </xdr:nvCxnSpPr>
      <xdr:spPr>
        <a:xfrm>
          <a:off x="22072600" y="1095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114013</xdr:rowOff>
    </xdr:from>
    <xdr:ext cx="469744" cy="259045"/>
    <xdr:sp macro="" textlink="">
      <xdr:nvSpPr>
        <xdr:cNvPr id="488" name="【保健センター・保健所】&#10;一人当たり面積最大値テキスト">
          <a:extLst>
            <a:ext uri="{FF2B5EF4-FFF2-40B4-BE49-F238E27FC236}">
              <a16:creationId xmlns:a16="http://schemas.microsoft.com/office/drawing/2014/main" id="{E3628324-B329-4457-9BC6-5BF7D29C9B25}"/>
            </a:ext>
          </a:extLst>
        </xdr:cNvPr>
        <xdr:cNvSpPr txBox="1"/>
      </xdr:nvSpPr>
      <xdr:spPr>
        <a:xfrm>
          <a:off x="22199600" y="1022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167336</xdr:rowOff>
    </xdr:from>
    <xdr:to>
      <xdr:col>116</xdr:col>
      <xdr:colOff>152400</xdr:colOff>
      <xdr:row>60</xdr:row>
      <xdr:rowOff>167336</xdr:rowOff>
    </xdr:to>
    <xdr:cxnSp macro="">
      <xdr:nvCxnSpPr>
        <xdr:cNvPr id="489" name="直線コネクタ 488">
          <a:extLst>
            <a:ext uri="{FF2B5EF4-FFF2-40B4-BE49-F238E27FC236}">
              <a16:creationId xmlns:a16="http://schemas.microsoft.com/office/drawing/2014/main" id="{3F551AAB-D533-4FCA-BC63-58DA683B751D}"/>
            </a:ext>
          </a:extLst>
        </xdr:cNvPr>
        <xdr:cNvCxnSpPr/>
      </xdr:nvCxnSpPr>
      <xdr:spPr>
        <a:xfrm>
          <a:off x="22072600" y="104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153941</xdr:rowOff>
    </xdr:from>
    <xdr:ext cx="469744" cy="259045"/>
    <xdr:sp macro="" textlink="">
      <xdr:nvSpPr>
        <xdr:cNvPr id="490" name="【保健センター・保健所】&#10;一人当たり面積平均値テキスト">
          <a:extLst>
            <a:ext uri="{FF2B5EF4-FFF2-40B4-BE49-F238E27FC236}">
              <a16:creationId xmlns:a16="http://schemas.microsoft.com/office/drawing/2014/main" id="{BAB1CFD6-2AEB-42C9-9AC9-33AB2D101F31}"/>
            </a:ext>
          </a:extLst>
        </xdr:cNvPr>
        <xdr:cNvSpPr txBox="1"/>
      </xdr:nvSpPr>
      <xdr:spPr>
        <a:xfrm>
          <a:off x="22199600" y="1078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4064</xdr:rowOff>
    </xdr:from>
    <xdr:to>
      <xdr:col>116</xdr:col>
      <xdr:colOff>114300</xdr:colOff>
      <xdr:row>63</xdr:row>
      <xdr:rowOff>105664</xdr:rowOff>
    </xdr:to>
    <xdr:sp macro="" textlink="">
      <xdr:nvSpPr>
        <xdr:cNvPr id="491" name="フローチャート: 判断 490">
          <a:extLst>
            <a:ext uri="{FF2B5EF4-FFF2-40B4-BE49-F238E27FC236}">
              <a16:creationId xmlns:a16="http://schemas.microsoft.com/office/drawing/2014/main" id="{396889DE-D37E-453D-99B4-9B901A917C96}"/>
            </a:ext>
          </a:extLst>
        </xdr:cNvPr>
        <xdr:cNvSpPr/>
      </xdr:nvSpPr>
      <xdr:spPr>
        <a:xfrm>
          <a:off x="221107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15494</xdr:rowOff>
    </xdr:from>
    <xdr:to>
      <xdr:col>112</xdr:col>
      <xdr:colOff>38100</xdr:colOff>
      <xdr:row>63</xdr:row>
      <xdr:rowOff>117094</xdr:rowOff>
    </xdr:to>
    <xdr:sp macro="" textlink="">
      <xdr:nvSpPr>
        <xdr:cNvPr id="492" name="フローチャート: 判断 491">
          <a:extLst>
            <a:ext uri="{FF2B5EF4-FFF2-40B4-BE49-F238E27FC236}">
              <a16:creationId xmlns:a16="http://schemas.microsoft.com/office/drawing/2014/main" id="{561193C8-8CB5-471B-864E-40CDDC7F46EE}"/>
            </a:ext>
          </a:extLst>
        </xdr:cNvPr>
        <xdr:cNvSpPr/>
      </xdr:nvSpPr>
      <xdr:spPr>
        <a:xfrm>
          <a:off x="21272500" y="1081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18694</xdr:rowOff>
    </xdr:from>
    <xdr:to>
      <xdr:col>107</xdr:col>
      <xdr:colOff>101600</xdr:colOff>
      <xdr:row>63</xdr:row>
      <xdr:rowOff>120294</xdr:rowOff>
    </xdr:to>
    <xdr:sp macro="" textlink="">
      <xdr:nvSpPr>
        <xdr:cNvPr id="493" name="フローチャート: 判断 492">
          <a:extLst>
            <a:ext uri="{FF2B5EF4-FFF2-40B4-BE49-F238E27FC236}">
              <a16:creationId xmlns:a16="http://schemas.microsoft.com/office/drawing/2014/main" id="{7648DA5E-1F64-4EF9-8584-5B3753693EF2}"/>
            </a:ext>
          </a:extLst>
        </xdr:cNvPr>
        <xdr:cNvSpPr/>
      </xdr:nvSpPr>
      <xdr:spPr>
        <a:xfrm>
          <a:off x="20383500" y="1082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160427</xdr:rowOff>
    </xdr:from>
    <xdr:to>
      <xdr:col>102</xdr:col>
      <xdr:colOff>165100</xdr:colOff>
      <xdr:row>63</xdr:row>
      <xdr:rowOff>90577</xdr:rowOff>
    </xdr:to>
    <xdr:sp macro="" textlink="">
      <xdr:nvSpPr>
        <xdr:cNvPr id="494" name="フローチャート: 判断 493">
          <a:extLst>
            <a:ext uri="{FF2B5EF4-FFF2-40B4-BE49-F238E27FC236}">
              <a16:creationId xmlns:a16="http://schemas.microsoft.com/office/drawing/2014/main" id="{BA2A0011-7225-4459-BEF0-56A7A74415D2}"/>
            </a:ext>
          </a:extLst>
        </xdr:cNvPr>
        <xdr:cNvSpPr/>
      </xdr:nvSpPr>
      <xdr:spPr>
        <a:xfrm>
          <a:off x="194945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167742</xdr:rowOff>
    </xdr:from>
    <xdr:to>
      <xdr:col>98</xdr:col>
      <xdr:colOff>38100</xdr:colOff>
      <xdr:row>63</xdr:row>
      <xdr:rowOff>97892</xdr:rowOff>
    </xdr:to>
    <xdr:sp macro="" textlink="">
      <xdr:nvSpPr>
        <xdr:cNvPr id="495" name="フローチャート: 判断 494">
          <a:extLst>
            <a:ext uri="{FF2B5EF4-FFF2-40B4-BE49-F238E27FC236}">
              <a16:creationId xmlns:a16="http://schemas.microsoft.com/office/drawing/2014/main" id="{B21DECA8-0D04-49C8-94B0-AD363E8F22D1}"/>
            </a:ext>
          </a:extLst>
        </xdr:cNvPr>
        <xdr:cNvSpPr/>
      </xdr:nvSpPr>
      <xdr:spPr>
        <a:xfrm>
          <a:off x="18605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8E2045D3-BC42-4699-ABBC-8208EC7320E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2A629303-8942-4733-A014-3B611793CC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B72C847B-8EED-4EDA-AFC0-6F52CA42A2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1DC9EDEE-A9A3-4037-9E44-4E9C53BC8DB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AD0877E9-39AF-496D-879E-387278B311C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133452</xdr:rowOff>
    </xdr:from>
    <xdr:to>
      <xdr:col>116</xdr:col>
      <xdr:colOff>114300</xdr:colOff>
      <xdr:row>62</xdr:row>
      <xdr:rowOff>63602</xdr:rowOff>
    </xdr:to>
    <xdr:sp macro="" textlink="">
      <xdr:nvSpPr>
        <xdr:cNvPr id="501" name="楕円 500">
          <a:extLst>
            <a:ext uri="{FF2B5EF4-FFF2-40B4-BE49-F238E27FC236}">
              <a16:creationId xmlns:a16="http://schemas.microsoft.com/office/drawing/2014/main" id="{87E51F83-0573-4C69-8629-2D3B63BAC290}"/>
            </a:ext>
          </a:extLst>
        </xdr:cNvPr>
        <xdr:cNvSpPr/>
      </xdr:nvSpPr>
      <xdr:spPr>
        <a:xfrm>
          <a:off x="22110700" y="105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156329</xdr:rowOff>
    </xdr:from>
    <xdr:ext cx="469744" cy="259045"/>
    <xdr:sp macro="" textlink="">
      <xdr:nvSpPr>
        <xdr:cNvPr id="502" name="【保健センター・保健所】&#10;一人当たり面積該当値テキスト">
          <a:extLst>
            <a:ext uri="{FF2B5EF4-FFF2-40B4-BE49-F238E27FC236}">
              <a16:creationId xmlns:a16="http://schemas.microsoft.com/office/drawing/2014/main" id="{C07F2217-9B70-4841-B5CC-6A282A19526C}"/>
            </a:ext>
          </a:extLst>
        </xdr:cNvPr>
        <xdr:cNvSpPr txBox="1"/>
      </xdr:nvSpPr>
      <xdr:spPr>
        <a:xfrm>
          <a:off x="22199600" y="1044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141224</xdr:rowOff>
    </xdr:from>
    <xdr:to>
      <xdr:col>112</xdr:col>
      <xdr:colOff>38100</xdr:colOff>
      <xdr:row>62</xdr:row>
      <xdr:rowOff>71374</xdr:rowOff>
    </xdr:to>
    <xdr:sp macro="" textlink="">
      <xdr:nvSpPr>
        <xdr:cNvPr id="503" name="楕円 502">
          <a:extLst>
            <a:ext uri="{FF2B5EF4-FFF2-40B4-BE49-F238E27FC236}">
              <a16:creationId xmlns:a16="http://schemas.microsoft.com/office/drawing/2014/main" id="{BDAC7110-15EE-46F5-80B1-75F6D7596A2F}"/>
            </a:ext>
          </a:extLst>
        </xdr:cNvPr>
        <xdr:cNvSpPr/>
      </xdr:nvSpPr>
      <xdr:spPr>
        <a:xfrm>
          <a:off x="21272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12802</xdr:rowOff>
    </xdr:from>
    <xdr:to>
      <xdr:col>116</xdr:col>
      <xdr:colOff>63500</xdr:colOff>
      <xdr:row>62</xdr:row>
      <xdr:rowOff>20574</xdr:rowOff>
    </xdr:to>
    <xdr:cxnSp macro="">
      <xdr:nvCxnSpPr>
        <xdr:cNvPr id="504" name="直線コネクタ 503">
          <a:extLst>
            <a:ext uri="{FF2B5EF4-FFF2-40B4-BE49-F238E27FC236}">
              <a16:creationId xmlns:a16="http://schemas.microsoft.com/office/drawing/2014/main" id="{A0B2ECF1-D7C3-4D45-A963-6AEA19700BC9}"/>
            </a:ext>
          </a:extLst>
        </xdr:cNvPr>
        <xdr:cNvCxnSpPr/>
      </xdr:nvCxnSpPr>
      <xdr:spPr>
        <a:xfrm flipV="1">
          <a:off x="21323300" y="10642702"/>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146710</xdr:rowOff>
    </xdr:from>
    <xdr:to>
      <xdr:col>107</xdr:col>
      <xdr:colOff>101600</xdr:colOff>
      <xdr:row>62</xdr:row>
      <xdr:rowOff>76860</xdr:rowOff>
    </xdr:to>
    <xdr:sp macro="" textlink="">
      <xdr:nvSpPr>
        <xdr:cNvPr id="505" name="楕円 504">
          <a:extLst>
            <a:ext uri="{FF2B5EF4-FFF2-40B4-BE49-F238E27FC236}">
              <a16:creationId xmlns:a16="http://schemas.microsoft.com/office/drawing/2014/main" id="{DA33F065-1035-47B3-A3A4-BE7C5DAB0EB5}"/>
            </a:ext>
          </a:extLst>
        </xdr:cNvPr>
        <xdr:cNvSpPr/>
      </xdr:nvSpPr>
      <xdr:spPr>
        <a:xfrm>
          <a:off x="20383500" y="106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20574</xdr:rowOff>
    </xdr:from>
    <xdr:to>
      <xdr:col>111</xdr:col>
      <xdr:colOff>177800</xdr:colOff>
      <xdr:row>62</xdr:row>
      <xdr:rowOff>26060</xdr:rowOff>
    </xdr:to>
    <xdr:cxnSp macro="">
      <xdr:nvCxnSpPr>
        <xdr:cNvPr id="506" name="直線コネクタ 505">
          <a:extLst>
            <a:ext uri="{FF2B5EF4-FFF2-40B4-BE49-F238E27FC236}">
              <a16:creationId xmlns:a16="http://schemas.microsoft.com/office/drawing/2014/main" id="{B074F272-9B8D-4122-B0E0-91BC44180F44}"/>
            </a:ext>
          </a:extLst>
        </xdr:cNvPr>
        <xdr:cNvCxnSpPr/>
      </xdr:nvCxnSpPr>
      <xdr:spPr>
        <a:xfrm flipV="1">
          <a:off x="20434300" y="1065047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84531</xdr:rowOff>
    </xdr:from>
    <xdr:to>
      <xdr:col>102</xdr:col>
      <xdr:colOff>165100</xdr:colOff>
      <xdr:row>56</xdr:row>
      <xdr:rowOff>14681</xdr:rowOff>
    </xdr:to>
    <xdr:sp macro="" textlink="">
      <xdr:nvSpPr>
        <xdr:cNvPr id="507" name="楕円 506">
          <a:extLst>
            <a:ext uri="{FF2B5EF4-FFF2-40B4-BE49-F238E27FC236}">
              <a16:creationId xmlns:a16="http://schemas.microsoft.com/office/drawing/2014/main" id="{63FEFF92-8877-4B48-A85E-1B97316494DB}"/>
            </a:ext>
          </a:extLst>
        </xdr:cNvPr>
        <xdr:cNvSpPr/>
      </xdr:nvSpPr>
      <xdr:spPr>
        <a:xfrm>
          <a:off x="19494500" y="951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135331</xdr:rowOff>
    </xdr:from>
    <xdr:to>
      <xdr:col>107</xdr:col>
      <xdr:colOff>50800</xdr:colOff>
      <xdr:row>62</xdr:row>
      <xdr:rowOff>26060</xdr:rowOff>
    </xdr:to>
    <xdr:cxnSp macro="">
      <xdr:nvCxnSpPr>
        <xdr:cNvPr id="508" name="直線コネクタ 507">
          <a:extLst>
            <a:ext uri="{FF2B5EF4-FFF2-40B4-BE49-F238E27FC236}">
              <a16:creationId xmlns:a16="http://schemas.microsoft.com/office/drawing/2014/main" id="{5E9EFCBE-06E8-41A7-AC54-D1BCD8A43BB4}"/>
            </a:ext>
          </a:extLst>
        </xdr:cNvPr>
        <xdr:cNvCxnSpPr/>
      </xdr:nvCxnSpPr>
      <xdr:spPr>
        <a:xfrm>
          <a:off x="19545300" y="9565081"/>
          <a:ext cx="889000" cy="109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103277</xdr:rowOff>
    </xdr:from>
    <xdr:to>
      <xdr:col>98</xdr:col>
      <xdr:colOff>38100</xdr:colOff>
      <xdr:row>56</xdr:row>
      <xdr:rowOff>33427</xdr:rowOff>
    </xdr:to>
    <xdr:sp macro="" textlink="">
      <xdr:nvSpPr>
        <xdr:cNvPr id="509" name="楕円 508">
          <a:extLst>
            <a:ext uri="{FF2B5EF4-FFF2-40B4-BE49-F238E27FC236}">
              <a16:creationId xmlns:a16="http://schemas.microsoft.com/office/drawing/2014/main" id="{1BA590D5-BD74-4BC5-860A-D4F05A6830C4}"/>
            </a:ext>
          </a:extLst>
        </xdr:cNvPr>
        <xdr:cNvSpPr/>
      </xdr:nvSpPr>
      <xdr:spPr>
        <a:xfrm>
          <a:off x="18605500" y="953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135331</xdr:rowOff>
    </xdr:from>
    <xdr:to>
      <xdr:col>102</xdr:col>
      <xdr:colOff>114300</xdr:colOff>
      <xdr:row>55</xdr:row>
      <xdr:rowOff>154077</xdr:rowOff>
    </xdr:to>
    <xdr:cxnSp macro="">
      <xdr:nvCxnSpPr>
        <xdr:cNvPr id="510" name="直線コネクタ 509">
          <a:extLst>
            <a:ext uri="{FF2B5EF4-FFF2-40B4-BE49-F238E27FC236}">
              <a16:creationId xmlns:a16="http://schemas.microsoft.com/office/drawing/2014/main" id="{00555DE8-9205-44D0-A52C-B6092DA6AABB}"/>
            </a:ext>
          </a:extLst>
        </xdr:cNvPr>
        <xdr:cNvCxnSpPr/>
      </xdr:nvCxnSpPr>
      <xdr:spPr>
        <a:xfrm flipV="1">
          <a:off x="18656300" y="9565081"/>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108221</xdr:rowOff>
    </xdr:from>
    <xdr:ext cx="469744" cy="259045"/>
    <xdr:sp macro="" textlink="">
      <xdr:nvSpPr>
        <xdr:cNvPr id="511" name="n_1aveValue【保健センター・保健所】&#10;一人当たり面積">
          <a:extLst>
            <a:ext uri="{FF2B5EF4-FFF2-40B4-BE49-F238E27FC236}">
              <a16:creationId xmlns:a16="http://schemas.microsoft.com/office/drawing/2014/main" id="{E7D21F72-A9D5-4164-8387-F0D81876CD23}"/>
            </a:ext>
          </a:extLst>
        </xdr:cNvPr>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111421</xdr:rowOff>
    </xdr:from>
    <xdr:ext cx="469744" cy="259045"/>
    <xdr:sp macro="" textlink="">
      <xdr:nvSpPr>
        <xdr:cNvPr id="512" name="n_2aveValue【保健センター・保健所】&#10;一人当たり面積">
          <a:extLst>
            <a:ext uri="{FF2B5EF4-FFF2-40B4-BE49-F238E27FC236}">
              <a16:creationId xmlns:a16="http://schemas.microsoft.com/office/drawing/2014/main" id="{1665768F-93BC-4D75-A2F8-81F138FAA652}"/>
            </a:ext>
          </a:extLst>
        </xdr:cNvPr>
        <xdr:cNvSpPr txBox="1"/>
      </xdr:nvSpPr>
      <xdr:spPr>
        <a:xfrm>
          <a:off x="20199427" y="1091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81704</xdr:rowOff>
    </xdr:from>
    <xdr:ext cx="469744" cy="259045"/>
    <xdr:sp macro="" textlink="">
      <xdr:nvSpPr>
        <xdr:cNvPr id="513" name="n_3aveValue【保健センター・保健所】&#10;一人当たり面積">
          <a:extLst>
            <a:ext uri="{FF2B5EF4-FFF2-40B4-BE49-F238E27FC236}">
              <a16:creationId xmlns:a16="http://schemas.microsoft.com/office/drawing/2014/main" id="{B939CA8C-15CD-49D2-9190-608C415A1875}"/>
            </a:ext>
          </a:extLst>
        </xdr:cNvPr>
        <xdr:cNvSpPr txBox="1"/>
      </xdr:nvSpPr>
      <xdr:spPr>
        <a:xfrm>
          <a:off x="19310427" y="108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89019</xdr:rowOff>
    </xdr:from>
    <xdr:ext cx="469744" cy="259045"/>
    <xdr:sp macro="" textlink="">
      <xdr:nvSpPr>
        <xdr:cNvPr id="514" name="n_4aveValue【保健センター・保健所】&#10;一人当たり面積">
          <a:extLst>
            <a:ext uri="{FF2B5EF4-FFF2-40B4-BE49-F238E27FC236}">
              <a16:creationId xmlns:a16="http://schemas.microsoft.com/office/drawing/2014/main" id="{4D34ABAE-D1D9-4055-B1A3-6C256974E26C}"/>
            </a:ext>
          </a:extLst>
        </xdr:cNvPr>
        <xdr:cNvSpPr txBox="1"/>
      </xdr:nvSpPr>
      <xdr:spPr>
        <a:xfrm>
          <a:off x="18421427" y="108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87901</xdr:rowOff>
    </xdr:from>
    <xdr:ext cx="469744" cy="259045"/>
    <xdr:sp macro="" textlink="">
      <xdr:nvSpPr>
        <xdr:cNvPr id="515" name="n_1mainValue【保健センター・保健所】&#10;一人当たり面積">
          <a:extLst>
            <a:ext uri="{FF2B5EF4-FFF2-40B4-BE49-F238E27FC236}">
              <a16:creationId xmlns:a16="http://schemas.microsoft.com/office/drawing/2014/main" id="{7E36239E-E5CB-4B67-A897-155B9998213E}"/>
            </a:ext>
          </a:extLst>
        </xdr:cNvPr>
        <xdr:cNvSpPr txBox="1"/>
      </xdr:nvSpPr>
      <xdr:spPr>
        <a:xfrm>
          <a:off x="21075727" y="103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93387</xdr:rowOff>
    </xdr:from>
    <xdr:ext cx="469744" cy="259045"/>
    <xdr:sp macro="" textlink="">
      <xdr:nvSpPr>
        <xdr:cNvPr id="516" name="n_2mainValue【保健センター・保健所】&#10;一人当たり面積">
          <a:extLst>
            <a:ext uri="{FF2B5EF4-FFF2-40B4-BE49-F238E27FC236}">
              <a16:creationId xmlns:a16="http://schemas.microsoft.com/office/drawing/2014/main" id="{DA2D7BBF-21B3-402F-9B7F-E23D9B988FDE}"/>
            </a:ext>
          </a:extLst>
        </xdr:cNvPr>
        <xdr:cNvSpPr txBox="1"/>
      </xdr:nvSpPr>
      <xdr:spPr>
        <a:xfrm>
          <a:off x="20199427" y="103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31208</xdr:rowOff>
    </xdr:from>
    <xdr:ext cx="469744" cy="259045"/>
    <xdr:sp macro="" textlink="">
      <xdr:nvSpPr>
        <xdr:cNvPr id="517" name="n_3mainValue【保健センター・保健所】&#10;一人当たり面積">
          <a:extLst>
            <a:ext uri="{FF2B5EF4-FFF2-40B4-BE49-F238E27FC236}">
              <a16:creationId xmlns:a16="http://schemas.microsoft.com/office/drawing/2014/main" id="{B6E2A77B-8682-4134-B16F-ADC1CA86D08D}"/>
            </a:ext>
          </a:extLst>
        </xdr:cNvPr>
        <xdr:cNvSpPr txBox="1"/>
      </xdr:nvSpPr>
      <xdr:spPr>
        <a:xfrm>
          <a:off x="19310427" y="928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49954</xdr:rowOff>
    </xdr:from>
    <xdr:ext cx="469744" cy="259045"/>
    <xdr:sp macro="" textlink="">
      <xdr:nvSpPr>
        <xdr:cNvPr id="518" name="n_4mainValue【保健センター・保健所】&#10;一人当たり面積">
          <a:extLst>
            <a:ext uri="{FF2B5EF4-FFF2-40B4-BE49-F238E27FC236}">
              <a16:creationId xmlns:a16="http://schemas.microsoft.com/office/drawing/2014/main" id="{623284DC-3818-4A5F-B467-249F9252F12F}"/>
            </a:ext>
          </a:extLst>
        </xdr:cNvPr>
        <xdr:cNvSpPr txBox="1"/>
      </xdr:nvSpPr>
      <xdr:spPr>
        <a:xfrm>
          <a:off x="18421427" y="930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77B5290A-7CAA-4821-B617-67F6FE4897F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8F0E7A89-F22E-4C5E-ACEF-717C3A50059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521B868B-8F67-4991-9913-D2D1E5B7ED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AA3C7190-3D3A-41C7-8365-066F37A35C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AD8FC8F6-C610-45A6-8A83-46CA1308F7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729C4CAA-07B5-4233-9FEF-929C78C1A3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389F43CA-A74C-4D8C-8869-9FE6DD73F78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28620849-9B3B-4B31-B993-60959C6ED5A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4A56C32C-6F10-4330-AED3-9BD1525B1D5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3DF91F8F-3655-499D-8AE8-9449BC33968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5F761B12-7E02-48FE-9257-9001BF4F750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0" name="直線コネクタ 529">
          <a:extLst>
            <a:ext uri="{FF2B5EF4-FFF2-40B4-BE49-F238E27FC236}">
              <a16:creationId xmlns:a16="http://schemas.microsoft.com/office/drawing/2014/main" id="{A095569F-160D-4321-8BD1-9CE741E454F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1" name="テキスト ボックス 530">
          <a:extLst>
            <a:ext uri="{FF2B5EF4-FFF2-40B4-BE49-F238E27FC236}">
              <a16:creationId xmlns:a16="http://schemas.microsoft.com/office/drawing/2014/main" id="{AA185356-6F92-4D4A-A2ED-4AFAD62BB4E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2" name="直線コネクタ 531">
          <a:extLst>
            <a:ext uri="{FF2B5EF4-FFF2-40B4-BE49-F238E27FC236}">
              <a16:creationId xmlns:a16="http://schemas.microsoft.com/office/drawing/2014/main" id="{71F8E727-4F59-4F7B-A3DF-1AE3AEE08A1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3" name="テキスト ボックス 532">
          <a:extLst>
            <a:ext uri="{FF2B5EF4-FFF2-40B4-BE49-F238E27FC236}">
              <a16:creationId xmlns:a16="http://schemas.microsoft.com/office/drawing/2014/main" id="{78798F61-9662-4B90-B3CF-EDEA115717E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4" name="直線コネクタ 533">
          <a:extLst>
            <a:ext uri="{FF2B5EF4-FFF2-40B4-BE49-F238E27FC236}">
              <a16:creationId xmlns:a16="http://schemas.microsoft.com/office/drawing/2014/main" id="{A102AC14-AF20-4684-B1B2-9892E4E6870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5" name="テキスト ボックス 534">
          <a:extLst>
            <a:ext uri="{FF2B5EF4-FFF2-40B4-BE49-F238E27FC236}">
              <a16:creationId xmlns:a16="http://schemas.microsoft.com/office/drawing/2014/main" id="{496EC944-F6E0-4ADA-BF4D-AD2BCC21FEB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6" name="直線コネクタ 535">
          <a:extLst>
            <a:ext uri="{FF2B5EF4-FFF2-40B4-BE49-F238E27FC236}">
              <a16:creationId xmlns:a16="http://schemas.microsoft.com/office/drawing/2014/main" id="{A43DED05-D840-41E1-BE63-522A7A6B93B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7" name="テキスト ボックス 536">
          <a:extLst>
            <a:ext uri="{FF2B5EF4-FFF2-40B4-BE49-F238E27FC236}">
              <a16:creationId xmlns:a16="http://schemas.microsoft.com/office/drawing/2014/main" id="{5565D5E0-1F09-4B40-9A0B-9F849473207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8" name="直線コネクタ 537">
          <a:extLst>
            <a:ext uri="{FF2B5EF4-FFF2-40B4-BE49-F238E27FC236}">
              <a16:creationId xmlns:a16="http://schemas.microsoft.com/office/drawing/2014/main" id="{91EE105A-65CC-45B8-B237-AB43E5A9483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9" name="テキスト ボックス 538">
          <a:extLst>
            <a:ext uri="{FF2B5EF4-FFF2-40B4-BE49-F238E27FC236}">
              <a16:creationId xmlns:a16="http://schemas.microsoft.com/office/drawing/2014/main" id="{99A97725-2828-4E03-9E9B-F1EA7D98A67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a:extLst>
            <a:ext uri="{FF2B5EF4-FFF2-40B4-BE49-F238E27FC236}">
              <a16:creationId xmlns:a16="http://schemas.microsoft.com/office/drawing/2014/main" id="{98668EF7-B5EC-46D6-83C4-9820E12E002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1" name="テキスト ボックス 540">
          <a:extLst>
            <a:ext uri="{FF2B5EF4-FFF2-40B4-BE49-F238E27FC236}">
              <a16:creationId xmlns:a16="http://schemas.microsoft.com/office/drawing/2014/main" id="{3D7EDA49-80DC-41BF-BDEE-6ED494CF88F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a:extLst>
            <a:ext uri="{FF2B5EF4-FFF2-40B4-BE49-F238E27FC236}">
              <a16:creationId xmlns:a16="http://schemas.microsoft.com/office/drawing/2014/main" id="{EEB271B6-91ED-4EC8-954A-66264E1191B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3" name="直線コネクタ 542">
          <a:extLst>
            <a:ext uri="{FF2B5EF4-FFF2-40B4-BE49-F238E27FC236}">
              <a16:creationId xmlns:a16="http://schemas.microsoft.com/office/drawing/2014/main" id="{A242AA9F-B5EC-4EDB-8D63-9CFE236E6A8B}"/>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4" name="【消防施設】&#10;有形固定資産減価償却率最小値テキスト">
          <a:extLst>
            <a:ext uri="{FF2B5EF4-FFF2-40B4-BE49-F238E27FC236}">
              <a16:creationId xmlns:a16="http://schemas.microsoft.com/office/drawing/2014/main" id="{3BD39835-20E6-40A0-8504-75335AC4290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5" name="直線コネクタ 544">
          <a:extLst>
            <a:ext uri="{FF2B5EF4-FFF2-40B4-BE49-F238E27FC236}">
              <a16:creationId xmlns:a16="http://schemas.microsoft.com/office/drawing/2014/main" id="{36971FFD-1893-4AD0-B304-DF785B5EC70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6" name="【消防施設】&#10;有形固定資産減価償却率最大値テキスト">
          <a:extLst>
            <a:ext uri="{FF2B5EF4-FFF2-40B4-BE49-F238E27FC236}">
              <a16:creationId xmlns:a16="http://schemas.microsoft.com/office/drawing/2014/main" id="{4C5419B1-BA7E-4755-8E29-2A3B40ADCB59}"/>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7" name="直線コネクタ 546">
          <a:extLst>
            <a:ext uri="{FF2B5EF4-FFF2-40B4-BE49-F238E27FC236}">
              <a16:creationId xmlns:a16="http://schemas.microsoft.com/office/drawing/2014/main" id="{376937C2-AFAA-401B-937D-305F33DCC76A}"/>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48" name="【消防施設】&#10;有形固定資産減価償却率平均値テキスト">
          <a:extLst>
            <a:ext uri="{FF2B5EF4-FFF2-40B4-BE49-F238E27FC236}">
              <a16:creationId xmlns:a16="http://schemas.microsoft.com/office/drawing/2014/main" id="{B26F99E7-E12D-4F62-A56B-9C7957851141}"/>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49" name="フローチャート: 判断 548">
          <a:extLst>
            <a:ext uri="{FF2B5EF4-FFF2-40B4-BE49-F238E27FC236}">
              <a16:creationId xmlns:a16="http://schemas.microsoft.com/office/drawing/2014/main" id="{3848661E-FBC8-4AA7-98A8-7AD9C901FC99}"/>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0" name="フローチャート: 判断 549">
          <a:extLst>
            <a:ext uri="{FF2B5EF4-FFF2-40B4-BE49-F238E27FC236}">
              <a16:creationId xmlns:a16="http://schemas.microsoft.com/office/drawing/2014/main" id="{5E3A3625-95DB-415E-BBE8-245A0EF7F0C8}"/>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1" name="フローチャート: 判断 550">
          <a:extLst>
            <a:ext uri="{FF2B5EF4-FFF2-40B4-BE49-F238E27FC236}">
              <a16:creationId xmlns:a16="http://schemas.microsoft.com/office/drawing/2014/main" id="{18C4BD33-4031-4EF4-BCEF-FC0CA71712B5}"/>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2" name="フローチャート: 判断 551">
          <a:extLst>
            <a:ext uri="{FF2B5EF4-FFF2-40B4-BE49-F238E27FC236}">
              <a16:creationId xmlns:a16="http://schemas.microsoft.com/office/drawing/2014/main" id="{2ADE639C-E11B-4197-AA25-32436AAB7534}"/>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3" name="フローチャート: 判断 552">
          <a:extLst>
            <a:ext uri="{FF2B5EF4-FFF2-40B4-BE49-F238E27FC236}">
              <a16:creationId xmlns:a16="http://schemas.microsoft.com/office/drawing/2014/main" id="{E5B52943-7DD1-4B37-ACCF-5C2351610989}"/>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8DEA0545-7439-42D8-AB31-DEDC2ECFBA0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EE418DC5-A654-401A-A451-6E4FFDA6C78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CD59D177-15BB-4D5E-BAFE-4284DB5D891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7A37C67E-97E6-4273-A9DA-A21DC741DEE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9B5D1630-17B5-4D00-AAC6-65258B6BBCC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9" name="楕円 558">
          <a:extLst>
            <a:ext uri="{FF2B5EF4-FFF2-40B4-BE49-F238E27FC236}">
              <a16:creationId xmlns:a16="http://schemas.microsoft.com/office/drawing/2014/main" id="{0AB4739F-D0B2-4495-B46C-5E0030935F53}"/>
            </a:ext>
          </a:extLst>
        </xdr:cNvPr>
        <xdr:cNvSpPr/>
      </xdr:nvSpPr>
      <xdr:spPr>
        <a:xfrm>
          <a:off x="16268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27322</xdr:rowOff>
    </xdr:from>
    <xdr:ext cx="405111" cy="259045"/>
    <xdr:sp macro="" textlink="">
      <xdr:nvSpPr>
        <xdr:cNvPr id="560" name="【消防施設】&#10;有形固定資産減価償却率該当値テキスト">
          <a:extLst>
            <a:ext uri="{FF2B5EF4-FFF2-40B4-BE49-F238E27FC236}">
              <a16:creationId xmlns:a16="http://schemas.microsoft.com/office/drawing/2014/main" id="{79DE1DCA-9467-41F3-B82C-B0B1E44C4CF0}"/>
            </a:ext>
          </a:extLst>
        </xdr:cNvPr>
        <xdr:cNvSpPr txBox="1"/>
      </xdr:nvSpPr>
      <xdr:spPr>
        <a:xfrm>
          <a:off x="16357600"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118745</xdr:rowOff>
    </xdr:from>
    <xdr:to>
      <xdr:col>81</xdr:col>
      <xdr:colOff>101600</xdr:colOff>
      <xdr:row>82</xdr:row>
      <xdr:rowOff>48895</xdr:rowOff>
    </xdr:to>
    <xdr:sp macro="" textlink="">
      <xdr:nvSpPr>
        <xdr:cNvPr id="561" name="楕円 560">
          <a:extLst>
            <a:ext uri="{FF2B5EF4-FFF2-40B4-BE49-F238E27FC236}">
              <a16:creationId xmlns:a16="http://schemas.microsoft.com/office/drawing/2014/main" id="{2600DE3C-63A2-4C62-9FB9-3D34E0500575}"/>
            </a:ext>
          </a:extLst>
        </xdr:cNvPr>
        <xdr:cNvSpPr/>
      </xdr:nvSpPr>
      <xdr:spPr>
        <a:xfrm>
          <a:off x="15430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169545</xdr:rowOff>
    </xdr:from>
    <xdr:to>
      <xdr:col>85</xdr:col>
      <xdr:colOff>127000</xdr:colOff>
      <xdr:row>82</xdr:row>
      <xdr:rowOff>55245</xdr:rowOff>
    </xdr:to>
    <xdr:cxnSp macro="">
      <xdr:nvCxnSpPr>
        <xdr:cNvPr id="562" name="直線コネクタ 561">
          <a:extLst>
            <a:ext uri="{FF2B5EF4-FFF2-40B4-BE49-F238E27FC236}">
              <a16:creationId xmlns:a16="http://schemas.microsoft.com/office/drawing/2014/main" id="{B8DF4C57-6487-4D16-9A1C-988EBEB91C0C}"/>
            </a:ext>
          </a:extLst>
        </xdr:cNvPr>
        <xdr:cNvCxnSpPr/>
      </xdr:nvCxnSpPr>
      <xdr:spPr>
        <a:xfrm>
          <a:off x="15481300" y="140569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63" name="楕円 562">
          <a:extLst>
            <a:ext uri="{FF2B5EF4-FFF2-40B4-BE49-F238E27FC236}">
              <a16:creationId xmlns:a16="http://schemas.microsoft.com/office/drawing/2014/main" id="{FFF2F1C4-C1C0-4F23-8989-60429F900EE2}"/>
            </a:ext>
          </a:extLst>
        </xdr:cNvPr>
        <xdr:cNvSpPr/>
      </xdr:nvSpPr>
      <xdr:spPr>
        <a:xfrm>
          <a:off x="14541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169545</xdr:rowOff>
    </xdr:from>
    <xdr:to>
      <xdr:col>81</xdr:col>
      <xdr:colOff>50800</xdr:colOff>
      <xdr:row>81</xdr:row>
      <xdr:rowOff>169545</xdr:rowOff>
    </xdr:to>
    <xdr:cxnSp macro="">
      <xdr:nvCxnSpPr>
        <xdr:cNvPr id="564" name="直線コネクタ 563">
          <a:extLst>
            <a:ext uri="{FF2B5EF4-FFF2-40B4-BE49-F238E27FC236}">
              <a16:creationId xmlns:a16="http://schemas.microsoft.com/office/drawing/2014/main" id="{5E758F1E-BDBE-47AF-BD9D-CE1BBB864B38}"/>
            </a:ext>
          </a:extLst>
        </xdr:cNvPr>
        <xdr:cNvCxnSpPr/>
      </xdr:nvCxnSpPr>
      <xdr:spPr>
        <a:xfrm>
          <a:off x="14592300" y="14056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156845</xdr:rowOff>
    </xdr:from>
    <xdr:to>
      <xdr:col>72</xdr:col>
      <xdr:colOff>38100</xdr:colOff>
      <xdr:row>80</xdr:row>
      <xdr:rowOff>86995</xdr:rowOff>
    </xdr:to>
    <xdr:sp macro="" textlink="">
      <xdr:nvSpPr>
        <xdr:cNvPr id="565" name="楕円 564">
          <a:extLst>
            <a:ext uri="{FF2B5EF4-FFF2-40B4-BE49-F238E27FC236}">
              <a16:creationId xmlns:a16="http://schemas.microsoft.com/office/drawing/2014/main" id="{80E3C432-D74B-4C1B-AA11-71D383239833}"/>
            </a:ext>
          </a:extLst>
        </xdr:cNvPr>
        <xdr:cNvSpPr/>
      </xdr:nvSpPr>
      <xdr:spPr>
        <a:xfrm>
          <a:off x="13652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36195</xdr:rowOff>
    </xdr:from>
    <xdr:to>
      <xdr:col>76</xdr:col>
      <xdr:colOff>114300</xdr:colOff>
      <xdr:row>81</xdr:row>
      <xdr:rowOff>169545</xdr:rowOff>
    </xdr:to>
    <xdr:cxnSp macro="">
      <xdr:nvCxnSpPr>
        <xdr:cNvPr id="566" name="直線コネクタ 565">
          <a:extLst>
            <a:ext uri="{FF2B5EF4-FFF2-40B4-BE49-F238E27FC236}">
              <a16:creationId xmlns:a16="http://schemas.microsoft.com/office/drawing/2014/main" id="{4F6565F6-421B-4C03-A27F-250B8C2CC2A1}"/>
            </a:ext>
          </a:extLst>
        </xdr:cNvPr>
        <xdr:cNvCxnSpPr/>
      </xdr:nvCxnSpPr>
      <xdr:spPr>
        <a:xfrm>
          <a:off x="13703300" y="1375219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111125</xdr:rowOff>
    </xdr:from>
    <xdr:to>
      <xdr:col>67</xdr:col>
      <xdr:colOff>101600</xdr:colOff>
      <xdr:row>80</xdr:row>
      <xdr:rowOff>41275</xdr:rowOff>
    </xdr:to>
    <xdr:sp macro="" textlink="">
      <xdr:nvSpPr>
        <xdr:cNvPr id="567" name="楕円 566">
          <a:extLst>
            <a:ext uri="{FF2B5EF4-FFF2-40B4-BE49-F238E27FC236}">
              <a16:creationId xmlns:a16="http://schemas.microsoft.com/office/drawing/2014/main" id="{AA670373-7AC1-4BBF-A3D6-7B915E8B5FDA}"/>
            </a:ext>
          </a:extLst>
        </xdr:cNvPr>
        <xdr:cNvSpPr/>
      </xdr:nvSpPr>
      <xdr:spPr>
        <a:xfrm>
          <a:off x="12763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161925</xdr:rowOff>
    </xdr:from>
    <xdr:to>
      <xdr:col>71</xdr:col>
      <xdr:colOff>177800</xdr:colOff>
      <xdr:row>80</xdr:row>
      <xdr:rowOff>36195</xdr:rowOff>
    </xdr:to>
    <xdr:cxnSp macro="">
      <xdr:nvCxnSpPr>
        <xdr:cNvPr id="568" name="直線コネクタ 567">
          <a:extLst>
            <a:ext uri="{FF2B5EF4-FFF2-40B4-BE49-F238E27FC236}">
              <a16:creationId xmlns:a16="http://schemas.microsoft.com/office/drawing/2014/main" id="{6C82F36E-8E7E-4EB0-A308-A55F54100039}"/>
            </a:ext>
          </a:extLst>
        </xdr:cNvPr>
        <xdr:cNvCxnSpPr/>
      </xdr:nvCxnSpPr>
      <xdr:spPr>
        <a:xfrm>
          <a:off x="12814300" y="137064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69" name="n_1aveValue【消防施設】&#10;有形固定資産減価償却率">
          <a:extLst>
            <a:ext uri="{FF2B5EF4-FFF2-40B4-BE49-F238E27FC236}">
              <a16:creationId xmlns:a16="http://schemas.microsoft.com/office/drawing/2014/main" id="{6A2E283F-C17C-444A-99EA-3A5009E68668}"/>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570" name="n_2aveValue【消防施設】&#10;有形固定資産減価償却率">
          <a:extLst>
            <a:ext uri="{FF2B5EF4-FFF2-40B4-BE49-F238E27FC236}">
              <a16:creationId xmlns:a16="http://schemas.microsoft.com/office/drawing/2014/main" id="{E7B4536A-BCED-4DDC-8E4E-2BE77F879B2F}"/>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571" name="n_3aveValue【消防施設】&#10;有形固定資産減価償却率">
          <a:extLst>
            <a:ext uri="{FF2B5EF4-FFF2-40B4-BE49-F238E27FC236}">
              <a16:creationId xmlns:a16="http://schemas.microsoft.com/office/drawing/2014/main" id="{866B8896-DD86-4F18-9C5A-B82FC5B230B2}"/>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572" name="n_4aveValue【消防施設】&#10;有形固定資産減価償却率">
          <a:extLst>
            <a:ext uri="{FF2B5EF4-FFF2-40B4-BE49-F238E27FC236}">
              <a16:creationId xmlns:a16="http://schemas.microsoft.com/office/drawing/2014/main" id="{E521E24C-63A0-4F19-B644-EC7AB5CCA315}"/>
            </a:ext>
          </a:extLst>
        </xdr:cNvPr>
        <xdr:cNvSpPr txBox="1"/>
      </xdr:nvSpPr>
      <xdr:spPr>
        <a:xfrm>
          <a:off x="12611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65422</xdr:rowOff>
    </xdr:from>
    <xdr:ext cx="405111" cy="259045"/>
    <xdr:sp macro="" textlink="">
      <xdr:nvSpPr>
        <xdr:cNvPr id="573" name="n_1mainValue【消防施設】&#10;有形固定資産減価償却率">
          <a:extLst>
            <a:ext uri="{FF2B5EF4-FFF2-40B4-BE49-F238E27FC236}">
              <a16:creationId xmlns:a16="http://schemas.microsoft.com/office/drawing/2014/main" id="{699E2A6F-3F6D-41D1-8BD3-27A5734CBE28}"/>
            </a:ext>
          </a:extLst>
        </xdr:cNvPr>
        <xdr:cNvSpPr txBox="1"/>
      </xdr:nvSpPr>
      <xdr:spPr>
        <a:xfrm>
          <a:off x="152660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74" name="n_2mainValue【消防施設】&#10;有形固定資産減価償却率">
          <a:extLst>
            <a:ext uri="{FF2B5EF4-FFF2-40B4-BE49-F238E27FC236}">
              <a16:creationId xmlns:a16="http://schemas.microsoft.com/office/drawing/2014/main" id="{74256EB0-0073-4DE6-98BF-6A029A14378D}"/>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103522</xdr:rowOff>
    </xdr:from>
    <xdr:ext cx="405111" cy="259045"/>
    <xdr:sp macro="" textlink="">
      <xdr:nvSpPr>
        <xdr:cNvPr id="575" name="n_3mainValue【消防施設】&#10;有形固定資産減価償却率">
          <a:extLst>
            <a:ext uri="{FF2B5EF4-FFF2-40B4-BE49-F238E27FC236}">
              <a16:creationId xmlns:a16="http://schemas.microsoft.com/office/drawing/2014/main" id="{1F034D40-BB98-4A15-AFB5-A1E44984B4ED}"/>
            </a:ext>
          </a:extLst>
        </xdr:cNvPr>
        <xdr:cNvSpPr txBox="1"/>
      </xdr:nvSpPr>
      <xdr:spPr>
        <a:xfrm>
          <a:off x="135007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57802</xdr:rowOff>
    </xdr:from>
    <xdr:ext cx="405111" cy="259045"/>
    <xdr:sp macro="" textlink="">
      <xdr:nvSpPr>
        <xdr:cNvPr id="576" name="n_4mainValue【消防施設】&#10;有形固定資産減価償却率">
          <a:extLst>
            <a:ext uri="{FF2B5EF4-FFF2-40B4-BE49-F238E27FC236}">
              <a16:creationId xmlns:a16="http://schemas.microsoft.com/office/drawing/2014/main" id="{B2A56603-4C52-4657-A5AF-31BE6AE00D47}"/>
            </a:ext>
          </a:extLst>
        </xdr:cNvPr>
        <xdr:cNvSpPr txBox="1"/>
      </xdr:nvSpPr>
      <xdr:spPr>
        <a:xfrm>
          <a:off x="126117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id="{82FFB136-E75F-41F4-8907-CE17D98834E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id="{F1C04236-23D9-4C69-A5AC-68CCA739B1A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id="{6F60FF61-C4F2-40E2-839B-A70A2C04E2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id="{3680A604-8F38-4EDB-835F-8C9EEE3EB43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id="{B9A8CAFC-108C-43BE-A5E8-4F378501C6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id="{87B13856-F0B6-4BBB-A82E-BC3265F6051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id="{41179A53-E3E8-4FF3-B4AC-EDB6032C061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id="{85EA46EF-38A3-48A6-B0CF-3D6B66F69AB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a:extLst>
            <a:ext uri="{FF2B5EF4-FFF2-40B4-BE49-F238E27FC236}">
              <a16:creationId xmlns:a16="http://schemas.microsoft.com/office/drawing/2014/main" id="{D1C37AD4-D59E-43E6-9C7E-02C735274A1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a:extLst>
            <a:ext uri="{FF2B5EF4-FFF2-40B4-BE49-F238E27FC236}">
              <a16:creationId xmlns:a16="http://schemas.microsoft.com/office/drawing/2014/main" id="{A01D752D-596A-4BDC-9CCA-B7373D661C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7" name="直線コネクタ 586">
          <a:extLst>
            <a:ext uri="{FF2B5EF4-FFF2-40B4-BE49-F238E27FC236}">
              <a16:creationId xmlns:a16="http://schemas.microsoft.com/office/drawing/2014/main" id="{379E6940-D92F-4128-AB7C-02DF47B5247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8" name="テキスト ボックス 587">
          <a:extLst>
            <a:ext uri="{FF2B5EF4-FFF2-40B4-BE49-F238E27FC236}">
              <a16:creationId xmlns:a16="http://schemas.microsoft.com/office/drawing/2014/main" id="{25C2195A-4442-492A-B294-7046FD78EA0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9" name="直線コネクタ 588">
          <a:extLst>
            <a:ext uri="{FF2B5EF4-FFF2-40B4-BE49-F238E27FC236}">
              <a16:creationId xmlns:a16="http://schemas.microsoft.com/office/drawing/2014/main" id="{3DE5B4DC-D228-4CC9-93D1-6E5BB03CFB9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0" name="テキスト ボックス 589">
          <a:extLst>
            <a:ext uri="{FF2B5EF4-FFF2-40B4-BE49-F238E27FC236}">
              <a16:creationId xmlns:a16="http://schemas.microsoft.com/office/drawing/2014/main" id="{A3F1A85C-B345-4205-9294-6D0DC1140CD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1" name="直線コネクタ 590">
          <a:extLst>
            <a:ext uri="{FF2B5EF4-FFF2-40B4-BE49-F238E27FC236}">
              <a16:creationId xmlns:a16="http://schemas.microsoft.com/office/drawing/2014/main" id="{32D4CDC1-E6AF-42B5-B29B-C3EEE8FC662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2" name="テキスト ボックス 591">
          <a:extLst>
            <a:ext uri="{FF2B5EF4-FFF2-40B4-BE49-F238E27FC236}">
              <a16:creationId xmlns:a16="http://schemas.microsoft.com/office/drawing/2014/main" id="{58222A09-0F44-49F2-9DC5-31391040643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3" name="直線コネクタ 592">
          <a:extLst>
            <a:ext uri="{FF2B5EF4-FFF2-40B4-BE49-F238E27FC236}">
              <a16:creationId xmlns:a16="http://schemas.microsoft.com/office/drawing/2014/main" id="{DB6218A3-CCA5-4488-BE86-B3B0B78FA73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4" name="テキスト ボックス 593">
          <a:extLst>
            <a:ext uri="{FF2B5EF4-FFF2-40B4-BE49-F238E27FC236}">
              <a16:creationId xmlns:a16="http://schemas.microsoft.com/office/drawing/2014/main" id="{A39E4E11-2801-4A30-8C69-17061151A2F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a:extLst>
            <a:ext uri="{FF2B5EF4-FFF2-40B4-BE49-F238E27FC236}">
              <a16:creationId xmlns:a16="http://schemas.microsoft.com/office/drawing/2014/main" id="{5EE7063C-AF0A-4D08-911D-AF2EAB7318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a:extLst>
            <a:ext uri="{FF2B5EF4-FFF2-40B4-BE49-F238E27FC236}">
              <a16:creationId xmlns:a16="http://schemas.microsoft.com/office/drawing/2014/main" id="{BD381042-2691-4CC0-BF31-BAF7A747133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a:extLst>
            <a:ext uri="{FF2B5EF4-FFF2-40B4-BE49-F238E27FC236}">
              <a16:creationId xmlns:a16="http://schemas.microsoft.com/office/drawing/2014/main" id="{AEED5961-F179-4D24-9FBA-FE05FF43B6E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8" name="直線コネクタ 597">
          <a:extLst>
            <a:ext uri="{FF2B5EF4-FFF2-40B4-BE49-F238E27FC236}">
              <a16:creationId xmlns:a16="http://schemas.microsoft.com/office/drawing/2014/main" id="{D0627475-D1FE-4936-9E32-D825B25C7DFF}"/>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99" name="【消防施設】&#10;一人当たり面積最小値テキスト">
          <a:extLst>
            <a:ext uri="{FF2B5EF4-FFF2-40B4-BE49-F238E27FC236}">
              <a16:creationId xmlns:a16="http://schemas.microsoft.com/office/drawing/2014/main" id="{4FDCCED9-0934-4A89-B4C9-C37D51572A3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0" name="直線コネクタ 599">
          <a:extLst>
            <a:ext uri="{FF2B5EF4-FFF2-40B4-BE49-F238E27FC236}">
              <a16:creationId xmlns:a16="http://schemas.microsoft.com/office/drawing/2014/main" id="{944F623D-A516-47E1-BB71-94FF0EC73832}"/>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1" name="【消防施設】&#10;一人当たり面積最大値テキスト">
          <a:extLst>
            <a:ext uri="{FF2B5EF4-FFF2-40B4-BE49-F238E27FC236}">
              <a16:creationId xmlns:a16="http://schemas.microsoft.com/office/drawing/2014/main" id="{6909765B-079B-46E1-AD2C-D3FCAB7F62AF}"/>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2" name="直線コネクタ 601">
          <a:extLst>
            <a:ext uri="{FF2B5EF4-FFF2-40B4-BE49-F238E27FC236}">
              <a16:creationId xmlns:a16="http://schemas.microsoft.com/office/drawing/2014/main" id="{CBEA537C-59A5-4C53-8D71-703149F9C355}"/>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03" name="【消防施設】&#10;一人当たり面積平均値テキスト">
          <a:extLst>
            <a:ext uri="{FF2B5EF4-FFF2-40B4-BE49-F238E27FC236}">
              <a16:creationId xmlns:a16="http://schemas.microsoft.com/office/drawing/2014/main" id="{6D97F739-D20A-4A72-B09C-31078CE3110C}"/>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4" name="フローチャート: 判断 603">
          <a:extLst>
            <a:ext uri="{FF2B5EF4-FFF2-40B4-BE49-F238E27FC236}">
              <a16:creationId xmlns:a16="http://schemas.microsoft.com/office/drawing/2014/main" id="{38D0FFBB-93E4-4648-9B5A-6D671AFF3456}"/>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5" name="フローチャート: 判断 604">
          <a:extLst>
            <a:ext uri="{FF2B5EF4-FFF2-40B4-BE49-F238E27FC236}">
              <a16:creationId xmlns:a16="http://schemas.microsoft.com/office/drawing/2014/main" id="{1E854B08-2D65-4834-BFFC-CCF59BC781B9}"/>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6" name="フローチャート: 判断 605">
          <a:extLst>
            <a:ext uri="{FF2B5EF4-FFF2-40B4-BE49-F238E27FC236}">
              <a16:creationId xmlns:a16="http://schemas.microsoft.com/office/drawing/2014/main" id="{EC2A1AAA-B787-4A4F-BD49-204835EF435C}"/>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7" name="フローチャート: 判断 606">
          <a:extLst>
            <a:ext uri="{FF2B5EF4-FFF2-40B4-BE49-F238E27FC236}">
              <a16:creationId xmlns:a16="http://schemas.microsoft.com/office/drawing/2014/main" id="{A3BE3D69-5C22-4263-A248-2A8790E07AA7}"/>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08" name="フローチャート: 判断 607">
          <a:extLst>
            <a:ext uri="{FF2B5EF4-FFF2-40B4-BE49-F238E27FC236}">
              <a16:creationId xmlns:a16="http://schemas.microsoft.com/office/drawing/2014/main" id="{6A1D824C-7EE2-4FC4-9919-1EC892A18E5A}"/>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6EE43B63-F557-4BFE-832B-379B06F0D4F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1DC08749-187F-4BE4-83BF-473BC80C93E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36C3B361-FBED-4059-8395-47FA897A749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E99DC51A-1FE0-4AD1-8E0A-0B4CD761785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32A99DE7-5DAB-44AB-8C1C-2ACE1063019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614" name="楕円 613">
          <a:extLst>
            <a:ext uri="{FF2B5EF4-FFF2-40B4-BE49-F238E27FC236}">
              <a16:creationId xmlns:a16="http://schemas.microsoft.com/office/drawing/2014/main" id="{DFC9179E-34E0-409D-9BFA-0E7C9849318A}"/>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615" name="【消防施設】&#10;一人当たり面積該当値テキスト">
          <a:extLst>
            <a:ext uri="{FF2B5EF4-FFF2-40B4-BE49-F238E27FC236}">
              <a16:creationId xmlns:a16="http://schemas.microsoft.com/office/drawing/2014/main" id="{E38398E9-B698-43A0-8CA3-83BE58D3C64A}"/>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62737</xdr:rowOff>
    </xdr:from>
    <xdr:to>
      <xdr:col>112</xdr:col>
      <xdr:colOff>38100</xdr:colOff>
      <xdr:row>84</xdr:row>
      <xdr:rowOff>164337</xdr:rowOff>
    </xdr:to>
    <xdr:sp macro="" textlink="">
      <xdr:nvSpPr>
        <xdr:cNvPr id="616" name="楕円 615">
          <a:extLst>
            <a:ext uri="{FF2B5EF4-FFF2-40B4-BE49-F238E27FC236}">
              <a16:creationId xmlns:a16="http://schemas.microsoft.com/office/drawing/2014/main" id="{1357B065-3BCB-494C-ABBF-CA78D719F4B0}"/>
            </a:ext>
          </a:extLst>
        </xdr:cNvPr>
        <xdr:cNvSpPr/>
      </xdr:nvSpPr>
      <xdr:spPr>
        <a:xfrm>
          <a:off x="21272500"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113537</xdr:rowOff>
    </xdr:to>
    <xdr:cxnSp macro="">
      <xdr:nvCxnSpPr>
        <xdr:cNvPr id="617" name="直線コネクタ 616">
          <a:extLst>
            <a:ext uri="{FF2B5EF4-FFF2-40B4-BE49-F238E27FC236}">
              <a16:creationId xmlns:a16="http://schemas.microsoft.com/office/drawing/2014/main" id="{E60101E6-323C-495D-BA61-AE2AFE6EFBCD}"/>
            </a:ext>
          </a:extLst>
        </xdr:cNvPr>
        <xdr:cNvCxnSpPr/>
      </xdr:nvCxnSpPr>
      <xdr:spPr>
        <a:xfrm flipV="1">
          <a:off x="21323300" y="1450848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67311</xdr:rowOff>
    </xdr:from>
    <xdr:to>
      <xdr:col>107</xdr:col>
      <xdr:colOff>101600</xdr:colOff>
      <xdr:row>84</xdr:row>
      <xdr:rowOff>168911</xdr:rowOff>
    </xdr:to>
    <xdr:sp macro="" textlink="">
      <xdr:nvSpPr>
        <xdr:cNvPr id="618" name="楕円 617">
          <a:extLst>
            <a:ext uri="{FF2B5EF4-FFF2-40B4-BE49-F238E27FC236}">
              <a16:creationId xmlns:a16="http://schemas.microsoft.com/office/drawing/2014/main" id="{4328095A-2C33-4778-8E49-2917F81CE2DC}"/>
            </a:ext>
          </a:extLst>
        </xdr:cNvPr>
        <xdr:cNvSpPr/>
      </xdr:nvSpPr>
      <xdr:spPr>
        <a:xfrm>
          <a:off x="20383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113537</xdr:rowOff>
    </xdr:from>
    <xdr:to>
      <xdr:col>111</xdr:col>
      <xdr:colOff>177800</xdr:colOff>
      <xdr:row>84</xdr:row>
      <xdr:rowOff>118111</xdr:rowOff>
    </xdr:to>
    <xdr:cxnSp macro="">
      <xdr:nvCxnSpPr>
        <xdr:cNvPr id="619" name="直線コネクタ 618">
          <a:extLst>
            <a:ext uri="{FF2B5EF4-FFF2-40B4-BE49-F238E27FC236}">
              <a16:creationId xmlns:a16="http://schemas.microsoft.com/office/drawing/2014/main" id="{35716327-F790-42A5-B887-15F636990377}"/>
            </a:ext>
          </a:extLst>
        </xdr:cNvPr>
        <xdr:cNvCxnSpPr/>
      </xdr:nvCxnSpPr>
      <xdr:spPr>
        <a:xfrm flipV="1">
          <a:off x="20434300" y="1451533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170180</xdr:rowOff>
    </xdr:from>
    <xdr:to>
      <xdr:col>102</xdr:col>
      <xdr:colOff>165100</xdr:colOff>
      <xdr:row>80</xdr:row>
      <xdr:rowOff>100330</xdr:rowOff>
    </xdr:to>
    <xdr:sp macro="" textlink="">
      <xdr:nvSpPr>
        <xdr:cNvPr id="620" name="楕円 619">
          <a:extLst>
            <a:ext uri="{FF2B5EF4-FFF2-40B4-BE49-F238E27FC236}">
              <a16:creationId xmlns:a16="http://schemas.microsoft.com/office/drawing/2014/main" id="{1FDC5CDF-BC4C-4179-8107-38360E5C9FF5}"/>
            </a:ext>
          </a:extLst>
        </xdr:cNvPr>
        <xdr:cNvSpPr/>
      </xdr:nvSpPr>
      <xdr:spPr>
        <a:xfrm>
          <a:off x="19494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49530</xdr:rowOff>
    </xdr:from>
    <xdr:to>
      <xdr:col>107</xdr:col>
      <xdr:colOff>50800</xdr:colOff>
      <xdr:row>84</xdr:row>
      <xdr:rowOff>118111</xdr:rowOff>
    </xdr:to>
    <xdr:cxnSp macro="">
      <xdr:nvCxnSpPr>
        <xdr:cNvPr id="621" name="直線コネクタ 620">
          <a:extLst>
            <a:ext uri="{FF2B5EF4-FFF2-40B4-BE49-F238E27FC236}">
              <a16:creationId xmlns:a16="http://schemas.microsoft.com/office/drawing/2014/main" id="{85EEBA7C-E05C-4FB4-AEA2-5FBE3BE02E21}"/>
            </a:ext>
          </a:extLst>
        </xdr:cNvPr>
        <xdr:cNvCxnSpPr/>
      </xdr:nvCxnSpPr>
      <xdr:spPr>
        <a:xfrm>
          <a:off x="19545300" y="13765530"/>
          <a:ext cx="889000" cy="75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10161</xdr:rowOff>
    </xdr:from>
    <xdr:to>
      <xdr:col>98</xdr:col>
      <xdr:colOff>38100</xdr:colOff>
      <xdr:row>80</xdr:row>
      <xdr:rowOff>111761</xdr:rowOff>
    </xdr:to>
    <xdr:sp macro="" textlink="">
      <xdr:nvSpPr>
        <xdr:cNvPr id="622" name="楕円 621">
          <a:extLst>
            <a:ext uri="{FF2B5EF4-FFF2-40B4-BE49-F238E27FC236}">
              <a16:creationId xmlns:a16="http://schemas.microsoft.com/office/drawing/2014/main" id="{B86F93B2-FBFE-46C1-BFE9-5040CF351304}"/>
            </a:ext>
          </a:extLst>
        </xdr:cNvPr>
        <xdr:cNvSpPr/>
      </xdr:nvSpPr>
      <xdr:spPr>
        <a:xfrm>
          <a:off x="18605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49530</xdr:rowOff>
    </xdr:from>
    <xdr:to>
      <xdr:col>102</xdr:col>
      <xdr:colOff>114300</xdr:colOff>
      <xdr:row>80</xdr:row>
      <xdr:rowOff>60961</xdr:rowOff>
    </xdr:to>
    <xdr:cxnSp macro="">
      <xdr:nvCxnSpPr>
        <xdr:cNvPr id="623" name="直線コネクタ 622">
          <a:extLst>
            <a:ext uri="{FF2B5EF4-FFF2-40B4-BE49-F238E27FC236}">
              <a16:creationId xmlns:a16="http://schemas.microsoft.com/office/drawing/2014/main" id="{0BEC1D95-9887-4B8B-92D7-6C7A44B4A6EF}"/>
            </a:ext>
          </a:extLst>
        </xdr:cNvPr>
        <xdr:cNvCxnSpPr/>
      </xdr:nvCxnSpPr>
      <xdr:spPr>
        <a:xfrm flipV="1">
          <a:off x="18656300" y="137655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24" name="n_1aveValue【消防施設】&#10;一人当たり面積">
          <a:extLst>
            <a:ext uri="{FF2B5EF4-FFF2-40B4-BE49-F238E27FC236}">
              <a16:creationId xmlns:a16="http://schemas.microsoft.com/office/drawing/2014/main" id="{F3368B7F-1EF8-4C33-B395-D048B978B720}"/>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5" name="n_2aveValue【消防施設】&#10;一人当たり面積">
          <a:extLst>
            <a:ext uri="{FF2B5EF4-FFF2-40B4-BE49-F238E27FC236}">
              <a16:creationId xmlns:a16="http://schemas.microsoft.com/office/drawing/2014/main" id="{9E0E00FD-D179-4338-BFDB-52EE25AD01F8}"/>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26" name="n_3aveValue【消防施設】&#10;一人当たり面積">
          <a:extLst>
            <a:ext uri="{FF2B5EF4-FFF2-40B4-BE49-F238E27FC236}">
              <a16:creationId xmlns:a16="http://schemas.microsoft.com/office/drawing/2014/main" id="{BD263368-C44D-49C8-8F8C-1F97BD4E2932}"/>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627" name="n_4aveValue【消防施設】&#10;一人当たり面積">
          <a:extLst>
            <a:ext uri="{FF2B5EF4-FFF2-40B4-BE49-F238E27FC236}">
              <a16:creationId xmlns:a16="http://schemas.microsoft.com/office/drawing/2014/main" id="{0BF8B21A-8B3B-433D-8300-30472FE1D4CC}"/>
            </a:ext>
          </a:extLst>
        </xdr:cNvPr>
        <xdr:cNvSpPr txBox="1"/>
      </xdr:nvSpPr>
      <xdr:spPr>
        <a:xfrm>
          <a:off x="18421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155464</xdr:rowOff>
    </xdr:from>
    <xdr:ext cx="469744" cy="259045"/>
    <xdr:sp macro="" textlink="">
      <xdr:nvSpPr>
        <xdr:cNvPr id="628" name="n_1mainValue【消防施設】&#10;一人当たり面積">
          <a:extLst>
            <a:ext uri="{FF2B5EF4-FFF2-40B4-BE49-F238E27FC236}">
              <a16:creationId xmlns:a16="http://schemas.microsoft.com/office/drawing/2014/main" id="{99FB44C5-154A-4260-8718-ADD1FF573BE5}"/>
            </a:ext>
          </a:extLst>
        </xdr:cNvPr>
        <xdr:cNvSpPr txBox="1"/>
      </xdr:nvSpPr>
      <xdr:spPr>
        <a:xfrm>
          <a:off x="21075727"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160038</xdr:rowOff>
    </xdr:from>
    <xdr:ext cx="469744" cy="259045"/>
    <xdr:sp macro="" textlink="">
      <xdr:nvSpPr>
        <xdr:cNvPr id="629" name="n_2mainValue【消防施設】&#10;一人当たり面積">
          <a:extLst>
            <a:ext uri="{FF2B5EF4-FFF2-40B4-BE49-F238E27FC236}">
              <a16:creationId xmlns:a16="http://schemas.microsoft.com/office/drawing/2014/main" id="{73251C8E-9A38-4D00-9DAF-55E1768F5EA3}"/>
            </a:ext>
          </a:extLst>
        </xdr:cNvPr>
        <xdr:cNvSpPr txBox="1"/>
      </xdr:nvSpPr>
      <xdr:spPr>
        <a:xfrm>
          <a:off x="20199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116857</xdr:rowOff>
    </xdr:from>
    <xdr:ext cx="469744" cy="259045"/>
    <xdr:sp macro="" textlink="">
      <xdr:nvSpPr>
        <xdr:cNvPr id="630" name="n_3mainValue【消防施設】&#10;一人当たり面積">
          <a:extLst>
            <a:ext uri="{FF2B5EF4-FFF2-40B4-BE49-F238E27FC236}">
              <a16:creationId xmlns:a16="http://schemas.microsoft.com/office/drawing/2014/main" id="{549304EA-156F-4E39-BAE6-58C092899787}"/>
            </a:ext>
          </a:extLst>
        </xdr:cNvPr>
        <xdr:cNvSpPr txBox="1"/>
      </xdr:nvSpPr>
      <xdr:spPr>
        <a:xfrm>
          <a:off x="19310427"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128288</xdr:rowOff>
    </xdr:from>
    <xdr:ext cx="469744" cy="259045"/>
    <xdr:sp macro="" textlink="">
      <xdr:nvSpPr>
        <xdr:cNvPr id="631" name="n_4mainValue【消防施設】&#10;一人当たり面積">
          <a:extLst>
            <a:ext uri="{FF2B5EF4-FFF2-40B4-BE49-F238E27FC236}">
              <a16:creationId xmlns:a16="http://schemas.microsoft.com/office/drawing/2014/main" id="{E398E875-5FA0-4916-9DED-2E46A7C40F8A}"/>
            </a:ext>
          </a:extLst>
        </xdr:cNvPr>
        <xdr:cNvSpPr txBox="1"/>
      </xdr:nvSpPr>
      <xdr:spPr>
        <a:xfrm>
          <a:off x="18421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14EFF1A9-7843-4422-8D8C-0B138F2C438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1BA939B2-9593-45BD-ADEC-05B0480E0A2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8A4983A0-6BFB-4E6A-8AE2-5CE1BFBCAF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5B281780-C45F-4E0E-874A-9C6B875667B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ECE85C26-150E-46ED-8F4A-4E061B10DED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ED285A82-97A9-4AFC-9161-61F98BEA0E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BBD09F71-8324-49DB-B201-3484FD79B21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7B19BFD2-5843-4A45-B03E-1A43D512F94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FC745DA3-9831-4344-A01E-5E6B6C96B20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359C91F1-3FF7-40FD-9920-7EE5D1EAB78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14CE739E-FD86-4AA9-9F08-6562930A2E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id="{396E6635-B0AF-4488-BA7C-A772630AB86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a:extLst>
            <a:ext uri="{FF2B5EF4-FFF2-40B4-BE49-F238E27FC236}">
              <a16:creationId xmlns:a16="http://schemas.microsoft.com/office/drawing/2014/main" id="{65178EAB-9C47-450D-872F-DE1CA6CDC5A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id="{D6209C67-A9A8-42EA-A216-AE64185F29F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id="{3603A0D2-34A2-4CBA-8255-A6716EF3B5C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id="{18B8150C-5C17-4E37-8A95-29DDD25F299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id="{1731FB94-5AA2-407B-B0E4-8719E9598F6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id="{7608C1BE-5F2F-4D82-B270-EEF863ED0C2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id="{4ADAFBB6-28DC-46A7-AF70-3D3D0EC6058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id="{F7583B90-219F-4B56-AF95-28BEBF885AF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id="{A9AE4682-E2BE-43C4-809B-DA52DA7327C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id="{132DCEBB-8D42-4A0B-875B-452AA194829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a:extLst>
            <a:ext uri="{FF2B5EF4-FFF2-40B4-BE49-F238E27FC236}">
              <a16:creationId xmlns:a16="http://schemas.microsoft.com/office/drawing/2014/main" id="{F8EB1770-C811-4040-8D23-B644488D78B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20EF241B-551C-4D87-8A33-681F59F352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a:extLst>
            <a:ext uri="{FF2B5EF4-FFF2-40B4-BE49-F238E27FC236}">
              <a16:creationId xmlns:a16="http://schemas.microsoft.com/office/drawing/2014/main" id="{3B77A5E4-3BBD-4B63-B0BE-9BE193FAF9F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7" name="直線コネクタ 656">
          <a:extLst>
            <a:ext uri="{FF2B5EF4-FFF2-40B4-BE49-F238E27FC236}">
              <a16:creationId xmlns:a16="http://schemas.microsoft.com/office/drawing/2014/main" id="{9042D263-8C9D-4318-A6E0-C6BB13609F2A}"/>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8" name="【庁舎】&#10;有形固定資産減価償却率最小値テキスト">
          <a:extLst>
            <a:ext uri="{FF2B5EF4-FFF2-40B4-BE49-F238E27FC236}">
              <a16:creationId xmlns:a16="http://schemas.microsoft.com/office/drawing/2014/main" id="{378EC051-297C-4455-8895-0BB198635C12}"/>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59" name="直線コネクタ 658">
          <a:extLst>
            <a:ext uri="{FF2B5EF4-FFF2-40B4-BE49-F238E27FC236}">
              <a16:creationId xmlns:a16="http://schemas.microsoft.com/office/drawing/2014/main" id="{997BEC13-A0C6-4EF3-8623-8CB5FD16D39E}"/>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0" name="【庁舎】&#10;有形固定資産減価償却率最大値テキスト">
          <a:extLst>
            <a:ext uri="{FF2B5EF4-FFF2-40B4-BE49-F238E27FC236}">
              <a16:creationId xmlns:a16="http://schemas.microsoft.com/office/drawing/2014/main" id="{17F18C8F-113E-44A1-935E-900D1CB7550E}"/>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1" name="直線コネクタ 660">
          <a:extLst>
            <a:ext uri="{FF2B5EF4-FFF2-40B4-BE49-F238E27FC236}">
              <a16:creationId xmlns:a16="http://schemas.microsoft.com/office/drawing/2014/main" id="{885692E4-FEA2-43A1-ACE5-8942EBE5B67E}"/>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662" name="【庁舎】&#10;有形固定資産減価償却率平均値テキスト">
          <a:extLst>
            <a:ext uri="{FF2B5EF4-FFF2-40B4-BE49-F238E27FC236}">
              <a16:creationId xmlns:a16="http://schemas.microsoft.com/office/drawing/2014/main" id="{DB8E7107-E3A2-4C78-8E0A-F786FB03476C}"/>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3" name="フローチャート: 判断 662">
          <a:extLst>
            <a:ext uri="{FF2B5EF4-FFF2-40B4-BE49-F238E27FC236}">
              <a16:creationId xmlns:a16="http://schemas.microsoft.com/office/drawing/2014/main" id="{2FE396F5-54A0-44B2-BED9-C573FAE6EC4A}"/>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4" name="フローチャート: 判断 663">
          <a:extLst>
            <a:ext uri="{FF2B5EF4-FFF2-40B4-BE49-F238E27FC236}">
              <a16:creationId xmlns:a16="http://schemas.microsoft.com/office/drawing/2014/main" id="{6843782A-5D29-4BB6-94C0-EC7035AAB7F2}"/>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5" name="フローチャート: 判断 664">
          <a:extLst>
            <a:ext uri="{FF2B5EF4-FFF2-40B4-BE49-F238E27FC236}">
              <a16:creationId xmlns:a16="http://schemas.microsoft.com/office/drawing/2014/main" id="{0843B20F-CF53-4F72-A9BF-EF437BFE1307}"/>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6" name="フローチャート: 判断 665">
          <a:extLst>
            <a:ext uri="{FF2B5EF4-FFF2-40B4-BE49-F238E27FC236}">
              <a16:creationId xmlns:a16="http://schemas.microsoft.com/office/drawing/2014/main" id="{9F02B9C1-40C3-4CA0-85B1-7EBF7A469999}"/>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7" name="フローチャート: 判断 666">
          <a:extLst>
            <a:ext uri="{FF2B5EF4-FFF2-40B4-BE49-F238E27FC236}">
              <a16:creationId xmlns:a16="http://schemas.microsoft.com/office/drawing/2014/main" id="{27B105BA-7D57-4FAC-854C-5DF5715F099C}"/>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28580D4E-D14A-4B65-AD2C-B251118695C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56D784E1-D262-44F6-971D-D3BB6F3DA45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8DA3E0D2-FAEC-462F-8634-722F3CD539D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D97F4D65-862E-4AED-B0EF-D5B90E4225A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6AC558AA-C753-42FD-A491-C839025CFEE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89081</xdr:rowOff>
    </xdr:from>
    <xdr:to>
      <xdr:col>85</xdr:col>
      <xdr:colOff>177800</xdr:colOff>
      <xdr:row>102</xdr:row>
      <xdr:rowOff>19231</xdr:rowOff>
    </xdr:to>
    <xdr:sp macro="" textlink="">
      <xdr:nvSpPr>
        <xdr:cNvPr id="673" name="楕円 672">
          <a:extLst>
            <a:ext uri="{FF2B5EF4-FFF2-40B4-BE49-F238E27FC236}">
              <a16:creationId xmlns:a16="http://schemas.microsoft.com/office/drawing/2014/main" id="{BE847FDB-2D85-4B62-B5F8-8852951848B1}"/>
            </a:ext>
          </a:extLst>
        </xdr:cNvPr>
        <xdr:cNvSpPr/>
      </xdr:nvSpPr>
      <xdr:spPr>
        <a:xfrm>
          <a:off x="16268700" y="17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111958</xdr:rowOff>
    </xdr:from>
    <xdr:ext cx="405111" cy="259045"/>
    <xdr:sp macro="" textlink="">
      <xdr:nvSpPr>
        <xdr:cNvPr id="674" name="【庁舎】&#10;有形固定資産減価償却率該当値テキスト">
          <a:extLst>
            <a:ext uri="{FF2B5EF4-FFF2-40B4-BE49-F238E27FC236}">
              <a16:creationId xmlns:a16="http://schemas.microsoft.com/office/drawing/2014/main" id="{1C52E57F-3820-49A3-B43C-072DE051FABE}"/>
            </a:ext>
          </a:extLst>
        </xdr:cNvPr>
        <xdr:cNvSpPr txBox="1"/>
      </xdr:nvSpPr>
      <xdr:spPr>
        <a:xfrm>
          <a:off x="16357600" y="1725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144599</xdr:rowOff>
    </xdr:from>
    <xdr:to>
      <xdr:col>81</xdr:col>
      <xdr:colOff>101600</xdr:colOff>
      <xdr:row>108</xdr:row>
      <xdr:rowOff>74749</xdr:rowOff>
    </xdr:to>
    <xdr:sp macro="" textlink="">
      <xdr:nvSpPr>
        <xdr:cNvPr id="675" name="楕円 674">
          <a:extLst>
            <a:ext uri="{FF2B5EF4-FFF2-40B4-BE49-F238E27FC236}">
              <a16:creationId xmlns:a16="http://schemas.microsoft.com/office/drawing/2014/main" id="{F66DE4D1-F41A-442A-88DF-10521F17FF9D}"/>
            </a:ext>
          </a:extLst>
        </xdr:cNvPr>
        <xdr:cNvSpPr/>
      </xdr:nvSpPr>
      <xdr:spPr>
        <a:xfrm>
          <a:off x="15430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139881</xdr:rowOff>
    </xdr:from>
    <xdr:to>
      <xdr:col>85</xdr:col>
      <xdr:colOff>127000</xdr:colOff>
      <xdr:row>108</xdr:row>
      <xdr:rowOff>23949</xdr:rowOff>
    </xdr:to>
    <xdr:cxnSp macro="">
      <xdr:nvCxnSpPr>
        <xdr:cNvPr id="676" name="直線コネクタ 675">
          <a:extLst>
            <a:ext uri="{FF2B5EF4-FFF2-40B4-BE49-F238E27FC236}">
              <a16:creationId xmlns:a16="http://schemas.microsoft.com/office/drawing/2014/main" id="{4F4EDD89-F605-4601-8F75-19131C023525}"/>
            </a:ext>
          </a:extLst>
        </xdr:cNvPr>
        <xdr:cNvCxnSpPr/>
      </xdr:nvCxnSpPr>
      <xdr:spPr>
        <a:xfrm flipV="1">
          <a:off x="15481300" y="17456331"/>
          <a:ext cx="838200" cy="108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142966</xdr:rowOff>
    </xdr:from>
    <xdr:to>
      <xdr:col>76</xdr:col>
      <xdr:colOff>165100</xdr:colOff>
      <xdr:row>108</xdr:row>
      <xdr:rowOff>73116</xdr:rowOff>
    </xdr:to>
    <xdr:sp macro="" textlink="">
      <xdr:nvSpPr>
        <xdr:cNvPr id="677" name="楕円 676">
          <a:extLst>
            <a:ext uri="{FF2B5EF4-FFF2-40B4-BE49-F238E27FC236}">
              <a16:creationId xmlns:a16="http://schemas.microsoft.com/office/drawing/2014/main" id="{D98D5692-BDC5-4A59-9B38-2140B794CE0C}"/>
            </a:ext>
          </a:extLst>
        </xdr:cNvPr>
        <xdr:cNvSpPr/>
      </xdr:nvSpPr>
      <xdr:spPr>
        <a:xfrm>
          <a:off x="14541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22316</xdr:rowOff>
    </xdr:from>
    <xdr:to>
      <xdr:col>81</xdr:col>
      <xdr:colOff>50800</xdr:colOff>
      <xdr:row>108</xdr:row>
      <xdr:rowOff>23949</xdr:rowOff>
    </xdr:to>
    <xdr:cxnSp macro="">
      <xdr:nvCxnSpPr>
        <xdr:cNvPr id="678" name="直線コネクタ 677">
          <a:extLst>
            <a:ext uri="{FF2B5EF4-FFF2-40B4-BE49-F238E27FC236}">
              <a16:creationId xmlns:a16="http://schemas.microsoft.com/office/drawing/2014/main" id="{01C5812F-2002-4BDE-BAD0-DA73CA82129F}"/>
            </a:ext>
          </a:extLst>
        </xdr:cNvPr>
        <xdr:cNvCxnSpPr/>
      </xdr:nvCxnSpPr>
      <xdr:spPr>
        <a:xfrm>
          <a:off x="14592300" y="1853891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128270</xdr:rowOff>
    </xdr:from>
    <xdr:to>
      <xdr:col>72</xdr:col>
      <xdr:colOff>38100</xdr:colOff>
      <xdr:row>108</xdr:row>
      <xdr:rowOff>58420</xdr:rowOff>
    </xdr:to>
    <xdr:sp macro="" textlink="">
      <xdr:nvSpPr>
        <xdr:cNvPr id="679" name="楕円 678">
          <a:extLst>
            <a:ext uri="{FF2B5EF4-FFF2-40B4-BE49-F238E27FC236}">
              <a16:creationId xmlns:a16="http://schemas.microsoft.com/office/drawing/2014/main" id="{8E16930A-D6E5-4BC7-B6E9-9022B7DF4462}"/>
            </a:ext>
          </a:extLst>
        </xdr:cNvPr>
        <xdr:cNvSpPr/>
      </xdr:nvSpPr>
      <xdr:spPr>
        <a:xfrm>
          <a:off x="13652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7620</xdr:rowOff>
    </xdr:from>
    <xdr:to>
      <xdr:col>76</xdr:col>
      <xdr:colOff>114300</xdr:colOff>
      <xdr:row>108</xdr:row>
      <xdr:rowOff>22316</xdr:rowOff>
    </xdr:to>
    <xdr:cxnSp macro="">
      <xdr:nvCxnSpPr>
        <xdr:cNvPr id="680" name="直線コネクタ 679">
          <a:extLst>
            <a:ext uri="{FF2B5EF4-FFF2-40B4-BE49-F238E27FC236}">
              <a16:creationId xmlns:a16="http://schemas.microsoft.com/office/drawing/2014/main" id="{D4D5E5A0-54A1-4577-AD72-8D5D4AC9A5FF}"/>
            </a:ext>
          </a:extLst>
        </xdr:cNvPr>
        <xdr:cNvCxnSpPr/>
      </xdr:nvCxnSpPr>
      <xdr:spPr>
        <a:xfrm>
          <a:off x="13703300" y="185242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128270</xdr:rowOff>
    </xdr:from>
    <xdr:to>
      <xdr:col>67</xdr:col>
      <xdr:colOff>101600</xdr:colOff>
      <xdr:row>108</xdr:row>
      <xdr:rowOff>58420</xdr:rowOff>
    </xdr:to>
    <xdr:sp macro="" textlink="">
      <xdr:nvSpPr>
        <xdr:cNvPr id="681" name="楕円 680">
          <a:extLst>
            <a:ext uri="{FF2B5EF4-FFF2-40B4-BE49-F238E27FC236}">
              <a16:creationId xmlns:a16="http://schemas.microsoft.com/office/drawing/2014/main" id="{31B67F21-C8F7-4B39-AECB-AFF456605C44}"/>
            </a:ext>
          </a:extLst>
        </xdr:cNvPr>
        <xdr:cNvSpPr/>
      </xdr:nvSpPr>
      <xdr:spPr>
        <a:xfrm>
          <a:off x="12763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7620</xdr:rowOff>
    </xdr:from>
    <xdr:to>
      <xdr:col>71</xdr:col>
      <xdr:colOff>177800</xdr:colOff>
      <xdr:row>108</xdr:row>
      <xdr:rowOff>7620</xdr:rowOff>
    </xdr:to>
    <xdr:cxnSp macro="">
      <xdr:nvCxnSpPr>
        <xdr:cNvPr id="682" name="直線コネクタ 681">
          <a:extLst>
            <a:ext uri="{FF2B5EF4-FFF2-40B4-BE49-F238E27FC236}">
              <a16:creationId xmlns:a16="http://schemas.microsoft.com/office/drawing/2014/main" id="{2B380473-1000-4164-A642-92F77F52986D}"/>
            </a:ext>
          </a:extLst>
        </xdr:cNvPr>
        <xdr:cNvCxnSpPr/>
      </xdr:nvCxnSpPr>
      <xdr:spPr>
        <a:xfrm>
          <a:off x="12814300" y="1852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3" name="n_1aveValue【庁舎】&#10;有形固定資産減価償却率">
          <a:extLst>
            <a:ext uri="{FF2B5EF4-FFF2-40B4-BE49-F238E27FC236}">
              <a16:creationId xmlns:a16="http://schemas.microsoft.com/office/drawing/2014/main" id="{CFE4B481-8B49-4540-99EE-490D80C70C1D}"/>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4" name="n_2aveValue【庁舎】&#10;有形固定資産減価償却率">
          <a:extLst>
            <a:ext uri="{FF2B5EF4-FFF2-40B4-BE49-F238E27FC236}">
              <a16:creationId xmlns:a16="http://schemas.microsoft.com/office/drawing/2014/main" id="{307ACEEE-7D63-4337-BBFE-861507617994}"/>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5" name="n_3aveValue【庁舎】&#10;有形固定資産減価償却率">
          <a:extLst>
            <a:ext uri="{FF2B5EF4-FFF2-40B4-BE49-F238E27FC236}">
              <a16:creationId xmlns:a16="http://schemas.microsoft.com/office/drawing/2014/main" id="{AD408FF0-C1F8-4FA2-A78D-A4C9A6D78214}"/>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86" name="n_4aveValue【庁舎】&#10;有形固定資産減価償却率">
          <a:extLst>
            <a:ext uri="{FF2B5EF4-FFF2-40B4-BE49-F238E27FC236}">
              <a16:creationId xmlns:a16="http://schemas.microsoft.com/office/drawing/2014/main" id="{464CE72C-E728-4BF5-BEC5-51B9D8538C19}"/>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65876</xdr:rowOff>
    </xdr:from>
    <xdr:ext cx="405111" cy="259045"/>
    <xdr:sp macro="" textlink="">
      <xdr:nvSpPr>
        <xdr:cNvPr id="687" name="n_1mainValue【庁舎】&#10;有形固定資産減価償却率">
          <a:extLst>
            <a:ext uri="{FF2B5EF4-FFF2-40B4-BE49-F238E27FC236}">
              <a16:creationId xmlns:a16="http://schemas.microsoft.com/office/drawing/2014/main" id="{2789441B-2BD4-464E-9410-9A1CC935F13C}"/>
            </a:ext>
          </a:extLst>
        </xdr:cNvPr>
        <xdr:cNvSpPr txBox="1"/>
      </xdr:nvSpPr>
      <xdr:spPr>
        <a:xfrm>
          <a:off x="152660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64243</xdr:rowOff>
    </xdr:from>
    <xdr:ext cx="405111" cy="259045"/>
    <xdr:sp macro="" textlink="">
      <xdr:nvSpPr>
        <xdr:cNvPr id="688" name="n_2mainValue【庁舎】&#10;有形固定資産減価償却率">
          <a:extLst>
            <a:ext uri="{FF2B5EF4-FFF2-40B4-BE49-F238E27FC236}">
              <a16:creationId xmlns:a16="http://schemas.microsoft.com/office/drawing/2014/main" id="{9534E7AF-449D-4010-9068-55DD03C966D4}"/>
            </a:ext>
          </a:extLst>
        </xdr:cNvPr>
        <xdr:cNvSpPr txBox="1"/>
      </xdr:nvSpPr>
      <xdr:spPr>
        <a:xfrm>
          <a:off x="14389744" y="1858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49547</xdr:rowOff>
    </xdr:from>
    <xdr:ext cx="405111" cy="259045"/>
    <xdr:sp macro="" textlink="">
      <xdr:nvSpPr>
        <xdr:cNvPr id="689" name="n_3mainValue【庁舎】&#10;有形固定資産減価償却率">
          <a:extLst>
            <a:ext uri="{FF2B5EF4-FFF2-40B4-BE49-F238E27FC236}">
              <a16:creationId xmlns:a16="http://schemas.microsoft.com/office/drawing/2014/main" id="{79CF083C-2674-4540-9D6F-9AF044AA5459}"/>
            </a:ext>
          </a:extLst>
        </xdr:cNvPr>
        <xdr:cNvSpPr txBox="1"/>
      </xdr:nvSpPr>
      <xdr:spPr>
        <a:xfrm>
          <a:off x="13500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49547</xdr:rowOff>
    </xdr:from>
    <xdr:ext cx="405111" cy="259045"/>
    <xdr:sp macro="" textlink="">
      <xdr:nvSpPr>
        <xdr:cNvPr id="690" name="n_4mainValue【庁舎】&#10;有形固定資産減価償却率">
          <a:extLst>
            <a:ext uri="{FF2B5EF4-FFF2-40B4-BE49-F238E27FC236}">
              <a16:creationId xmlns:a16="http://schemas.microsoft.com/office/drawing/2014/main" id="{9D497011-4CA0-452E-9F5E-7BB4FEF8DB65}"/>
            </a:ext>
          </a:extLst>
        </xdr:cNvPr>
        <xdr:cNvSpPr txBox="1"/>
      </xdr:nvSpPr>
      <xdr:spPr>
        <a:xfrm>
          <a:off x="12611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CE962CEE-688F-4F87-8E86-387972D16CE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31451537-8055-48EC-83C1-61D35C76346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F339F02C-A6E5-4B0C-9D1E-59EE9DD216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14CFDF1C-EF4F-4AC7-8749-6C3DC45B30B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3B9B1E2F-5B0C-4A83-AEE9-6C495CEAEE2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3DB19003-1E34-42FF-BB95-99D875A870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5298F614-D795-4FA7-A2CA-44C99772E33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DB30FE8D-EBFB-425D-9083-481049242D5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5CFF7D29-E2EC-42BE-97BC-8F1066DC715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30EE831C-4FF5-4013-8B54-6B157BDBC30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1" name="テキスト ボックス 700">
          <a:extLst>
            <a:ext uri="{FF2B5EF4-FFF2-40B4-BE49-F238E27FC236}">
              <a16:creationId xmlns:a16="http://schemas.microsoft.com/office/drawing/2014/main" id="{3B2372B4-EF47-415F-A3F2-829C7DF9183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a:extLst>
            <a:ext uri="{FF2B5EF4-FFF2-40B4-BE49-F238E27FC236}">
              <a16:creationId xmlns:a16="http://schemas.microsoft.com/office/drawing/2014/main" id="{366425A9-2258-4C19-B7AD-250161B85C3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a:extLst>
            <a:ext uri="{FF2B5EF4-FFF2-40B4-BE49-F238E27FC236}">
              <a16:creationId xmlns:a16="http://schemas.microsoft.com/office/drawing/2014/main" id="{AF6FB72F-57BA-4F1B-B34E-B76D2C9391B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a:extLst>
            <a:ext uri="{FF2B5EF4-FFF2-40B4-BE49-F238E27FC236}">
              <a16:creationId xmlns:a16="http://schemas.microsoft.com/office/drawing/2014/main" id="{02B13D59-F627-4916-8894-9DA4FD3E277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a:extLst>
            <a:ext uri="{FF2B5EF4-FFF2-40B4-BE49-F238E27FC236}">
              <a16:creationId xmlns:a16="http://schemas.microsoft.com/office/drawing/2014/main" id="{E73B656D-2F15-4947-9E5A-DA49EED8A2D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FDBBDB44-54F3-470E-8B09-82D78300273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a:extLst>
            <a:ext uri="{FF2B5EF4-FFF2-40B4-BE49-F238E27FC236}">
              <a16:creationId xmlns:a16="http://schemas.microsoft.com/office/drawing/2014/main" id="{9A6A4146-2976-471A-A48C-DE7A8C5C63F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a:extLst>
            <a:ext uri="{FF2B5EF4-FFF2-40B4-BE49-F238E27FC236}">
              <a16:creationId xmlns:a16="http://schemas.microsoft.com/office/drawing/2014/main" id="{21384B29-5C2D-40DD-A3DC-89AE972EF30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a:extLst>
            <a:ext uri="{FF2B5EF4-FFF2-40B4-BE49-F238E27FC236}">
              <a16:creationId xmlns:a16="http://schemas.microsoft.com/office/drawing/2014/main" id="{E70B6A8E-7420-42AB-A3F0-55869E91AA9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a:extLst>
            <a:ext uri="{FF2B5EF4-FFF2-40B4-BE49-F238E27FC236}">
              <a16:creationId xmlns:a16="http://schemas.microsoft.com/office/drawing/2014/main" id="{A5221EFB-F524-4E1A-84B2-65F6F31DE19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a:extLst>
            <a:ext uri="{FF2B5EF4-FFF2-40B4-BE49-F238E27FC236}">
              <a16:creationId xmlns:a16="http://schemas.microsoft.com/office/drawing/2014/main" id="{3D5EABEC-E9B1-4542-970D-C2118F77F3C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2C18FF9F-94C1-4DE9-93CF-852B8E97C0F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EF9A3414-5B3D-4F3C-AB56-21997DD8A1A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id="{047A6281-CB8C-407A-A355-5CC06017F99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5" name="直線コネクタ 714">
          <a:extLst>
            <a:ext uri="{FF2B5EF4-FFF2-40B4-BE49-F238E27FC236}">
              <a16:creationId xmlns:a16="http://schemas.microsoft.com/office/drawing/2014/main" id="{4617666F-1F5D-4AA0-A1F2-4EFF986F0ED5}"/>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6" name="【庁舎】&#10;一人当たり面積最小値テキスト">
          <a:extLst>
            <a:ext uri="{FF2B5EF4-FFF2-40B4-BE49-F238E27FC236}">
              <a16:creationId xmlns:a16="http://schemas.microsoft.com/office/drawing/2014/main" id="{2A53F957-5708-40B1-B0B7-EF98C7B0F06B}"/>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7" name="直線コネクタ 716">
          <a:extLst>
            <a:ext uri="{FF2B5EF4-FFF2-40B4-BE49-F238E27FC236}">
              <a16:creationId xmlns:a16="http://schemas.microsoft.com/office/drawing/2014/main" id="{1F516E21-7E27-4345-B7EA-3BF8D2131EB2}"/>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8" name="【庁舎】&#10;一人当たり面積最大値テキスト">
          <a:extLst>
            <a:ext uri="{FF2B5EF4-FFF2-40B4-BE49-F238E27FC236}">
              <a16:creationId xmlns:a16="http://schemas.microsoft.com/office/drawing/2014/main" id="{3BB28B5F-9E56-4C71-8B19-E118DEC20385}"/>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19" name="直線コネクタ 718">
          <a:extLst>
            <a:ext uri="{FF2B5EF4-FFF2-40B4-BE49-F238E27FC236}">
              <a16:creationId xmlns:a16="http://schemas.microsoft.com/office/drawing/2014/main" id="{E680527A-4F1C-49A7-9441-DD2B0D0E7616}"/>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720" name="【庁舎】&#10;一人当たり面積平均値テキスト">
          <a:extLst>
            <a:ext uri="{FF2B5EF4-FFF2-40B4-BE49-F238E27FC236}">
              <a16:creationId xmlns:a16="http://schemas.microsoft.com/office/drawing/2014/main" id="{C5A8B8DB-985B-4D3E-9DF8-086DC438028B}"/>
            </a:ext>
          </a:extLst>
        </xdr:cNvPr>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1" name="フローチャート: 判断 720">
          <a:extLst>
            <a:ext uri="{FF2B5EF4-FFF2-40B4-BE49-F238E27FC236}">
              <a16:creationId xmlns:a16="http://schemas.microsoft.com/office/drawing/2014/main" id="{C9E49249-6E8C-4EC3-AE4A-48D54B2E4F61}"/>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2" name="フローチャート: 判断 721">
          <a:extLst>
            <a:ext uri="{FF2B5EF4-FFF2-40B4-BE49-F238E27FC236}">
              <a16:creationId xmlns:a16="http://schemas.microsoft.com/office/drawing/2014/main" id="{283C6CDD-BD7B-4746-B9F4-CE78C874D254}"/>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3" name="フローチャート: 判断 722">
          <a:extLst>
            <a:ext uri="{FF2B5EF4-FFF2-40B4-BE49-F238E27FC236}">
              <a16:creationId xmlns:a16="http://schemas.microsoft.com/office/drawing/2014/main" id="{63E79A9F-A229-4AF1-A72A-41D6999EB5CF}"/>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4" name="フローチャート: 判断 723">
          <a:extLst>
            <a:ext uri="{FF2B5EF4-FFF2-40B4-BE49-F238E27FC236}">
              <a16:creationId xmlns:a16="http://schemas.microsoft.com/office/drawing/2014/main" id="{A10CB1CB-D522-4DEE-BB97-C8BABA4DE475}"/>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5" name="フローチャート: 判断 724">
          <a:extLst>
            <a:ext uri="{FF2B5EF4-FFF2-40B4-BE49-F238E27FC236}">
              <a16:creationId xmlns:a16="http://schemas.microsoft.com/office/drawing/2014/main" id="{70395E6D-6700-4E1B-B183-9EFAAC40633D}"/>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D16B85AC-599C-4437-B326-F0C9742E8AB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97886179-EBD8-4805-ACAF-A649D380B52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855C6796-1057-4452-907E-C7A61D1421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FC34A159-E1CD-4928-90E7-5AEB0A7E0F5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78118A5F-0E87-4667-A701-EC79C9416EF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162561</xdr:rowOff>
    </xdr:from>
    <xdr:to>
      <xdr:col>116</xdr:col>
      <xdr:colOff>114300</xdr:colOff>
      <xdr:row>104</xdr:row>
      <xdr:rowOff>92711</xdr:rowOff>
    </xdr:to>
    <xdr:sp macro="" textlink="">
      <xdr:nvSpPr>
        <xdr:cNvPr id="731" name="楕円 730">
          <a:extLst>
            <a:ext uri="{FF2B5EF4-FFF2-40B4-BE49-F238E27FC236}">
              <a16:creationId xmlns:a16="http://schemas.microsoft.com/office/drawing/2014/main" id="{83241DBF-A5C8-4B3F-9F31-72DA5FC1A99A}"/>
            </a:ext>
          </a:extLst>
        </xdr:cNvPr>
        <xdr:cNvSpPr/>
      </xdr:nvSpPr>
      <xdr:spPr>
        <a:xfrm>
          <a:off x="22110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13988</xdr:rowOff>
    </xdr:from>
    <xdr:ext cx="469744" cy="259045"/>
    <xdr:sp macro="" textlink="">
      <xdr:nvSpPr>
        <xdr:cNvPr id="732" name="【庁舎】&#10;一人当たり面積該当値テキスト">
          <a:extLst>
            <a:ext uri="{FF2B5EF4-FFF2-40B4-BE49-F238E27FC236}">
              <a16:creationId xmlns:a16="http://schemas.microsoft.com/office/drawing/2014/main" id="{3AF87644-3702-42AD-9A48-39C417D799DA}"/>
            </a:ext>
          </a:extLst>
        </xdr:cNvPr>
        <xdr:cNvSpPr txBox="1"/>
      </xdr:nvSpPr>
      <xdr:spPr>
        <a:xfrm>
          <a:off x="22199600"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17780</xdr:rowOff>
    </xdr:from>
    <xdr:to>
      <xdr:col>112</xdr:col>
      <xdr:colOff>38100</xdr:colOff>
      <xdr:row>104</xdr:row>
      <xdr:rowOff>119380</xdr:rowOff>
    </xdr:to>
    <xdr:sp macro="" textlink="">
      <xdr:nvSpPr>
        <xdr:cNvPr id="733" name="楕円 732">
          <a:extLst>
            <a:ext uri="{FF2B5EF4-FFF2-40B4-BE49-F238E27FC236}">
              <a16:creationId xmlns:a16="http://schemas.microsoft.com/office/drawing/2014/main" id="{7EEC4A09-5336-497F-92AA-B44E4E919CEF}"/>
            </a:ext>
          </a:extLst>
        </xdr:cNvPr>
        <xdr:cNvSpPr/>
      </xdr:nvSpPr>
      <xdr:spPr>
        <a:xfrm>
          <a:off x="21272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41911</xdr:rowOff>
    </xdr:from>
    <xdr:to>
      <xdr:col>116</xdr:col>
      <xdr:colOff>63500</xdr:colOff>
      <xdr:row>104</xdr:row>
      <xdr:rowOff>68580</xdr:rowOff>
    </xdr:to>
    <xdr:cxnSp macro="">
      <xdr:nvCxnSpPr>
        <xdr:cNvPr id="734" name="直線コネクタ 733">
          <a:extLst>
            <a:ext uri="{FF2B5EF4-FFF2-40B4-BE49-F238E27FC236}">
              <a16:creationId xmlns:a16="http://schemas.microsoft.com/office/drawing/2014/main" id="{5B1BCDB0-F6AF-41CE-9D67-E8E7B63FF7B4}"/>
            </a:ext>
          </a:extLst>
        </xdr:cNvPr>
        <xdr:cNvCxnSpPr/>
      </xdr:nvCxnSpPr>
      <xdr:spPr>
        <a:xfrm flipV="1">
          <a:off x="21323300" y="178727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146050</xdr:rowOff>
    </xdr:from>
    <xdr:to>
      <xdr:col>107</xdr:col>
      <xdr:colOff>101600</xdr:colOff>
      <xdr:row>106</xdr:row>
      <xdr:rowOff>76200</xdr:rowOff>
    </xdr:to>
    <xdr:sp macro="" textlink="">
      <xdr:nvSpPr>
        <xdr:cNvPr id="735" name="楕円 734">
          <a:extLst>
            <a:ext uri="{FF2B5EF4-FFF2-40B4-BE49-F238E27FC236}">
              <a16:creationId xmlns:a16="http://schemas.microsoft.com/office/drawing/2014/main" id="{AE43D993-E479-40F9-A2A2-A0ECDB5E0F9D}"/>
            </a:ext>
          </a:extLst>
        </xdr:cNvPr>
        <xdr:cNvSpPr/>
      </xdr:nvSpPr>
      <xdr:spPr>
        <a:xfrm>
          <a:off x="203835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68580</xdr:rowOff>
    </xdr:from>
    <xdr:to>
      <xdr:col>111</xdr:col>
      <xdr:colOff>177800</xdr:colOff>
      <xdr:row>106</xdr:row>
      <xdr:rowOff>25400</xdr:rowOff>
    </xdr:to>
    <xdr:cxnSp macro="">
      <xdr:nvCxnSpPr>
        <xdr:cNvPr id="736" name="直線コネクタ 735">
          <a:extLst>
            <a:ext uri="{FF2B5EF4-FFF2-40B4-BE49-F238E27FC236}">
              <a16:creationId xmlns:a16="http://schemas.microsoft.com/office/drawing/2014/main" id="{A60990D4-309A-40CA-A14A-12311D07E19D}"/>
            </a:ext>
          </a:extLst>
        </xdr:cNvPr>
        <xdr:cNvCxnSpPr/>
      </xdr:nvCxnSpPr>
      <xdr:spPr>
        <a:xfrm flipV="1">
          <a:off x="20434300" y="17899380"/>
          <a:ext cx="889000" cy="2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160020</xdr:rowOff>
    </xdr:from>
    <xdr:to>
      <xdr:col>102</xdr:col>
      <xdr:colOff>165100</xdr:colOff>
      <xdr:row>106</xdr:row>
      <xdr:rowOff>90170</xdr:rowOff>
    </xdr:to>
    <xdr:sp macro="" textlink="">
      <xdr:nvSpPr>
        <xdr:cNvPr id="737" name="楕円 736">
          <a:extLst>
            <a:ext uri="{FF2B5EF4-FFF2-40B4-BE49-F238E27FC236}">
              <a16:creationId xmlns:a16="http://schemas.microsoft.com/office/drawing/2014/main" id="{70896C68-2B08-4707-A6B0-79E2BAA7B1FB}"/>
            </a:ext>
          </a:extLst>
        </xdr:cNvPr>
        <xdr:cNvSpPr/>
      </xdr:nvSpPr>
      <xdr:spPr>
        <a:xfrm>
          <a:off x="194945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25400</xdr:rowOff>
    </xdr:from>
    <xdr:to>
      <xdr:col>107</xdr:col>
      <xdr:colOff>50800</xdr:colOff>
      <xdr:row>106</xdr:row>
      <xdr:rowOff>39370</xdr:rowOff>
    </xdr:to>
    <xdr:cxnSp macro="">
      <xdr:nvCxnSpPr>
        <xdr:cNvPr id="738" name="直線コネクタ 737">
          <a:extLst>
            <a:ext uri="{FF2B5EF4-FFF2-40B4-BE49-F238E27FC236}">
              <a16:creationId xmlns:a16="http://schemas.microsoft.com/office/drawing/2014/main" id="{C6852056-9439-43A9-B584-C9F02C6F9FFE}"/>
            </a:ext>
          </a:extLst>
        </xdr:cNvPr>
        <xdr:cNvCxnSpPr/>
      </xdr:nvCxnSpPr>
      <xdr:spPr>
        <a:xfrm flipV="1">
          <a:off x="19545300" y="1819910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0</xdr:rowOff>
    </xdr:from>
    <xdr:to>
      <xdr:col>98</xdr:col>
      <xdr:colOff>38100</xdr:colOff>
      <xdr:row>106</xdr:row>
      <xdr:rowOff>101600</xdr:rowOff>
    </xdr:to>
    <xdr:sp macro="" textlink="">
      <xdr:nvSpPr>
        <xdr:cNvPr id="739" name="楕円 738">
          <a:extLst>
            <a:ext uri="{FF2B5EF4-FFF2-40B4-BE49-F238E27FC236}">
              <a16:creationId xmlns:a16="http://schemas.microsoft.com/office/drawing/2014/main" id="{46149C6E-11EC-445B-A03D-F60827F12EA4}"/>
            </a:ext>
          </a:extLst>
        </xdr:cNvPr>
        <xdr:cNvSpPr/>
      </xdr:nvSpPr>
      <xdr:spPr>
        <a:xfrm>
          <a:off x="18605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39370</xdr:rowOff>
    </xdr:from>
    <xdr:to>
      <xdr:col>102</xdr:col>
      <xdr:colOff>114300</xdr:colOff>
      <xdr:row>106</xdr:row>
      <xdr:rowOff>50800</xdr:rowOff>
    </xdr:to>
    <xdr:cxnSp macro="">
      <xdr:nvCxnSpPr>
        <xdr:cNvPr id="740" name="直線コネクタ 739">
          <a:extLst>
            <a:ext uri="{FF2B5EF4-FFF2-40B4-BE49-F238E27FC236}">
              <a16:creationId xmlns:a16="http://schemas.microsoft.com/office/drawing/2014/main" id="{113AF1EA-F57F-4745-9776-BC6992FED16C}"/>
            </a:ext>
          </a:extLst>
        </xdr:cNvPr>
        <xdr:cNvCxnSpPr/>
      </xdr:nvCxnSpPr>
      <xdr:spPr>
        <a:xfrm flipV="1">
          <a:off x="18656300" y="18213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741" name="n_1aveValue【庁舎】&#10;一人当たり面積">
          <a:extLst>
            <a:ext uri="{FF2B5EF4-FFF2-40B4-BE49-F238E27FC236}">
              <a16:creationId xmlns:a16="http://schemas.microsoft.com/office/drawing/2014/main" id="{625C0D22-A646-4C02-838C-C690270793F1}"/>
            </a:ext>
          </a:extLst>
        </xdr:cNvPr>
        <xdr:cNvSpPr txBox="1"/>
      </xdr:nvSpPr>
      <xdr:spPr>
        <a:xfrm>
          <a:off x="21075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742" name="n_2aveValue【庁舎】&#10;一人当たり面積">
          <a:extLst>
            <a:ext uri="{FF2B5EF4-FFF2-40B4-BE49-F238E27FC236}">
              <a16:creationId xmlns:a16="http://schemas.microsoft.com/office/drawing/2014/main" id="{E68F337C-703D-4B4A-9BCA-105615F215ED}"/>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743" name="n_3aveValue【庁舎】&#10;一人当たり面積">
          <a:extLst>
            <a:ext uri="{FF2B5EF4-FFF2-40B4-BE49-F238E27FC236}">
              <a16:creationId xmlns:a16="http://schemas.microsoft.com/office/drawing/2014/main" id="{FB65087A-4BCD-440F-B25D-30FF7D77BE30}"/>
            </a:ext>
          </a:extLst>
        </xdr:cNvPr>
        <xdr:cNvSpPr txBox="1"/>
      </xdr:nvSpPr>
      <xdr:spPr>
        <a:xfrm>
          <a:off x="19310427"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744" name="n_4aveValue【庁舎】&#10;一人当たり面積">
          <a:extLst>
            <a:ext uri="{FF2B5EF4-FFF2-40B4-BE49-F238E27FC236}">
              <a16:creationId xmlns:a16="http://schemas.microsoft.com/office/drawing/2014/main" id="{0D73A4D1-592F-47BA-8DB7-A2CB2C77DA63}"/>
            </a:ext>
          </a:extLst>
        </xdr:cNvPr>
        <xdr:cNvSpPr txBox="1"/>
      </xdr:nvSpPr>
      <xdr:spPr>
        <a:xfrm>
          <a:off x="18421427"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135907</xdr:rowOff>
    </xdr:from>
    <xdr:ext cx="469744" cy="259045"/>
    <xdr:sp macro="" textlink="">
      <xdr:nvSpPr>
        <xdr:cNvPr id="745" name="n_1mainValue【庁舎】&#10;一人当たり面積">
          <a:extLst>
            <a:ext uri="{FF2B5EF4-FFF2-40B4-BE49-F238E27FC236}">
              <a16:creationId xmlns:a16="http://schemas.microsoft.com/office/drawing/2014/main" id="{2C0C9DED-C3B5-41FF-A1EB-A8EF223D047D}"/>
            </a:ext>
          </a:extLst>
        </xdr:cNvPr>
        <xdr:cNvSpPr txBox="1"/>
      </xdr:nvSpPr>
      <xdr:spPr>
        <a:xfrm>
          <a:off x="210757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92727</xdr:rowOff>
    </xdr:from>
    <xdr:ext cx="469744" cy="259045"/>
    <xdr:sp macro="" textlink="">
      <xdr:nvSpPr>
        <xdr:cNvPr id="746" name="n_2mainValue【庁舎】&#10;一人当たり面積">
          <a:extLst>
            <a:ext uri="{FF2B5EF4-FFF2-40B4-BE49-F238E27FC236}">
              <a16:creationId xmlns:a16="http://schemas.microsoft.com/office/drawing/2014/main" id="{6BC546B8-4C0D-491B-91B3-4B63D60D2175}"/>
            </a:ext>
          </a:extLst>
        </xdr:cNvPr>
        <xdr:cNvSpPr txBox="1"/>
      </xdr:nvSpPr>
      <xdr:spPr>
        <a:xfrm>
          <a:off x="20199427" y="1792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106697</xdr:rowOff>
    </xdr:from>
    <xdr:ext cx="469744" cy="259045"/>
    <xdr:sp macro="" textlink="">
      <xdr:nvSpPr>
        <xdr:cNvPr id="747" name="n_3mainValue【庁舎】&#10;一人当たり面積">
          <a:extLst>
            <a:ext uri="{FF2B5EF4-FFF2-40B4-BE49-F238E27FC236}">
              <a16:creationId xmlns:a16="http://schemas.microsoft.com/office/drawing/2014/main" id="{B1BCD973-5981-489C-8B3B-13C5C80E1CFC}"/>
            </a:ext>
          </a:extLst>
        </xdr:cNvPr>
        <xdr:cNvSpPr txBox="1"/>
      </xdr:nvSpPr>
      <xdr:spPr>
        <a:xfrm>
          <a:off x="1931042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118127</xdr:rowOff>
    </xdr:from>
    <xdr:ext cx="469744" cy="259045"/>
    <xdr:sp macro="" textlink="">
      <xdr:nvSpPr>
        <xdr:cNvPr id="748" name="n_4mainValue【庁舎】&#10;一人当たり面積">
          <a:extLst>
            <a:ext uri="{FF2B5EF4-FFF2-40B4-BE49-F238E27FC236}">
              <a16:creationId xmlns:a16="http://schemas.microsoft.com/office/drawing/2014/main" id="{C8393522-7ED2-45C0-94ED-E42DF9B81ED4}"/>
            </a:ext>
          </a:extLst>
        </xdr:cNvPr>
        <xdr:cNvSpPr txBox="1"/>
      </xdr:nvSpPr>
      <xdr:spPr>
        <a:xfrm>
          <a:off x="184214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FF576227-5AD5-493E-B5BB-33976A58997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3FE06B09-E1E3-471A-969C-09BB996EF3A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1C02C583-FD11-49A7-A1F8-B7B44952DDF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類似団体と比較して有形固定資産減価償却率が高くなっている施設は、図書館、一般廃棄物処理施設、保健センターであり、低くなっている施設は、</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消防施設である。</a:t>
          </a:r>
          <a:endParaRPr lang="ja-JP" altLang="ja-JP" sz="1400">
            <a:effectLst/>
          </a:endParaRPr>
        </a:p>
        <a:p>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については、令和５年度に</a:t>
          </a:r>
          <a:r>
            <a:rPr kumimoji="1" lang="ja-JP" altLang="ja-JP" sz="1100">
              <a:solidFill>
                <a:schemeClr val="dk1"/>
              </a:solidFill>
              <a:effectLst/>
              <a:latin typeface="+mn-lt"/>
              <a:ea typeface="+mn-ea"/>
              <a:cs typeface="+mn-cs"/>
            </a:rPr>
            <a:t>新庁舎</a:t>
          </a:r>
          <a:r>
            <a:rPr kumimoji="1" lang="ja-JP" altLang="en-US" sz="1100">
              <a:solidFill>
                <a:schemeClr val="dk1"/>
              </a:solidFill>
              <a:effectLst/>
              <a:latin typeface="+mn-lt"/>
              <a:ea typeface="+mn-ea"/>
              <a:cs typeface="+mn-cs"/>
            </a:rPr>
            <a:t>が完成したため、有形固定資産減価償却率が低くなっている。</a:t>
          </a:r>
          <a:r>
            <a:rPr kumimoji="1" lang="ja-JP" altLang="ja-JP" sz="1100">
              <a:solidFill>
                <a:schemeClr val="dk1"/>
              </a:solidFill>
              <a:effectLst/>
              <a:latin typeface="+mn-lt"/>
              <a:ea typeface="+mn-ea"/>
              <a:cs typeface="+mn-cs"/>
            </a:rPr>
            <a:t>他の施設は老朽化が進んでおり、</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公共施設のファシリティマネジメントを推進していく予定である。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5,168
5,142
24.10
4,616,725
4,206,022
398,103
2,339,847
4,760,048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0.22</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基準財政収入額については、特に法人税及び固定資産税による税収が少ないことから、低水準となっている。</a:t>
          </a:r>
          <a:endParaRPr lang="ja-JP" altLang="ja-JP" sz="1400">
            <a:effectLst/>
          </a:endParaRPr>
        </a:p>
        <a:p>
          <a:r>
            <a:rPr kumimoji="1" lang="ja-JP" altLang="ja-JP" sz="1100">
              <a:solidFill>
                <a:schemeClr val="dk1"/>
              </a:solidFill>
              <a:effectLst/>
              <a:latin typeface="+mn-lt"/>
              <a:ea typeface="+mn-ea"/>
              <a:cs typeface="+mn-cs"/>
            </a:rPr>
            <a:t>　現行法等の抜本的な改正がない限り、今後についても基準財政収入額及び基準財政需要額の大幅な増減が見込まれないため、同水準が維持されると想定できる。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ポイント悪化している。</a:t>
          </a:r>
          <a:endParaRPr lang="ja-JP" altLang="ja-JP" sz="1400">
            <a:effectLst/>
          </a:endParaRPr>
        </a:p>
        <a:p>
          <a:r>
            <a:rPr kumimoji="1" lang="ja-JP" altLang="ja-JP" sz="1100">
              <a:solidFill>
                <a:schemeClr val="dk1"/>
              </a:solidFill>
              <a:effectLst/>
              <a:latin typeface="+mn-lt"/>
              <a:ea typeface="+mn-ea"/>
              <a:cs typeface="+mn-cs"/>
            </a:rPr>
            <a:t>　主な要因としては、過疎債の償還等に伴う公債費や</a:t>
          </a:r>
          <a:r>
            <a:rPr kumimoji="1" lang="ja-JP" altLang="en-US" sz="1100">
              <a:solidFill>
                <a:schemeClr val="dk1"/>
              </a:solidFill>
              <a:effectLst/>
              <a:latin typeface="+mn-lt"/>
              <a:ea typeface="+mn-ea"/>
              <a:cs typeface="+mn-cs"/>
            </a:rPr>
            <a:t>後期高齢者医療等の繰出金</a:t>
          </a:r>
          <a:r>
            <a:rPr kumimoji="1" lang="ja-JP" altLang="ja-JP" sz="1100">
              <a:solidFill>
                <a:schemeClr val="dk1"/>
              </a:solidFill>
              <a:effectLst/>
              <a:latin typeface="+mn-lt"/>
              <a:ea typeface="+mn-ea"/>
              <a:cs typeface="+mn-cs"/>
            </a:rPr>
            <a:t>の増加があげられる。</a:t>
          </a:r>
          <a:endParaRPr lang="ja-JP" altLang="ja-JP" sz="1400">
            <a:effectLst/>
          </a:endParaRPr>
        </a:p>
        <a:p>
          <a:r>
            <a:rPr kumimoji="1" lang="ja-JP" altLang="ja-JP" sz="1100">
              <a:solidFill>
                <a:schemeClr val="dk1"/>
              </a:solidFill>
              <a:effectLst/>
              <a:latin typeface="+mn-lt"/>
              <a:ea typeface="+mn-ea"/>
              <a:cs typeface="+mn-cs"/>
            </a:rPr>
            <a:t>　本村においては、本比率に普通交付税が占める割合は多く、その増減に大きく左右されるものといえる。</a:t>
          </a:r>
          <a:endParaRPr lang="ja-JP" altLang="ja-JP" sz="1400">
            <a:effectLst/>
          </a:endParaRPr>
        </a:p>
        <a:p>
          <a:r>
            <a:rPr kumimoji="1" lang="ja-JP" altLang="ja-JP" sz="1100">
              <a:solidFill>
                <a:schemeClr val="dk1"/>
              </a:solidFill>
              <a:effectLst/>
              <a:latin typeface="+mn-lt"/>
              <a:ea typeface="+mn-ea"/>
              <a:cs typeface="+mn-cs"/>
            </a:rPr>
            <a:t>　今後は新庁舎建設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起債</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償還</a:t>
          </a:r>
          <a:r>
            <a:rPr kumimoji="1" lang="ja-JP" altLang="ja-JP" sz="1100">
              <a:solidFill>
                <a:schemeClr val="dk1"/>
              </a:solidFill>
              <a:effectLst/>
              <a:latin typeface="+mn-lt"/>
              <a:ea typeface="+mn-ea"/>
              <a:cs typeface="+mn-cs"/>
            </a:rPr>
            <a:t>により、公債費の増加が見込まれる。ただし、新庁舎移転に伴い、出先機関等が全て新庁舎に統合されることによる事務の効率化や民間委託の活用により、経常的経費の抑制に努めることとする。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64</xdr:row>
      <xdr:rowOff>7196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27715"/>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63</xdr:row>
      <xdr:rowOff>126365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18046"/>
          <a:ext cx="889000" cy="30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63</xdr:row>
      <xdr:rowOff>74083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18046"/>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74083</xdr:rowOff>
    </xdr:from>
    <xdr:to>
      <xdr:col>11</xdr:col>
      <xdr:colOff>31750</xdr:colOff>
      <xdr:row>64</xdr:row>
      <xdr:rowOff>123825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5433"/>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99923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75565</xdr:rowOff>
    </xdr:from>
    <xdr:to>
      <xdr:col>19</xdr:col>
      <xdr:colOff>184150</xdr:colOff>
      <xdr:row>64</xdr:row>
      <xdr:rowOff>5715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161942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6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108796</xdr:rowOff>
    </xdr:from>
    <xdr:to>
      <xdr:col>15</xdr:col>
      <xdr:colOff>133350</xdr:colOff>
      <xdr:row>62</xdr:row>
      <xdr:rowOff>38946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23723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109660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159402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[378,366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村においては、明日香村特別措置法にかかる各種事業の執行に伴い、景観維持等に関連する職員に加え、埋蔵文化財の調査が必要となっていることから、文化財関係職員も多く配置しているため、類似団体と比較して高水準となっている。</a:t>
          </a:r>
          <a:endParaRPr lang="ja-JP" altLang="ja-JP" sz="1400">
            <a:effectLst/>
          </a:endParaRPr>
        </a:p>
        <a:p>
          <a:r>
            <a:rPr kumimoji="1" lang="ja-JP" altLang="ja-JP" sz="1100">
              <a:solidFill>
                <a:schemeClr val="dk1"/>
              </a:solidFill>
              <a:effectLst/>
              <a:latin typeface="+mn-lt"/>
              <a:ea typeface="+mn-ea"/>
              <a:cs typeface="+mn-cs"/>
            </a:rPr>
            <a:t>　今後、人件費については、</a:t>
          </a:r>
          <a:r>
            <a:rPr kumimoji="1" lang="ja-JP" altLang="en-US" sz="1100">
              <a:solidFill>
                <a:schemeClr val="dk1"/>
              </a:solidFill>
              <a:effectLst/>
              <a:latin typeface="+mn-lt"/>
              <a:ea typeface="+mn-ea"/>
              <a:cs typeface="+mn-cs"/>
            </a:rPr>
            <a:t>認定こども園の開園等</a:t>
          </a:r>
          <a:r>
            <a:rPr kumimoji="1" lang="ja-JP" altLang="ja-JP" sz="1100">
              <a:solidFill>
                <a:schemeClr val="dk1"/>
              </a:solidFill>
              <a:effectLst/>
              <a:latin typeface="+mn-lt"/>
              <a:ea typeface="+mn-ea"/>
              <a:cs typeface="+mn-cs"/>
            </a:rPr>
            <a:t>に伴い増加していくことが想定されるため、効率的な財政運営をおこなえるように努めることとする。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43867</xdr:rowOff>
    </xdr:from>
    <xdr:to>
      <xdr:col>23</xdr:col>
      <xdr:colOff>133350</xdr:colOff>
      <xdr:row>83</xdr:row>
      <xdr:rowOff>77538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74217"/>
          <a:ext cx="838200" cy="3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22831</xdr:rowOff>
    </xdr:from>
    <xdr:to>
      <xdr:col>19</xdr:col>
      <xdr:colOff>133350</xdr:colOff>
      <xdr:row>83</xdr:row>
      <xdr:rowOff>43867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53181"/>
          <a:ext cx="889000" cy="2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147424</xdr:rowOff>
    </xdr:from>
    <xdr:to>
      <xdr:col>15</xdr:col>
      <xdr:colOff>82550</xdr:colOff>
      <xdr:row>83</xdr:row>
      <xdr:rowOff>22831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6324"/>
          <a:ext cx="889000" cy="4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130628</xdr:rowOff>
    </xdr:from>
    <xdr:to>
      <xdr:col>11</xdr:col>
      <xdr:colOff>31750</xdr:colOff>
      <xdr:row>82</xdr:row>
      <xdr:rowOff>147424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89528"/>
          <a:ext cx="889000" cy="1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26738</xdr:rowOff>
    </xdr:from>
    <xdr:to>
      <xdr:col>23</xdr:col>
      <xdr:colOff>184150</xdr:colOff>
      <xdr:row>83</xdr:row>
      <xdr:rowOff>128338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170265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2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164517</xdr:rowOff>
    </xdr:from>
    <xdr:to>
      <xdr:col>19</xdr:col>
      <xdr:colOff>184150</xdr:colOff>
      <xdr:row>83</xdr:row>
      <xdr:rowOff>94667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2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79444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0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143481</xdr:rowOff>
    </xdr:from>
    <xdr:to>
      <xdr:col>15</xdr:col>
      <xdr:colOff>133350</xdr:colOff>
      <xdr:row>83</xdr:row>
      <xdr:rowOff>73631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58408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8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96624</xdr:rowOff>
    </xdr:from>
    <xdr:to>
      <xdr:col>11</xdr:col>
      <xdr:colOff>82550</xdr:colOff>
      <xdr:row>83</xdr:row>
      <xdr:rowOff>26774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11551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79828</xdr:rowOff>
    </xdr:from>
    <xdr:to>
      <xdr:col>7</xdr:col>
      <xdr:colOff>31750</xdr:colOff>
      <xdr:row>83</xdr:row>
      <xdr:rowOff>9978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166205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2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給与体制は国に準拠しているが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職員の年齢構成の変動により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数値が増加</a:t>
          </a:r>
          <a:r>
            <a:rPr kumimoji="1" lang="ja-JP" altLang="ja-JP" sz="1100">
              <a:solidFill>
                <a:schemeClr val="dk1"/>
              </a:solidFill>
              <a:effectLst/>
              <a:latin typeface="+mn-lt"/>
              <a:ea typeface="+mn-ea"/>
              <a:cs typeface="+mn-cs"/>
            </a:rPr>
            <a:t>している。今後について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、上位級の職員における高卒及び短大卒区分の減少とともに、中途採用者の増加により、本指数の減少が見込まれる。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87</xdr:row>
      <xdr:rowOff>33564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23318"/>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86</xdr:row>
      <xdr:rowOff>170543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23318"/>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33564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148468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49714"/>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明日香村特別措置法にかかる各種事業の執行に伴い、景観維持等に関連する職員に加え、埋蔵文化財の調査が必要となっていることから、文化財関係職員も多く配置している。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今後は、行政サービスの低下とならないよう業務の最適化を実施し、行政サービスの専門性に対応するために会計年度任用職員を活用し、適正な定員管理をおこなう。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79714</xdr:rowOff>
    </xdr:from>
    <xdr:to>
      <xdr:col>81</xdr:col>
      <xdr:colOff>44450</xdr:colOff>
      <xdr:row>63</xdr:row>
      <xdr:rowOff>110279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81064"/>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169121</xdr:rowOff>
    </xdr:from>
    <xdr:to>
      <xdr:col>77</xdr:col>
      <xdr:colOff>44450</xdr:colOff>
      <xdr:row>63</xdr:row>
      <xdr:rowOff>79714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99021"/>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149818</xdr:rowOff>
    </xdr:from>
    <xdr:to>
      <xdr:col>72</xdr:col>
      <xdr:colOff>203200</xdr:colOff>
      <xdr:row>62</xdr:row>
      <xdr:rowOff>169121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79718"/>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148209</xdr:rowOff>
    </xdr:from>
    <xdr:to>
      <xdr:col>68</xdr:col>
      <xdr:colOff>152400</xdr:colOff>
      <xdr:row>62</xdr:row>
      <xdr:rowOff>149818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78109"/>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59479</xdr:rowOff>
    </xdr:from>
    <xdr:to>
      <xdr:col>81</xdr:col>
      <xdr:colOff>95250</xdr:colOff>
      <xdr:row>63</xdr:row>
      <xdr:rowOff>161079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31556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3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28914</xdr:rowOff>
    </xdr:from>
    <xdr:to>
      <xdr:col>77</xdr:col>
      <xdr:colOff>95250</xdr:colOff>
      <xdr:row>63</xdr:row>
      <xdr:rowOff>130514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115291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16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118321</xdr:rowOff>
    </xdr:from>
    <xdr:to>
      <xdr:col>73</xdr:col>
      <xdr:colOff>44450</xdr:colOff>
      <xdr:row>63</xdr:row>
      <xdr:rowOff>48471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33248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99018</xdr:rowOff>
    </xdr:from>
    <xdr:to>
      <xdr:col>68</xdr:col>
      <xdr:colOff>203200</xdr:colOff>
      <xdr:row>63</xdr:row>
      <xdr:rowOff>29168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13945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1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97409</xdr:rowOff>
    </xdr:from>
    <xdr:to>
      <xdr:col>64</xdr:col>
      <xdr:colOff>152400</xdr:colOff>
      <xdr:row>63</xdr:row>
      <xdr:rowOff>27559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12336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実質公債費比率は、前年度と比較して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ポイント増加している。要因は、過疎債残高の増加に伴い、元利償還金が増加したためである。（＋</a:t>
          </a:r>
          <a:r>
            <a:rPr kumimoji="1" lang="en-US" altLang="ja-JP" sz="1100">
              <a:solidFill>
                <a:schemeClr val="dk1"/>
              </a:solidFill>
              <a:effectLst/>
              <a:latin typeface="+mn-lt"/>
              <a:ea typeface="+mn-ea"/>
              <a:cs typeface="+mn-cs"/>
            </a:rPr>
            <a:t>36,476</a:t>
          </a:r>
          <a:r>
            <a:rPr kumimoji="1" lang="ja-JP" altLang="ja-JP" sz="1100">
              <a:solidFill>
                <a:schemeClr val="dk1"/>
              </a:solidFill>
              <a:effectLst/>
              <a:latin typeface="+mn-lt"/>
              <a:ea typeface="+mn-ea"/>
              <a:cs typeface="+mn-cs"/>
            </a:rPr>
            <a:t>千円）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新庁舎建設に伴う基金の取り崩し等による充当可能財源の減少や</a:t>
          </a:r>
          <a:r>
            <a:rPr kumimoji="1" lang="ja-JP" altLang="en-US" sz="1100">
              <a:solidFill>
                <a:schemeClr val="dk1"/>
              </a:solidFill>
              <a:effectLst/>
              <a:latin typeface="+mn-lt"/>
              <a:ea typeface="+mn-ea"/>
              <a:cs typeface="+mn-cs"/>
            </a:rPr>
            <a:t>こども園建設等による</a:t>
          </a:r>
          <a:r>
            <a:rPr kumimoji="1" lang="ja-JP" altLang="ja-JP" sz="1100">
              <a:solidFill>
                <a:schemeClr val="dk1"/>
              </a:solidFill>
              <a:effectLst/>
              <a:latin typeface="+mn-lt"/>
              <a:ea typeface="+mn-ea"/>
              <a:cs typeface="+mn-cs"/>
            </a:rPr>
            <a:t>新発債の借入よる元利償還金の増加が控え</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ため、今後は事業の見直しをおこなう等、比率の改善に向けて取り組みをおこなう。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151384</xdr:rowOff>
    </xdr:from>
    <xdr:to>
      <xdr:col>81</xdr:col>
      <xdr:colOff>44450</xdr:colOff>
      <xdr:row>39</xdr:row>
      <xdr:rowOff>86106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66648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141732</xdr:rowOff>
    </xdr:from>
    <xdr:to>
      <xdr:col>77</xdr:col>
      <xdr:colOff>44450</xdr:colOff>
      <xdr:row>38</xdr:row>
      <xdr:rowOff>151384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568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141732</xdr:rowOff>
    </xdr:from>
    <xdr:to>
      <xdr:col>72</xdr:col>
      <xdr:colOff>203200</xdr:colOff>
      <xdr:row>39</xdr:row>
      <xdr:rowOff>8890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568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153670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6954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100584</xdr:rowOff>
    </xdr:from>
    <xdr:to>
      <xdr:col>77</xdr:col>
      <xdr:colOff>95250</xdr:colOff>
      <xdr:row>39</xdr:row>
      <xdr:rowOff>30734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40911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8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90932</xdr:rowOff>
    </xdr:from>
    <xdr:to>
      <xdr:col>73</xdr:col>
      <xdr:colOff>44450</xdr:colOff>
      <xdr:row>39</xdr:row>
      <xdr:rowOff>21082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31259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将来負担比率は、前年度と比較して</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ポイント増加しており、その主な要因として、</a:t>
          </a:r>
          <a:r>
            <a:rPr kumimoji="1" lang="ja-JP" altLang="en-US" sz="1100">
              <a:solidFill>
                <a:schemeClr val="dk1"/>
              </a:solidFill>
              <a:effectLst/>
              <a:latin typeface="+mn-lt"/>
              <a:ea typeface="+mn-ea"/>
              <a:cs typeface="+mn-cs"/>
            </a:rPr>
            <a:t>新庁舎建設に伴う電子計算機器や備品等の入れ替え等に伴い、財政調整基金の取崩し（▲</a:t>
          </a:r>
          <a:r>
            <a:rPr kumimoji="1" lang="en-US" altLang="ja-JP" sz="1100">
              <a:solidFill>
                <a:schemeClr val="dk1"/>
              </a:solidFill>
              <a:effectLst/>
              <a:latin typeface="+mn-lt"/>
              <a:ea typeface="+mn-ea"/>
              <a:cs typeface="+mn-cs"/>
            </a:rPr>
            <a:t>250,099</a:t>
          </a:r>
          <a:r>
            <a:rPr kumimoji="1" lang="ja-JP" altLang="en-US" sz="1100">
              <a:solidFill>
                <a:schemeClr val="dk1"/>
              </a:solidFill>
              <a:effectLst/>
              <a:latin typeface="+mn-lt"/>
              <a:ea typeface="+mn-ea"/>
              <a:cs typeface="+mn-cs"/>
            </a:rPr>
            <a:t>千円）をおこなったため、充当可能基金が減少したため</a:t>
          </a:r>
          <a:r>
            <a:rPr kumimoji="1" lang="ja-JP" altLang="ja-JP" sz="1100">
              <a:solidFill>
                <a:schemeClr val="dk1"/>
              </a:solidFill>
              <a:effectLst/>
              <a:latin typeface="+mn-lt"/>
              <a:ea typeface="+mn-ea"/>
              <a:cs typeface="+mn-cs"/>
            </a:rPr>
            <a:t>である。今後は、</a:t>
          </a:r>
          <a:r>
            <a:rPr kumimoji="1" lang="ja-JP" altLang="en-US" sz="1100">
              <a:solidFill>
                <a:schemeClr val="dk1"/>
              </a:solidFill>
              <a:effectLst/>
              <a:latin typeface="+mn-lt"/>
              <a:ea typeface="+mn-ea"/>
              <a:cs typeface="+mn-cs"/>
            </a:rPr>
            <a:t>認定こども園</a:t>
          </a:r>
          <a:r>
            <a:rPr kumimoji="1" lang="ja-JP" altLang="ja-JP" sz="1100">
              <a:solidFill>
                <a:schemeClr val="dk1"/>
              </a:solidFill>
              <a:effectLst/>
              <a:latin typeface="+mn-lt"/>
              <a:ea typeface="+mn-ea"/>
              <a:cs typeface="+mn-cs"/>
            </a:rPr>
            <a:t>に伴う新発債の借入</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により、本比率の悪化が想定できることから、各種事業を精査し、地方債の新規借入を減少すること、さらには充当可能基金への積極的な積立を行うこととする。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63046</xdr:rowOff>
    </xdr:from>
    <xdr:to>
      <xdr:col>81</xdr:col>
      <xdr:colOff>44450</xdr:colOff>
      <xdr:row>19</xdr:row>
      <xdr:rowOff>3628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149146"/>
          <a:ext cx="838200" cy="1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150767</xdr:rowOff>
    </xdr:from>
    <xdr:to>
      <xdr:col>77</xdr:col>
      <xdr:colOff>44450</xdr:colOff>
      <xdr:row>18</xdr:row>
      <xdr:rowOff>63046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551067"/>
          <a:ext cx="889000" cy="59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150767</xdr:rowOff>
    </xdr:from>
    <xdr:to>
      <xdr:col>72</xdr:col>
      <xdr:colOff>203200</xdr:colOff>
      <xdr:row>15</xdr:row>
      <xdr:rowOff>87902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5106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87902</xdr:rowOff>
    </xdr:from>
    <xdr:to>
      <xdr:col>68</xdr:col>
      <xdr:colOff>152400</xdr:colOff>
      <xdr:row>16</xdr:row>
      <xdr:rowOff>80191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659652"/>
          <a:ext cx="889000" cy="16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124279</xdr:rowOff>
    </xdr:from>
    <xdr:to>
      <xdr:col>81</xdr:col>
      <xdr:colOff>95250</xdr:colOff>
      <xdr:row>19</xdr:row>
      <xdr:rowOff>54428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10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96356</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8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12246</xdr:rowOff>
    </xdr:from>
    <xdr:to>
      <xdr:col>77</xdr:col>
      <xdr:colOff>95250</xdr:colOff>
      <xdr:row>18</xdr:row>
      <xdr:rowOff>113846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09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98623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184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99967</xdr:rowOff>
    </xdr:from>
    <xdr:to>
      <xdr:col>73</xdr:col>
      <xdr:colOff>44450</xdr:colOff>
      <xdr:row>15</xdr:row>
      <xdr:rowOff>30117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14894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58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37102</xdr:rowOff>
    </xdr:from>
    <xdr:to>
      <xdr:col>68</xdr:col>
      <xdr:colOff>203200</xdr:colOff>
      <xdr:row>15</xdr:row>
      <xdr:rowOff>138702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6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123479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69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29391</xdr:rowOff>
    </xdr:from>
    <xdr:to>
      <xdr:col>64</xdr:col>
      <xdr:colOff>152400</xdr:colOff>
      <xdr:row>16</xdr:row>
      <xdr:rowOff>130991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115768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85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5,168
5,142
24.10
4,616,725
4,206,022
398,103
2,339,847
4,760,048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は、明日香村特別措置法にかかる各種事業の執行に伴い、景観維持等に関連する職員に加え、埋蔵文化財の調査が必要となっていることから、文化財関係職員も多く配置しているため、類似団体よりも高くなってい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130810</xdr:rowOff>
    </xdr:from>
    <xdr:to>
      <xdr:col>24</xdr:col>
      <xdr:colOff>25400</xdr:colOff>
      <xdr:row>41</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7160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46990</xdr:rowOff>
    </xdr:from>
    <xdr:to>
      <xdr:col>19</xdr:col>
      <xdr:colOff>187325</xdr:colOff>
      <xdr:row>41</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7076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46990</xdr:rowOff>
    </xdr:from>
    <xdr:to>
      <xdr:col>15</xdr:col>
      <xdr:colOff>98425</xdr:colOff>
      <xdr:row>42</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70764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42</xdr:row>
      <xdr:rowOff>35560</xdr:rowOff>
    </xdr:from>
    <xdr:to>
      <xdr:col>11</xdr:col>
      <xdr:colOff>9525</xdr:colOff>
      <xdr:row>42</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7236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95250</xdr:rowOff>
    </xdr:from>
    <xdr:to>
      <xdr:col>24</xdr:col>
      <xdr:colOff>76200</xdr:colOff>
      <xdr:row>42</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3827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80010</xdr:rowOff>
    </xdr:from>
    <xdr:to>
      <xdr:col>20</xdr:col>
      <xdr:colOff>38100</xdr:colOff>
      <xdr:row>42</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1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9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167640</xdr:rowOff>
    </xdr:from>
    <xdr:to>
      <xdr:col>15</xdr:col>
      <xdr:colOff>149225</xdr:colOff>
      <xdr:row>41</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42</xdr:row>
      <xdr:rowOff>7620</xdr:rowOff>
    </xdr:from>
    <xdr:to>
      <xdr:col>11</xdr:col>
      <xdr:colOff>60325</xdr:colOff>
      <xdr:row>42</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2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29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156210</xdr:rowOff>
    </xdr:from>
    <xdr:to>
      <xdr:col>6</xdr:col>
      <xdr:colOff>171450</xdr:colOff>
      <xdr:row>42</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18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27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積極的なコスト削減に努めているものの、毎年実施している観光や農業の業務委託等が多くあるため、類似団体と比較して数値が高くなっている。今後は事業の縮小を含め、経常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145288</xdr:rowOff>
    </xdr:from>
    <xdr:to>
      <xdr:col>82</xdr:col>
      <xdr:colOff>107950</xdr:colOff>
      <xdr:row>18</xdr:row>
      <xdr:rowOff>159004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313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159004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0337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85852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033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85852</xdr:rowOff>
    </xdr:from>
    <xdr:to>
      <xdr:col>69</xdr:col>
      <xdr:colOff>92075</xdr:colOff>
      <xdr:row>18</xdr:row>
      <xdr:rowOff>140716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719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94488</xdr:rowOff>
    </xdr:from>
    <xdr:to>
      <xdr:col>82</xdr:col>
      <xdr:colOff>158750</xdr:colOff>
      <xdr:row>19</xdr:row>
      <xdr:rowOff>24638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66565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108204</xdr:rowOff>
    </xdr:from>
    <xdr:to>
      <xdr:col>78</xdr:col>
      <xdr:colOff>120650</xdr:colOff>
      <xdr:row>19</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23131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8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137922</xdr:rowOff>
    </xdr:from>
    <xdr:to>
      <xdr:col>74</xdr:col>
      <xdr:colOff>31750</xdr:colOff>
      <xdr:row>18</xdr:row>
      <xdr:rowOff>68072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52849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35052</xdr:rowOff>
    </xdr:from>
    <xdr:to>
      <xdr:col>69</xdr:col>
      <xdr:colOff>142875</xdr:colOff>
      <xdr:row>18</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121429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89916</xdr:rowOff>
    </xdr:from>
    <xdr:to>
      <xdr:col>65</xdr:col>
      <xdr:colOff>53975</xdr:colOff>
      <xdr:row>19</xdr:row>
      <xdr:rowOff>20066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4843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6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人口減少の影響により、類似団体と比較しても低い水準を保っているが、障がい給付費等の増加に伴い、前年度より数値が増加している。ただし、今後は高齢化の影響により社会保障費の負担は増加すると思われるため、資格審査の適正化に取り組み、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85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32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71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高齢化率が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を超えており、介護給付や医療費にかかる国民健康保険特別会計や後期高齢者医療特別会計、介護保健特別会計への繰出金が増加している。今後は、予防や啓発に努め、普通会計の負担抑制に努める。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99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55</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31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85090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31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14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121920</xdr:rowOff>
    </xdr:from>
    <xdr:to>
      <xdr:col>74</xdr:col>
      <xdr:colOff>31750</xdr:colOff>
      <xdr:row>55</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各種団体への補助金等を削減し、それ以後についても新たな支出を抑制していることにより、類似団体と比較して低い水準を保っている。今後も各種事業について実績等を精査し、適正な補助交付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76708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940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76708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35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37</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717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公債費については、過疎債の借入の増加等に伴い、数値が増加している。今後についても、</a:t>
          </a:r>
          <a:r>
            <a:rPr kumimoji="1" lang="ja-JP" altLang="en-US" sz="1100">
              <a:solidFill>
                <a:schemeClr val="dk1"/>
              </a:solidFill>
              <a:effectLst/>
              <a:latin typeface="+mn-lt"/>
              <a:ea typeface="+mn-ea"/>
              <a:cs typeface="+mn-cs"/>
            </a:rPr>
            <a:t>新庁舎建設</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起債</a:t>
          </a:r>
          <a:r>
            <a:rPr kumimoji="1" lang="ja-JP" altLang="ja-JP" sz="1100">
              <a:solidFill>
                <a:schemeClr val="dk1"/>
              </a:solidFill>
              <a:effectLst/>
              <a:latin typeface="+mn-lt"/>
              <a:ea typeface="+mn-ea"/>
              <a:cs typeface="+mn-cs"/>
            </a:rPr>
            <a:t>の借入により、令和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年度に公債費のピークを迎える見込みであるため、過度の地方債発行とならないように各事業の見直しや大規模な事業の抑制等をおこない、適正な財政運営を図ることとする。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76</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781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119380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209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2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36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8907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68580</xdr:rowOff>
    </xdr:from>
    <xdr:to>
      <xdr:col>6</xdr:col>
      <xdr:colOff>171450</xdr:colOff>
      <xdr:row>75</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8907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光熱費の高騰等により、物件費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増加しているが</a:t>
          </a:r>
          <a:r>
            <a:rPr kumimoji="1" lang="ja-JP" altLang="en-US" sz="1100">
              <a:solidFill>
                <a:schemeClr val="dk1"/>
              </a:solidFill>
              <a:effectLst/>
              <a:latin typeface="+mn-lt"/>
              <a:ea typeface="+mn-ea"/>
              <a:cs typeface="+mn-cs"/>
            </a:rPr>
            <a:t>、各種事業の精査をおこなうことにより、前年度とほぼ同じ数値となっている</a:t>
          </a:r>
          <a:r>
            <a:rPr kumimoji="1" lang="ja-JP" altLang="ja-JP" sz="1100">
              <a:solidFill>
                <a:schemeClr val="dk1"/>
              </a:solidFill>
              <a:effectLst/>
              <a:latin typeface="+mn-lt"/>
              <a:ea typeface="+mn-ea"/>
              <a:cs typeface="+mn-cs"/>
            </a:rPr>
            <a:t>。各種事業についてさらに精査するとともに、事業の縮小等を実施し、より一層の経常経費の抑制に努める。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142239</xdr:rowOff>
    </xdr:from>
    <xdr:to>
      <xdr:col>82</xdr:col>
      <xdr:colOff>107950</xdr:colOff>
      <xdr:row>79</xdr:row>
      <xdr:rowOff>146050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6867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79</xdr:row>
      <xdr:rowOff>146050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543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79</xdr:row>
      <xdr:rowOff>138430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54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80</xdr:row>
      <xdr:rowOff>134620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682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91439</xdr:rowOff>
    </xdr:from>
    <xdr:to>
      <xdr:col>82</xdr:col>
      <xdr:colOff>158750</xdr:colOff>
      <xdr:row>80</xdr:row>
      <xdr:rowOff>21589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63516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95250</xdr:rowOff>
    </xdr:from>
    <xdr:to>
      <xdr:col>78</xdr:col>
      <xdr:colOff>120650</xdr:colOff>
      <xdr:row>80</xdr:row>
      <xdr:rowOff>25400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83820</xdr:rowOff>
    </xdr:from>
    <xdr:to>
      <xdr:col>65</xdr:col>
      <xdr:colOff>53975</xdr:colOff>
      <xdr:row>81</xdr:row>
      <xdr:rowOff>13970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170197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64105</xdr:rowOff>
    </xdr:from>
    <xdr:to>
      <xdr:col>29</xdr:col>
      <xdr:colOff>127000</xdr:colOff>
      <xdr:row>16</xdr:row>
      <xdr:rowOff>155034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4930"/>
          <a:ext cx="647700" cy="90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155034</xdr:rowOff>
    </xdr:from>
    <xdr:to>
      <xdr:col>26</xdr:col>
      <xdr:colOff>50800</xdr:colOff>
      <xdr:row>17</xdr:row>
      <xdr:rowOff>20175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5859"/>
          <a:ext cx="698500" cy="36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20175</xdr:rowOff>
    </xdr:from>
    <xdr:to>
      <xdr:col>22</xdr:col>
      <xdr:colOff>114300</xdr:colOff>
      <xdr:row>17</xdr:row>
      <xdr:rowOff>89289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2450"/>
          <a:ext cx="698500" cy="69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89289</xdr:rowOff>
    </xdr:from>
    <xdr:to>
      <xdr:col>18</xdr:col>
      <xdr:colOff>177800</xdr:colOff>
      <xdr:row>17</xdr:row>
      <xdr:rowOff>124120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1564"/>
          <a:ext cx="698500" cy="34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13305</xdr:rowOff>
    </xdr:from>
    <xdr:to>
      <xdr:col>29</xdr:col>
      <xdr:colOff>177800</xdr:colOff>
      <xdr:row>16</xdr:row>
      <xdr:rowOff>114905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29832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104234</xdr:rowOff>
    </xdr:from>
    <xdr:to>
      <xdr:col>26</xdr:col>
      <xdr:colOff>101600</xdr:colOff>
      <xdr:row>17</xdr:row>
      <xdr:rowOff>34384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5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44561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140825</xdr:rowOff>
    </xdr:from>
    <xdr:to>
      <xdr:col>22</xdr:col>
      <xdr:colOff>165100</xdr:colOff>
      <xdr:row>17</xdr:row>
      <xdr:rowOff>70975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81152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38489</xdr:rowOff>
    </xdr:from>
    <xdr:to>
      <xdr:col>19</xdr:col>
      <xdr:colOff>38100</xdr:colOff>
      <xdr:row>17</xdr:row>
      <xdr:rowOff>140089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150266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73320</xdr:rowOff>
    </xdr:from>
    <xdr:to>
      <xdr:col>15</xdr:col>
      <xdr:colOff>101600</xdr:colOff>
      <xdr:row>18</xdr:row>
      <xdr:rowOff>3470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13647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4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49472</xdr:rowOff>
    </xdr:from>
    <xdr:to>
      <xdr:col>29</xdr:col>
      <xdr:colOff>127000</xdr:colOff>
      <xdr:row>37</xdr:row>
      <xdr:rowOff>163511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74172"/>
          <a:ext cx="647700" cy="114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163511</xdr:rowOff>
    </xdr:from>
    <xdr:to>
      <xdr:col>26</xdr:col>
      <xdr:colOff>50800</xdr:colOff>
      <xdr:row>37</xdr:row>
      <xdr:rowOff>227045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88211"/>
          <a:ext cx="698500" cy="6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227045</xdr:rowOff>
    </xdr:from>
    <xdr:to>
      <xdr:col>22</xdr:col>
      <xdr:colOff>114300</xdr:colOff>
      <xdr:row>37</xdr:row>
      <xdr:rowOff>295543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51745"/>
          <a:ext cx="698500" cy="68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249481</xdr:rowOff>
    </xdr:from>
    <xdr:to>
      <xdr:col>18</xdr:col>
      <xdr:colOff>177800</xdr:colOff>
      <xdr:row>37</xdr:row>
      <xdr:rowOff>295543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74181"/>
          <a:ext cx="698500" cy="46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170122</xdr:rowOff>
    </xdr:from>
    <xdr:to>
      <xdr:col>29</xdr:col>
      <xdr:colOff>177800</xdr:colOff>
      <xdr:row>37</xdr:row>
      <xdr:rowOff>100272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2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142199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112711</xdr:rowOff>
    </xdr:from>
    <xdr:to>
      <xdr:col>26</xdr:col>
      <xdr:colOff>101600</xdr:colOff>
      <xdr:row>37</xdr:row>
      <xdr:rowOff>214311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37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199088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2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176245</xdr:rowOff>
    </xdr:from>
    <xdr:to>
      <xdr:col>22</xdr:col>
      <xdr:colOff>165100</xdr:colOff>
      <xdr:row>37</xdr:row>
      <xdr:rowOff>277845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00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262622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244743</xdr:rowOff>
    </xdr:from>
    <xdr:to>
      <xdr:col>19</xdr:col>
      <xdr:colOff>38100</xdr:colOff>
      <xdr:row>38</xdr:row>
      <xdr:rowOff>3443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69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331120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5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198681</xdr:rowOff>
    </xdr:from>
    <xdr:to>
      <xdr:col>15</xdr:col>
      <xdr:colOff>101600</xdr:colOff>
      <xdr:row>37</xdr:row>
      <xdr:rowOff>300281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23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285058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0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5,168
5,142
24.10
4,616,725
4,206,022
398,103
2,339,847
4,760,048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23922</xdr:rowOff>
    </xdr:from>
    <xdr:to>
      <xdr:col>24</xdr:col>
      <xdr:colOff>63500</xdr:colOff>
      <xdr:row>33</xdr:row>
      <xdr:rowOff>113563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81772"/>
          <a:ext cx="838200" cy="8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113563</xdr:rowOff>
    </xdr:from>
    <xdr:to>
      <xdr:col>19</xdr:col>
      <xdr:colOff>177800</xdr:colOff>
      <xdr:row>33</xdr:row>
      <xdr:rowOff>153325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71413"/>
          <a:ext cx="889000" cy="3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153325</xdr:rowOff>
    </xdr:from>
    <xdr:to>
      <xdr:col>15</xdr:col>
      <xdr:colOff>50800</xdr:colOff>
      <xdr:row>34</xdr:row>
      <xdr:rowOff>43063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11175"/>
          <a:ext cx="889000" cy="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43063</xdr:rowOff>
    </xdr:from>
    <xdr:to>
      <xdr:col>10</xdr:col>
      <xdr:colOff>114300</xdr:colOff>
      <xdr:row>34</xdr:row>
      <xdr:rowOff>150299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2363"/>
          <a:ext cx="889000" cy="10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144572</xdr:rowOff>
    </xdr:from>
    <xdr:to>
      <xdr:col>24</xdr:col>
      <xdr:colOff>114300</xdr:colOff>
      <xdr:row>33</xdr:row>
      <xdr:rowOff>74722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3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167449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8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62763</xdr:rowOff>
    </xdr:from>
    <xdr:to>
      <xdr:col>20</xdr:col>
      <xdr:colOff>38100</xdr:colOff>
      <xdr:row>33</xdr:row>
      <xdr:rowOff>164363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9440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9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102525</xdr:rowOff>
    </xdr:from>
    <xdr:to>
      <xdr:col>15</xdr:col>
      <xdr:colOff>101600</xdr:colOff>
      <xdr:row>34</xdr:row>
      <xdr:rowOff>32675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49202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3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163713</xdr:rowOff>
    </xdr:from>
    <xdr:to>
      <xdr:col>10</xdr:col>
      <xdr:colOff>165100</xdr:colOff>
      <xdr:row>34</xdr:row>
      <xdr:rowOff>93863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110390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99499</xdr:rowOff>
    </xdr:from>
    <xdr:to>
      <xdr:col>6</xdr:col>
      <xdr:colOff>38100</xdr:colOff>
      <xdr:row>35</xdr:row>
      <xdr:rowOff>29649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2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46176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0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123220</xdr:rowOff>
    </xdr:from>
    <xdr:to>
      <xdr:col>24</xdr:col>
      <xdr:colOff>63500</xdr:colOff>
      <xdr:row>57</xdr:row>
      <xdr:rowOff>138717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95870"/>
          <a:ext cx="838200" cy="1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138717</xdr:rowOff>
    </xdr:from>
    <xdr:to>
      <xdr:col>19</xdr:col>
      <xdr:colOff>177800</xdr:colOff>
      <xdr:row>57</xdr:row>
      <xdr:rowOff>162188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11367"/>
          <a:ext cx="889000" cy="2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162188</xdr:rowOff>
    </xdr:from>
    <xdr:to>
      <xdr:col>15</xdr:col>
      <xdr:colOff>50800</xdr:colOff>
      <xdr:row>58</xdr:row>
      <xdr:rowOff>26901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34838"/>
          <a:ext cx="889000" cy="3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19745</xdr:rowOff>
    </xdr:from>
    <xdr:to>
      <xdr:col>10</xdr:col>
      <xdr:colOff>114300</xdr:colOff>
      <xdr:row>58</xdr:row>
      <xdr:rowOff>26901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63845"/>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72420</xdr:rowOff>
    </xdr:from>
    <xdr:to>
      <xdr:col>24</xdr:col>
      <xdr:colOff>114300</xdr:colOff>
      <xdr:row>58</xdr:row>
      <xdr:rowOff>2570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4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95297</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87917</xdr:rowOff>
    </xdr:from>
    <xdr:to>
      <xdr:col>20</xdr:col>
      <xdr:colOff>38100</xdr:colOff>
      <xdr:row>58</xdr:row>
      <xdr:rowOff>18067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34594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3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111388</xdr:rowOff>
    </xdr:from>
    <xdr:to>
      <xdr:col>15</xdr:col>
      <xdr:colOff>101600</xdr:colOff>
      <xdr:row>58</xdr:row>
      <xdr:rowOff>41538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8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58065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5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147551</xdr:rowOff>
    </xdr:from>
    <xdr:to>
      <xdr:col>10</xdr:col>
      <xdr:colOff>165100</xdr:colOff>
      <xdr:row>58</xdr:row>
      <xdr:rowOff>77701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94228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9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140395</xdr:rowOff>
    </xdr:from>
    <xdr:to>
      <xdr:col>6</xdr:col>
      <xdr:colOff>38100</xdr:colOff>
      <xdr:row>58</xdr:row>
      <xdr:rowOff>70545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87072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8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54336</xdr:rowOff>
    </xdr:from>
    <xdr:to>
      <xdr:col>24</xdr:col>
      <xdr:colOff>63500</xdr:colOff>
      <xdr:row>78</xdr:row>
      <xdr:rowOff>93714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27436"/>
          <a:ext cx="838200" cy="3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43098</xdr:rowOff>
    </xdr:from>
    <xdr:to>
      <xdr:col>19</xdr:col>
      <xdr:colOff>177800</xdr:colOff>
      <xdr:row>78</xdr:row>
      <xdr:rowOff>93714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16198"/>
          <a:ext cx="889000" cy="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43098</xdr:rowOff>
    </xdr:from>
    <xdr:to>
      <xdr:col>15</xdr:col>
      <xdr:colOff>50800</xdr:colOff>
      <xdr:row>78</xdr:row>
      <xdr:rowOff>128003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16198"/>
          <a:ext cx="889000" cy="8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128003</xdr:rowOff>
    </xdr:from>
    <xdr:to>
      <xdr:col>10</xdr:col>
      <xdr:colOff>114300</xdr:colOff>
      <xdr:row>78</xdr:row>
      <xdr:rowOff>128518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01103"/>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3536</xdr:rowOff>
    </xdr:from>
    <xdr:to>
      <xdr:col>24</xdr:col>
      <xdr:colOff>114300</xdr:colOff>
      <xdr:row>78</xdr:row>
      <xdr:rowOff>105136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153413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5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42914</xdr:rowOff>
    </xdr:from>
    <xdr:to>
      <xdr:col>20</xdr:col>
      <xdr:colOff>38100</xdr:colOff>
      <xdr:row>78</xdr:row>
      <xdr:rowOff>144514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135641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163748</xdr:rowOff>
    </xdr:from>
    <xdr:to>
      <xdr:col>15</xdr:col>
      <xdr:colOff>101600</xdr:colOff>
      <xdr:row>78</xdr:row>
      <xdr:rowOff>93898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85025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77203</xdr:rowOff>
    </xdr:from>
    <xdr:to>
      <xdr:col>10</xdr:col>
      <xdr:colOff>165100</xdr:colOff>
      <xdr:row>79</xdr:row>
      <xdr:rowOff>7353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169930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4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77718</xdr:rowOff>
    </xdr:from>
    <xdr:to>
      <xdr:col>6</xdr:col>
      <xdr:colOff>38100</xdr:colOff>
      <xdr:row>79</xdr:row>
      <xdr:rowOff>7868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170445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91036</xdr:rowOff>
    </xdr:from>
    <xdr:to>
      <xdr:col>24</xdr:col>
      <xdr:colOff>63500</xdr:colOff>
      <xdr:row>98</xdr:row>
      <xdr:rowOff>35257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21686"/>
          <a:ext cx="838200" cy="1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100307</xdr:rowOff>
    </xdr:from>
    <xdr:to>
      <xdr:col>19</xdr:col>
      <xdr:colOff>177800</xdr:colOff>
      <xdr:row>98</xdr:row>
      <xdr:rowOff>35257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30957"/>
          <a:ext cx="889000" cy="1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100307</xdr:rowOff>
    </xdr:from>
    <xdr:to>
      <xdr:col>15</xdr:col>
      <xdr:colOff>50800</xdr:colOff>
      <xdr:row>98</xdr:row>
      <xdr:rowOff>140385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30957"/>
          <a:ext cx="889000" cy="2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140385</xdr:rowOff>
    </xdr:from>
    <xdr:to>
      <xdr:col>10</xdr:col>
      <xdr:colOff>114300</xdr:colOff>
      <xdr:row>98</xdr:row>
      <xdr:rowOff>154677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42485"/>
          <a:ext cx="889000" cy="1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40236</xdr:rowOff>
    </xdr:from>
    <xdr:to>
      <xdr:col>24</xdr:col>
      <xdr:colOff>114300</xdr:colOff>
      <xdr:row>97</xdr:row>
      <xdr:rowOff>141836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18663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155907</xdr:rowOff>
    </xdr:from>
    <xdr:to>
      <xdr:col>20</xdr:col>
      <xdr:colOff>38100</xdr:colOff>
      <xdr:row>98</xdr:row>
      <xdr:rowOff>86057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77184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49507</xdr:rowOff>
    </xdr:from>
    <xdr:to>
      <xdr:col>15</xdr:col>
      <xdr:colOff>101600</xdr:colOff>
      <xdr:row>97</xdr:row>
      <xdr:rowOff>151107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8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142234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89585</xdr:rowOff>
    </xdr:from>
    <xdr:to>
      <xdr:col>10</xdr:col>
      <xdr:colOff>165100</xdr:colOff>
      <xdr:row>99</xdr:row>
      <xdr:rowOff>19735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9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10862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8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103877</xdr:rowOff>
    </xdr:from>
    <xdr:to>
      <xdr:col>6</xdr:col>
      <xdr:colOff>38100</xdr:colOff>
      <xdr:row>99</xdr:row>
      <xdr:rowOff>34027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25154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9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41882</xdr:rowOff>
    </xdr:from>
    <xdr:to>
      <xdr:col>55</xdr:col>
      <xdr:colOff>0</xdr:colOff>
      <xdr:row>37</xdr:row>
      <xdr:rowOff>102902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85532"/>
          <a:ext cx="838200" cy="6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41882</xdr:rowOff>
    </xdr:from>
    <xdr:to>
      <xdr:col>50</xdr:col>
      <xdr:colOff>114300</xdr:colOff>
      <xdr:row>37</xdr:row>
      <xdr:rowOff>123946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85532"/>
          <a:ext cx="889000" cy="8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124498</xdr:rowOff>
    </xdr:from>
    <xdr:to>
      <xdr:col>45</xdr:col>
      <xdr:colOff>177800</xdr:colOff>
      <xdr:row>37</xdr:row>
      <xdr:rowOff>123946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25248"/>
          <a:ext cx="889000" cy="3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124498</xdr:rowOff>
    </xdr:from>
    <xdr:to>
      <xdr:col>41</xdr:col>
      <xdr:colOff>50800</xdr:colOff>
      <xdr:row>37</xdr:row>
      <xdr:rowOff>119452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25248"/>
          <a:ext cx="889000" cy="33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52102</xdr:rowOff>
    </xdr:from>
    <xdr:to>
      <xdr:col>55</xdr:col>
      <xdr:colOff>50800</xdr:colOff>
      <xdr:row>37</xdr:row>
      <xdr:rowOff>153702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30529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7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162532</xdr:rowOff>
    </xdr:from>
    <xdr:to>
      <xdr:col>50</xdr:col>
      <xdr:colOff>165100</xdr:colOff>
      <xdr:row>37</xdr:row>
      <xdr:rowOff>92682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83809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2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73146</xdr:rowOff>
    </xdr:from>
    <xdr:to>
      <xdr:col>46</xdr:col>
      <xdr:colOff>38100</xdr:colOff>
      <xdr:row>38</xdr:row>
      <xdr:rowOff>3296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165873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73698</xdr:rowOff>
    </xdr:from>
    <xdr:to>
      <xdr:col>41</xdr:col>
      <xdr:colOff>101600</xdr:colOff>
      <xdr:row>36</xdr:row>
      <xdr:rowOff>3848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166425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6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68652</xdr:rowOff>
    </xdr:from>
    <xdr:to>
      <xdr:col>36</xdr:col>
      <xdr:colOff>165100</xdr:colOff>
      <xdr:row>37</xdr:row>
      <xdr:rowOff>170252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161379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162762</xdr:rowOff>
    </xdr:from>
    <xdr:to>
      <xdr:col>55</xdr:col>
      <xdr:colOff>0</xdr:colOff>
      <xdr:row>58</xdr:row>
      <xdr:rowOff>112735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35412"/>
          <a:ext cx="838200" cy="1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162762</xdr:rowOff>
    </xdr:from>
    <xdr:to>
      <xdr:col>50</xdr:col>
      <xdr:colOff>114300</xdr:colOff>
      <xdr:row>58</xdr:row>
      <xdr:rowOff>39295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35412"/>
          <a:ext cx="889000" cy="4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39295</xdr:rowOff>
    </xdr:from>
    <xdr:to>
      <xdr:col>45</xdr:col>
      <xdr:colOff>177800</xdr:colOff>
      <xdr:row>58</xdr:row>
      <xdr:rowOff>60739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83395"/>
          <a:ext cx="889000" cy="2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60739</xdr:rowOff>
    </xdr:from>
    <xdr:to>
      <xdr:col>41</xdr:col>
      <xdr:colOff>50800</xdr:colOff>
      <xdr:row>58</xdr:row>
      <xdr:rowOff>95010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04839"/>
          <a:ext cx="889000" cy="3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61935</xdr:rowOff>
    </xdr:from>
    <xdr:to>
      <xdr:col>55</xdr:col>
      <xdr:colOff>50800</xdr:colOff>
      <xdr:row>58</xdr:row>
      <xdr:rowOff>163535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111962</xdr:rowOff>
    </xdr:from>
    <xdr:to>
      <xdr:col>50</xdr:col>
      <xdr:colOff>165100</xdr:colOff>
      <xdr:row>58</xdr:row>
      <xdr:rowOff>42112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58639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5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159945</xdr:rowOff>
    </xdr:from>
    <xdr:to>
      <xdr:col>46</xdr:col>
      <xdr:colOff>38100</xdr:colOff>
      <xdr:row>58</xdr:row>
      <xdr:rowOff>90095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106622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0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9939</xdr:rowOff>
    </xdr:from>
    <xdr:to>
      <xdr:col>41</xdr:col>
      <xdr:colOff>101600</xdr:colOff>
      <xdr:row>58</xdr:row>
      <xdr:rowOff>111539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128066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2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44210</xdr:rowOff>
    </xdr:from>
    <xdr:to>
      <xdr:col>36</xdr:col>
      <xdr:colOff>165100</xdr:colOff>
      <xdr:row>58</xdr:row>
      <xdr:rowOff>145810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136937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8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28487</xdr:rowOff>
    </xdr:from>
    <xdr:to>
      <xdr:col>55</xdr:col>
      <xdr:colOff>0</xdr:colOff>
      <xdr:row>78</xdr:row>
      <xdr:rowOff>135911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01587"/>
          <a:ext cx="838200" cy="10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28487</xdr:rowOff>
    </xdr:from>
    <xdr:to>
      <xdr:col>50</xdr:col>
      <xdr:colOff>114300</xdr:colOff>
      <xdr:row>78</xdr:row>
      <xdr:rowOff>60855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01587"/>
          <a:ext cx="889000" cy="3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60855</xdr:rowOff>
    </xdr:from>
    <xdr:to>
      <xdr:col>45</xdr:col>
      <xdr:colOff>177800</xdr:colOff>
      <xdr:row>78</xdr:row>
      <xdr:rowOff>129310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33955"/>
          <a:ext cx="889000" cy="6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127298</xdr:rowOff>
    </xdr:from>
    <xdr:to>
      <xdr:col>41</xdr:col>
      <xdr:colOff>50800</xdr:colOff>
      <xdr:row>78</xdr:row>
      <xdr:rowOff>129310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00398"/>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85111</xdr:rowOff>
    </xdr:from>
    <xdr:to>
      <xdr:col>55</xdr:col>
      <xdr:colOff>50800</xdr:colOff>
      <xdr:row>79</xdr:row>
      <xdr:rowOff>15261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149137</xdr:rowOff>
    </xdr:from>
    <xdr:to>
      <xdr:col>50</xdr:col>
      <xdr:colOff>165100</xdr:colOff>
      <xdr:row>78</xdr:row>
      <xdr:rowOff>79287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95814</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12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10055</xdr:rowOff>
    </xdr:from>
    <xdr:to>
      <xdr:col>46</xdr:col>
      <xdr:colOff>38100</xdr:colOff>
      <xdr:row>78</xdr:row>
      <xdr:rowOff>111655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8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128182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5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78510</xdr:rowOff>
    </xdr:from>
    <xdr:to>
      <xdr:col>41</xdr:col>
      <xdr:colOff>101600</xdr:colOff>
      <xdr:row>79</xdr:row>
      <xdr:rowOff>8660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171237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76498</xdr:rowOff>
    </xdr:from>
    <xdr:to>
      <xdr:col>36</xdr:col>
      <xdr:colOff>165100</xdr:colOff>
      <xdr:row>79</xdr:row>
      <xdr:rowOff>6648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169225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34116</xdr:rowOff>
    </xdr:from>
    <xdr:to>
      <xdr:col>55</xdr:col>
      <xdr:colOff>0</xdr:colOff>
      <xdr:row>98</xdr:row>
      <xdr:rowOff>107279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36216"/>
          <a:ext cx="838200" cy="7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34116</xdr:rowOff>
    </xdr:from>
    <xdr:to>
      <xdr:col>50</xdr:col>
      <xdr:colOff>114300</xdr:colOff>
      <xdr:row>98</xdr:row>
      <xdr:rowOff>117931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36216"/>
          <a:ext cx="889000" cy="8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167005</xdr:rowOff>
    </xdr:from>
    <xdr:to>
      <xdr:col>45</xdr:col>
      <xdr:colOff>177800</xdr:colOff>
      <xdr:row>98</xdr:row>
      <xdr:rowOff>117931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97655"/>
          <a:ext cx="889000" cy="1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167005</xdr:rowOff>
    </xdr:from>
    <xdr:to>
      <xdr:col>41</xdr:col>
      <xdr:colOff>50800</xdr:colOff>
      <xdr:row>98</xdr:row>
      <xdr:rowOff>62466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97655"/>
          <a:ext cx="889000" cy="6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56479</xdr:rowOff>
    </xdr:from>
    <xdr:to>
      <xdr:col>55</xdr:col>
      <xdr:colOff>50800</xdr:colOff>
      <xdr:row>98</xdr:row>
      <xdr:rowOff>158079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34906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3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154766</xdr:rowOff>
    </xdr:from>
    <xdr:to>
      <xdr:col>50</xdr:col>
      <xdr:colOff>165100</xdr:colOff>
      <xdr:row>98</xdr:row>
      <xdr:rowOff>84916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76043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7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67131</xdr:rowOff>
    </xdr:from>
    <xdr:to>
      <xdr:col>46</xdr:col>
      <xdr:colOff>38100</xdr:colOff>
      <xdr:row>98</xdr:row>
      <xdr:rowOff>168731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159858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6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116205</xdr:rowOff>
    </xdr:from>
    <xdr:to>
      <xdr:col>41</xdr:col>
      <xdr:colOff>101600</xdr:colOff>
      <xdr:row>98</xdr:row>
      <xdr:rowOff>46355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62882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2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11666</xdr:rowOff>
    </xdr:from>
    <xdr:to>
      <xdr:col>36</xdr:col>
      <xdr:colOff>165100</xdr:colOff>
      <xdr:row>98</xdr:row>
      <xdr:rowOff>113266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104393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21340</xdr:rowOff>
    </xdr:from>
    <xdr:to>
      <xdr:col>85</xdr:col>
      <xdr:colOff>127000</xdr:colOff>
      <xdr:row>39</xdr:row>
      <xdr:rowOff>92206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07890"/>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92206</xdr:rowOff>
    </xdr:from>
    <xdr:to>
      <xdr:col>81</xdr:col>
      <xdr:colOff>50800</xdr:colOff>
      <xdr:row>39</xdr:row>
      <xdr:rowOff>98378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7875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97279</xdr:rowOff>
    </xdr:from>
    <xdr:to>
      <xdr:col>76</xdr:col>
      <xdr:colOff>114300</xdr:colOff>
      <xdr:row>39</xdr:row>
      <xdr:rowOff>98378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3829"/>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96701</xdr:rowOff>
    </xdr:from>
    <xdr:to>
      <xdr:col>71</xdr:col>
      <xdr:colOff>177800</xdr:colOff>
      <xdr:row>39</xdr:row>
      <xdr:rowOff>97279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3251"/>
          <a:ext cx="889000" cy="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141990</xdr:rowOff>
    </xdr:from>
    <xdr:to>
      <xdr:col>85</xdr:col>
      <xdr:colOff>177800</xdr:colOff>
      <xdr:row>39</xdr:row>
      <xdr:rowOff>72140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5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71181</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8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41406</xdr:rowOff>
    </xdr:from>
    <xdr:to>
      <xdr:col>81</xdr:col>
      <xdr:colOff>101600</xdr:colOff>
      <xdr:row>39</xdr:row>
      <xdr:rowOff>143006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134133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820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47578</xdr:rowOff>
    </xdr:from>
    <xdr:to>
      <xdr:col>76</xdr:col>
      <xdr:colOff>165100</xdr:colOff>
      <xdr:row>39</xdr:row>
      <xdr:rowOff>149178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140305</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35333" y="6826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46479</xdr:rowOff>
    </xdr:from>
    <xdr:to>
      <xdr:col>72</xdr:col>
      <xdr:colOff>38100</xdr:colOff>
      <xdr:row>39</xdr:row>
      <xdr:rowOff>148079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139206</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825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45901</xdr:rowOff>
    </xdr:from>
    <xdr:to>
      <xdr:col>67</xdr:col>
      <xdr:colOff>101600</xdr:colOff>
      <xdr:row>39</xdr:row>
      <xdr:rowOff>147501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138628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2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147659</xdr:rowOff>
    </xdr:from>
    <xdr:to>
      <xdr:col>85</xdr:col>
      <xdr:colOff>127000</xdr:colOff>
      <xdr:row>78</xdr:row>
      <xdr:rowOff>7931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49309"/>
          <a:ext cx="838200" cy="3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7931</xdr:rowOff>
    </xdr:from>
    <xdr:to>
      <xdr:col>81</xdr:col>
      <xdr:colOff>50800</xdr:colOff>
      <xdr:row>78</xdr:row>
      <xdr:rowOff>34475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81031"/>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34475</xdr:rowOff>
    </xdr:from>
    <xdr:to>
      <xdr:col>76</xdr:col>
      <xdr:colOff>114300</xdr:colOff>
      <xdr:row>78</xdr:row>
      <xdr:rowOff>46938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407575"/>
          <a:ext cx="889000" cy="1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43323</xdr:rowOff>
    </xdr:from>
    <xdr:to>
      <xdr:col>71</xdr:col>
      <xdr:colOff>177800</xdr:colOff>
      <xdr:row>78</xdr:row>
      <xdr:rowOff>46938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416423"/>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96859</xdr:rowOff>
    </xdr:from>
    <xdr:to>
      <xdr:col>85</xdr:col>
      <xdr:colOff>177800</xdr:colOff>
      <xdr:row>78</xdr:row>
      <xdr:rowOff>27009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75286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128581</xdr:rowOff>
    </xdr:from>
    <xdr:to>
      <xdr:col>81</xdr:col>
      <xdr:colOff>101600</xdr:colOff>
      <xdr:row>78</xdr:row>
      <xdr:rowOff>58731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49858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155125</xdr:rowOff>
    </xdr:from>
    <xdr:to>
      <xdr:col>76</xdr:col>
      <xdr:colOff>165100</xdr:colOff>
      <xdr:row>78</xdr:row>
      <xdr:rowOff>85275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76402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167588</xdr:rowOff>
    </xdr:from>
    <xdr:to>
      <xdr:col>72</xdr:col>
      <xdr:colOff>38100</xdr:colOff>
      <xdr:row>78</xdr:row>
      <xdr:rowOff>97738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88865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6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163973</xdr:rowOff>
    </xdr:from>
    <xdr:to>
      <xdr:col>67</xdr:col>
      <xdr:colOff>101600</xdr:colOff>
      <xdr:row>78</xdr:row>
      <xdr:rowOff>94123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6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85250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5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5834</xdr:rowOff>
    </xdr:from>
    <xdr:to>
      <xdr:col>85</xdr:col>
      <xdr:colOff>127000</xdr:colOff>
      <xdr:row>98</xdr:row>
      <xdr:rowOff>38176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07934"/>
          <a:ext cx="838200" cy="3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5834</xdr:rowOff>
    </xdr:from>
    <xdr:to>
      <xdr:col>81</xdr:col>
      <xdr:colOff>50800</xdr:colOff>
      <xdr:row>98</xdr:row>
      <xdr:rowOff>35596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07934"/>
          <a:ext cx="889000" cy="2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15582</xdr:rowOff>
    </xdr:from>
    <xdr:to>
      <xdr:col>76</xdr:col>
      <xdr:colOff>114300</xdr:colOff>
      <xdr:row>98</xdr:row>
      <xdr:rowOff>35596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17682"/>
          <a:ext cx="889000" cy="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15582</xdr:rowOff>
    </xdr:from>
    <xdr:to>
      <xdr:col>71</xdr:col>
      <xdr:colOff>177800</xdr:colOff>
      <xdr:row>98</xdr:row>
      <xdr:rowOff>120377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17682"/>
          <a:ext cx="889000" cy="10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158826</xdr:rowOff>
    </xdr:from>
    <xdr:to>
      <xdr:col>85</xdr:col>
      <xdr:colOff>177800</xdr:colOff>
      <xdr:row>98</xdr:row>
      <xdr:rowOff>88976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8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73753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0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126484</xdr:rowOff>
    </xdr:from>
    <xdr:to>
      <xdr:col>81</xdr:col>
      <xdr:colOff>101600</xdr:colOff>
      <xdr:row>98</xdr:row>
      <xdr:rowOff>56634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5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47761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4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156246</xdr:rowOff>
    </xdr:from>
    <xdr:to>
      <xdr:col>76</xdr:col>
      <xdr:colOff>165100</xdr:colOff>
      <xdr:row>98</xdr:row>
      <xdr:rowOff>86396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8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77523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136232</xdr:rowOff>
    </xdr:from>
    <xdr:to>
      <xdr:col>72</xdr:col>
      <xdr:colOff>38100</xdr:colOff>
      <xdr:row>98</xdr:row>
      <xdr:rowOff>66382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82909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69577</xdr:rowOff>
    </xdr:from>
    <xdr:to>
      <xdr:col>67</xdr:col>
      <xdr:colOff>101600</xdr:colOff>
      <xdr:row>98</xdr:row>
      <xdr:rowOff>171177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162304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6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51781</xdr:rowOff>
    </xdr:from>
    <xdr:to>
      <xdr:col>116</xdr:col>
      <xdr:colOff>63500</xdr:colOff>
      <xdr:row>37</xdr:row>
      <xdr:rowOff>89979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395431"/>
          <a:ext cx="838200" cy="3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43505</xdr:rowOff>
    </xdr:from>
    <xdr:to>
      <xdr:col>111</xdr:col>
      <xdr:colOff>177800</xdr:colOff>
      <xdr:row>37</xdr:row>
      <xdr:rowOff>51781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387155"/>
          <a:ext cx="889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43505</xdr:rowOff>
    </xdr:from>
    <xdr:to>
      <xdr:col>107</xdr:col>
      <xdr:colOff>50800</xdr:colOff>
      <xdr:row>37</xdr:row>
      <xdr:rowOff>123127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387155"/>
          <a:ext cx="889000" cy="7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123127</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466777"/>
          <a:ext cx="889000" cy="18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39179</xdr:rowOff>
    </xdr:from>
    <xdr:to>
      <xdr:col>116</xdr:col>
      <xdr:colOff>114300</xdr:colOff>
      <xdr:row>37</xdr:row>
      <xdr:rowOff>140779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38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62056</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23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981</xdr:rowOff>
    </xdr:from>
    <xdr:to>
      <xdr:col>112</xdr:col>
      <xdr:colOff>38100</xdr:colOff>
      <xdr:row>37</xdr:row>
      <xdr:rowOff>102581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34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119108</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56111" y="611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164155</xdr:rowOff>
    </xdr:from>
    <xdr:to>
      <xdr:col>107</xdr:col>
      <xdr:colOff>101600</xdr:colOff>
      <xdr:row>37</xdr:row>
      <xdr:rowOff>94305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3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110832</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67111" y="611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72327</xdr:rowOff>
    </xdr:from>
    <xdr:to>
      <xdr:col>102</xdr:col>
      <xdr:colOff>165100</xdr:colOff>
      <xdr:row>38</xdr:row>
      <xdr:rowOff>2477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19004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156807</xdr:rowOff>
    </xdr:from>
    <xdr:to>
      <xdr:col>116</xdr:col>
      <xdr:colOff>63500</xdr:colOff>
      <xdr:row>77</xdr:row>
      <xdr:rowOff>55271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187007"/>
          <a:ext cx="8382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55271</xdr:rowOff>
    </xdr:from>
    <xdr:to>
      <xdr:col>111</xdr:col>
      <xdr:colOff>177800</xdr:colOff>
      <xdr:row>77</xdr:row>
      <xdr:rowOff>93129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56921"/>
          <a:ext cx="889000" cy="3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79311</xdr:rowOff>
    </xdr:from>
    <xdr:to>
      <xdr:col>107</xdr:col>
      <xdr:colOff>50800</xdr:colOff>
      <xdr:row>77</xdr:row>
      <xdr:rowOff>93129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280961"/>
          <a:ext cx="889000"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79311</xdr:rowOff>
    </xdr:from>
    <xdr:to>
      <xdr:col>102</xdr:col>
      <xdr:colOff>114300</xdr:colOff>
      <xdr:row>77</xdr:row>
      <xdr:rowOff>123813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80961"/>
          <a:ext cx="889000" cy="4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106007</xdr:rowOff>
    </xdr:from>
    <xdr:to>
      <xdr:col>116</xdr:col>
      <xdr:colOff>114300</xdr:colOff>
      <xdr:row>77</xdr:row>
      <xdr:rowOff>36157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3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84434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1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4471</xdr:rowOff>
    </xdr:from>
    <xdr:to>
      <xdr:col>112</xdr:col>
      <xdr:colOff>38100</xdr:colOff>
      <xdr:row>77</xdr:row>
      <xdr:rowOff>106071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0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97198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9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42329</xdr:rowOff>
    </xdr:from>
    <xdr:to>
      <xdr:col>107</xdr:col>
      <xdr:colOff>101600</xdr:colOff>
      <xdr:row>77</xdr:row>
      <xdr:rowOff>143929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135056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3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28511</xdr:rowOff>
    </xdr:from>
    <xdr:to>
      <xdr:col>102</xdr:col>
      <xdr:colOff>165100</xdr:colOff>
      <xdr:row>77</xdr:row>
      <xdr:rowOff>130111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3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121238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2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73013</xdr:rowOff>
    </xdr:from>
    <xdr:to>
      <xdr:col>98</xdr:col>
      <xdr:colOff>38100</xdr:colOff>
      <xdr:row>78</xdr:row>
      <xdr:rowOff>3163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165740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性質別歳出決算にかかる住民一人当たりのコストについて、類似団体と比較した本村の特徴としては人件費</a:t>
          </a:r>
          <a:r>
            <a:rPr kumimoji="1" lang="ja-JP" altLang="en-US" sz="1100">
              <a:solidFill>
                <a:schemeClr val="dk1"/>
              </a:solidFill>
              <a:effectLst/>
              <a:latin typeface="+mn-lt"/>
              <a:ea typeface="+mn-ea"/>
              <a:cs typeface="+mn-cs"/>
            </a:rPr>
            <a:t>と物件費</a:t>
          </a:r>
          <a:r>
            <a:rPr kumimoji="1" lang="ja-JP" altLang="ja-JP" sz="1100">
              <a:solidFill>
                <a:schemeClr val="dk1"/>
              </a:solidFill>
              <a:effectLst/>
              <a:latin typeface="+mn-lt"/>
              <a:ea typeface="+mn-ea"/>
              <a:cs typeface="+mn-cs"/>
            </a:rPr>
            <a:t>が高いことことがあげられる。人件費については、明日香村特別措置法にかかる各種事業の執行に伴い、景観維持等に関連する職員に加え、埋蔵文化財の調査が必要となっていることから、文化財関係職員も多く配置しているため、類似団体よりも高くなって</a:t>
          </a:r>
          <a:r>
            <a:rPr kumimoji="1" lang="ja-JP" altLang="en-US" sz="1100">
              <a:solidFill>
                <a:schemeClr val="dk1"/>
              </a:solidFill>
              <a:effectLst/>
              <a:latin typeface="+mn-lt"/>
              <a:ea typeface="+mn-ea"/>
              <a:cs typeface="+mn-cs"/>
            </a:rPr>
            <a:t>おり、職員の年齢構成の増加に伴い前年度よりも増加している</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村の景観維持や文化財の維持管理にかかる費用がかかるため、類似団体と比較して高くなっている・また、</a:t>
          </a:r>
          <a:r>
            <a:rPr kumimoji="1" lang="ja-JP" altLang="ja-JP" sz="1100">
              <a:solidFill>
                <a:schemeClr val="dk1"/>
              </a:solidFill>
              <a:effectLst/>
              <a:latin typeface="+mn-lt"/>
              <a:ea typeface="+mn-ea"/>
              <a:cs typeface="+mn-cs"/>
            </a:rPr>
            <a:t>システム標準化に伴う委託料の増加等により前年度よりも増加している。補助費については、新型コロナウイルス感染症対応地方創生臨時交付金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農業従事者支援事業補助金</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等により前年度よりも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している。扶助費については、</a:t>
          </a:r>
          <a:r>
            <a:rPr kumimoji="1" lang="ja-JP" altLang="en-US" sz="1100">
              <a:solidFill>
                <a:schemeClr val="dk1"/>
              </a:solidFill>
              <a:effectLst/>
              <a:latin typeface="+mn-lt"/>
              <a:ea typeface="+mn-ea"/>
              <a:cs typeface="+mn-cs"/>
            </a:rPr>
            <a:t>低所得世帯応援給付金の実施に伴い増加</a:t>
          </a:r>
          <a:r>
            <a:rPr kumimoji="1" lang="ja-JP" altLang="ja-JP" sz="1100">
              <a:solidFill>
                <a:schemeClr val="dk1"/>
              </a:solidFill>
              <a:effectLst/>
              <a:latin typeface="+mn-lt"/>
              <a:ea typeface="+mn-ea"/>
              <a:cs typeface="+mn-cs"/>
            </a:rPr>
            <a:t>している。普通建設事業費（新規整備）については、新庁舎建設事業</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により大きく減少</a:t>
          </a:r>
          <a:r>
            <a:rPr kumimoji="1" lang="ja-JP" altLang="ja-JP" sz="1100">
              <a:solidFill>
                <a:schemeClr val="dk1"/>
              </a:solidFill>
              <a:effectLst/>
              <a:latin typeface="+mn-lt"/>
              <a:ea typeface="+mn-ea"/>
              <a:cs typeface="+mn-cs"/>
            </a:rPr>
            <a:t>している。公債費については、過疎債の償還の増により、増加した。今後は、行政サービスの低下とならないよう業務の最適化を実施し、職員の人数の適正化に努め、人件費の抑制に努める。</a:t>
          </a:r>
          <a:r>
            <a:rPr kumimoji="1" lang="ja-JP" altLang="en-US" sz="1100">
              <a:solidFill>
                <a:schemeClr val="dk1"/>
              </a:solidFill>
              <a:effectLst/>
              <a:latin typeface="+mn-lt"/>
              <a:ea typeface="+mn-ea"/>
              <a:cs typeface="+mn-cs"/>
            </a:rPr>
            <a:t>災害復旧費については、令和５年６月の台風２号による災害復旧工事の実施により増加している。繰出金については、後期高齢者の人数増加等に伴う後期高齢者医療繰出金の増加に伴い、繰出金が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5,168
5,142
24.10
4,616,725
4,206,022
398,103
2,339,847
4,760,048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2213</xdr:rowOff>
    </xdr:from>
    <xdr:to>
      <xdr:col>24</xdr:col>
      <xdr:colOff>63500</xdr:colOff>
      <xdr:row>34</xdr:row>
      <xdr:rowOff>155212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31513"/>
          <a:ext cx="838200" cy="15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93490</xdr:rowOff>
    </xdr:from>
    <xdr:to>
      <xdr:col>19</xdr:col>
      <xdr:colOff>177800</xdr:colOff>
      <xdr:row>34</xdr:row>
      <xdr:rowOff>155212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2279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93490</xdr:rowOff>
    </xdr:from>
    <xdr:to>
      <xdr:col>15</xdr:col>
      <xdr:colOff>50800</xdr:colOff>
      <xdr:row>35</xdr:row>
      <xdr:rowOff>49240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22790"/>
          <a:ext cx="889000" cy="12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162723</xdr:rowOff>
    </xdr:from>
    <xdr:to>
      <xdr:col>10</xdr:col>
      <xdr:colOff>114300</xdr:colOff>
      <xdr:row>35</xdr:row>
      <xdr:rowOff>49240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92023"/>
          <a:ext cx="889000" cy="5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122863</xdr:rowOff>
    </xdr:from>
    <xdr:to>
      <xdr:col>24</xdr:col>
      <xdr:colOff>114300</xdr:colOff>
      <xdr:row>34</xdr:row>
      <xdr:rowOff>53013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145740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104412</xdr:rowOff>
    </xdr:from>
    <xdr:to>
      <xdr:col>20</xdr:col>
      <xdr:colOff>38100</xdr:colOff>
      <xdr:row>35</xdr:row>
      <xdr:rowOff>34562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3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51089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0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42690</xdr:rowOff>
    </xdr:from>
    <xdr:to>
      <xdr:col>15</xdr:col>
      <xdr:colOff>101600</xdr:colOff>
      <xdr:row>34</xdr:row>
      <xdr:rowOff>144290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160817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169890</xdr:rowOff>
    </xdr:from>
    <xdr:to>
      <xdr:col>10</xdr:col>
      <xdr:colOff>165100</xdr:colOff>
      <xdr:row>35</xdr:row>
      <xdr:rowOff>100040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116567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111923</xdr:rowOff>
    </xdr:from>
    <xdr:to>
      <xdr:col>6</xdr:col>
      <xdr:colOff>38100</xdr:colOff>
      <xdr:row>35</xdr:row>
      <xdr:rowOff>42073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4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58600</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1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122095</xdr:rowOff>
    </xdr:from>
    <xdr:to>
      <xdr:col>24</xdr:col>
      <xdr:colOff>63500</xdr:colOff>
      <xdr:row>58</xdr:row>
      <xdr:rowOff>42369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723295"/>
          <a:ext cx="838200" cy="26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122095</xdr:rowOff>
    </xdr:from>
    <xdr:to>
      <xdr:col>19</xdr:col>
      <xdr:colOff>177800</xdr:colOff>
      <xdr:row>57</xdr:row>
      <xdr:rowOff>96429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723295"/>
          <a:ext cx="889000" cy="1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77467</xdr:rowOff>
    </xdr:from>
    <xdr:to>
      <xdr:col>15</xdr:col>
      <xdr:colOff>50800</xdr:colOff>
      <xdr:row>57</xdr:row>
      <xdr:rowOff>96429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50117"/>
          <a:ext cx="889000" cy="1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77467</xdr:rowOff>
    </xdr:from>
    <xdr:to>
      <xdr:col>10</xdr:col>
      <xdr:colOff>114300</xdr:colOff>
      <xdr:row>58</xdr:row>
      <xdr:rowOff>123644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50117"/>
          <a:ext cx="889000" cy="21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163019</xdr:rowOff>
    </xdr:from>
    <xdr:to>
      <xdr:col>24</xdr:col>
      <xdr:colOff>114300</xdr:colOff>
      <xdr:row>58</xdr:row>
      <xdr:rowOff>93169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3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141446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1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71295</xdr:rowOff>
    </xdr:from>
    <xdr:to>
      <xdr:col>20</xdr:col>
      <xdr:colOff>38100</xdr:colOff>
      <xdr:row>57</xdr:row>
      <xdr:rowOff>1445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17972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44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45629</xdr:rowOff>
    </xdr:from>
    <xdr:to>
      <xdr:col>15</xdr:col>
      <xdr:colOff>101600</xdr:colOff>
      <xdr:row>57</xdr:row>
      <xdr:rowOff>147229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1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163756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59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26667</xdr:rowOff>
    </xdr:from>
    <xdr:to>
      <xdr:col>10</xdr:col>
      <xdr:colOff>165100</xdr:colOff>
      <xdr:row>57</xdr:row>
      <xdr:rowOff>128267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144794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7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72844</xdr:rowOff>
    </xdr:from>
    <xdr:to>
      <xdr:col>6</xdr:col>
      <xdr:colOff>38100</xdr:colOff>
      <xdr:row>59</xdr:row>
      <xdr:rowOff>2994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1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165571</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0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138850</xdr:rowOff>
    </xdr:from>
    <xdr:to>
      <xdr:col>24</xdr:col>
      <xdr:colOff>63500</xdr:colOff>
      <xdr:row>78</xdr:row>
      <xdr:rowOff>30562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40500"/>
          <a:ext cx="838200" cy="6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165818</xdr:rowOff>
    </xdr:from>
    <xdr:to>
      <xdr:col>19</xdr:col>
      <xdr:colOff>177800</xdr:colOff>
      <xdr:row>78</xdr:row>
      <xdr:rowOff>30562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6746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165818</xdr:rowOff>
    </xdr:from>
    <xdr:to>
      <xdr:col>15</xdr:col>
      <xdr:colOff>50800</xdr:colOff>
      <xdr:row>78</xdr:row>
      <xdr:rowOff>103372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67468"/>
          <a:ext cx="889000" cy="10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103372</xdr:rowOff>
    </xdr:from>
    <xdr:to>
      <xdr:col>10</xdr:col>
      <xdr:colOff>114300</xdr:colOff>
      <xdr:row>78</xdr:row>
      <xdr:rowOff>130614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76472"/>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88050</xdr:rowOff>
    </xdr:from>
    <xdr:to>
      <xdr:col>24</xdr:col>
      <xdr:colOff>114300</xdr:colOff>
      <xdr:row>78</xdr:row>
      <xdr:rowOff>18200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66477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6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151212</xdr:rowOff>
    </xdr:from>
    <xdr:to>
      <xdr:col>20</xdr:col>
      <xdr:colOff>38100</xdr:colOff>
      <xdr:row>78</xdr:row>
      <xdr:rowOff>81362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72489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4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115018</xdr:rowOff>
    </xdr:from>
    <xdr:to>
      <xdr:col>15</xdr:col>
      <xdr:colOff>101600</xdr:colOff>
      <xdr:row>78</xdr:row>
      <xdr:rowOff>45168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36295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52572</xdr:rowOff>
    </xdr:from>
    <xdr:to>
      <xdr:col>10</xdr:col>
      <xdr:colOff>165100</xdr:colOff>
      <xdr:row>78</xdr:row>
      <xdr:rowOff>154172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145299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1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79814</xdr:rowOff>
    </xdr:from>
    <xdr:to>
      <xdr:col>6</xdr:col>
      <xdr:colOff>38100</xdr:colOff>
      <xdr:row>79</xdr:row>
      <xdr:rowOff>9964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5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1091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4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112243</xdr:rowOff>
    </xdr:from>
    <xdr:to>
      <xdr:col>24</xdr:col>
      <xdr:colOff>63500</xdr:colOff>
      <xdr:row>98</xdr:row>
      <xdr:rowOff>112968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14343"/>
          <a:ext cx="8382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112968</xdr:rowOff>
    </xdr:from>
    <xdr:to>
      <xdr:col>19</xdr:col>
      <xdr:colOff>177800</xdr:colOff>
      <xdr:row>98</xdr:row>
      <xdr:rowOff>113350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1506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110017</xdr:rowOff>
    </xdr:from>
    <xdr:to>
      <xdr:col>15</xdr:col>
      <xdr:colOff>50800</xdr:colOff>
      <xdr:row>98</xdr:row>
      <xdr:rowOff>113350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12117"/>
          <a:ext cx="8890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110017</xdr:rowOff>
    </xdr:from>
    <xdr:to>
      <xdr:col>10</xdr:col>
      <xdr:colOff>114300</xdr:colOff>
      <xdr:row>98</xdr:row>
      <xdr:rowOff>118413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2117"/>
          <a:ext cx="8890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61443</xdr:rowOff>
    </xdr:from>
    <xdr:to>
      <xdr:col>24</xdr:col>
      <xdr:colOff>114300</xdr:colOff>
      <xdr:row>98</xdr:row>
      <xdr:rowOff>163043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62168</xdr:rowOff>
    </xdr:from>
    <xdr:to>
      <xdr:col>20</xdr:col>
      <xdr:colOff>38100</xdr:colOff>
      <xdr:row>98</xdr:row>
      <xdr:rowOff>163768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154895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62550</xdr:rowOff>
    </xdr:from>
    <xdr:to>
      <xdr:col>15</xdr:col>
      <xdr:colOff>101600</xdr:colOff>
      <xdr:row>98</xdr:row>
      <xdr:rowOff>164150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155277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59217</xdr:rowOff>
    </xdr:from>
    <xdr:to>
      <xdr:col>10</xdr:col>
      <xdr:colOff>165100</xdr:colOff>
      <xdr:row>98</xdr:row>
      <xdr:rowOff>160817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151944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67613</xdr:rowOff>
    </xdr:from>
    <xdr:to>
      <xdr:col>6</xdr:col>
      <xdr:colOff>38100</xdr:colOff>
      <xdr:row>98</xdr:row>
      <xdr:rowOff>169213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160340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88873</xdr:rowOff>
    </xdr:from>
    <xdr:to>
      <xdr:col>55</xdr:col>
      <xdr:colOff>0</xdr:colOff>
      <xdr:row>57</xdr:row>
      <xdr:rowOff>121892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61523"/>
          <a:ext cx="8382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88873</xdr:rowOff>
    </xdr:from>
    <xdr:to>
      <xdr:col>50</xdr:col>
      <xdr:colOff>114300</xdr:colOff>
      <xdr:row>58</xdr:row>
      <xdr:rowOff>11789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61523"/>
          <a:ext cx="889000" cy="9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145411</xdr:rowOff>
    </xdr:from>
    <xdr:to>
      <xdr:col>45</xdr:col>
      <xdr:colOff>177800</xdr:colOff>
      <xdr:row>58</xdr:row>
      <xdr:rowOff>11789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18061"/>
          <a:ext cx="889000" cy="3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62744</xdr:rowOff>
    </xdr:from>
    <xdr:to>
      <xdr:col>41</xdr:col>
      <xdr:colOff>50800</xdr:colOff>
      <xdr:row>57</xdr:row>
      <xdr:rowOff>145411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35394"/>
          <a:ext cx="889000" cy="8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71092</xdr:rowOff>
    </xdr:from>
    <xdr:to>
      <xdr:col>55</xdr:col>
      <xdr:colOff>50800</xdr:colOff>
      <xdr:row>58</xdr:row>
      <xdr:rowOff>1242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4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49519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2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38073</xdr:rowOff>
    </xdr:from>
    <xdr:to>
      <xdr:col>50</xdr:col>
      <xdr:colOff>165100</xdr:colOff>
      <xdr:row>57</xdr:row>
      <xdr:rowOff>139673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156200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132439</xdr:rowOff>
    </xdr:from>
    <xdr:to>
      <xdr:col>46</xdr:col>
      <xdr:colOff>38100</xdr:colOff>
      <xdr:row>58</xdr:row>
      <xdr:rowOff>62589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53716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9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94611</xdr:rowOff>
    </xdr:from>
    <xdr:to>
      <xdr:col>41</xdr:col>
      <xdr:colOff>101600</xdr:colOff>
      <xdr:row>58</xdr:row>
      <xdr:rowOff>24761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6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15888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5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11944</xdr:rowOff>
    </xdr:from>
    <xdr:to>
      <xdr:col>36</xdr:col>
      <xdr:colOff>165100</xdr:colOff>
      <xdr:row>57</xdr:row>
      <xdr:rowOff>113544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130071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144580</xdr:rowOff>
    </xdr:from>
    <xdr:to>
      <xdr:col>55</xdr:col>
      <xdr:colOff>0</xdr:colOff>
      <xdr:row>78</xdr:row>
      <xdr:rowOff>145769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17680"/>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116763</xdr:rowOff>
    </xdr:from>
    <xdr:to>
      <xdr:col>50</xdr:col>
      <xdr:colOff>114300</xdr:colOff>
      <xdr:row>78</xdr:row>
      <xdr:rowOff>144580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89863"/>
          <a:ext cx="889000" cy="2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92360</xdr:rowOff>
    </xdr:from>
    <xdr:to>
      <xdr:col>45</xdr:col>
      <xdr:colOff>177800</xdr:colOff>
      <xdr:row>78</xdr:row>
      <xdr:rowOff>116763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65460"/>
          <a:ext cx="8890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92360</xdr:rowOff>
    </xdr:from>
    <xdr:to>
      <xdr:col>41</xdr:col>
      <xdr:colOff>50800</xdr:colOff>
      <xdr:row>78</xdr:row>
      <xdr:rowOff>129169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65460"/>
          <a:ext cx="889000" cy="3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94969</xdr:rowOff>
    </xdr:from>
    <xdr:to>
      <xdr:col>55</xdr:col>
      <xdr:colOff>50800</xdr:colOff>
      <xdr:row>79</xdr:row>
      <xdr:rowOff>25119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9896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8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93780</xdr:rowOff>
    </xdr:from>
    <xdr:to>
      <xdr:col>50</xdr:col>
      <xdr:colOff>165100</xdr:colOff>
      <xdr:row>79</xdr:row>
      <xdr:rowOff>23930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6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15057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5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65963</xdr:rowOff>
    </xdr:from>
    <xdr:to>
      <xdr:col>46</xdr:col>
      <xdr:colOff>38100</xdr:colOff>
      <xdr:row>78</xdr:row>
      <xdr:rowOff>167563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158690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3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41560</xdr:rowOff>
    </xdr:from>
    <xdr:to>
      <xdr:col>41</xdr:col>
      <xdr:colOff>101600</xdr:colOff>
      <xdr:row>78</xdr:row>
      <xdr:rowOff>143160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134287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78369</xdr:rowOff>
    </xdr:from>
    <xdr:to>
      <xdr:col>36</xdr:col>
      <xdr:colOff>165100</xdr:colOff>
      <xdr:row>79</xdr:row>
      <xdr:rowOff>8519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171096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4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12722</xdr:rowOff>
    </xdr:from>
    <xdr:to>
      <xdr:col>55</xdr:col>
      <xdr:colOff>0</xdr:colOff>
      <xdr:row>96</xdr:row>
      <xdr:rowOff>83446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71922"/>
          <a:ext cx="838200" cy="7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12722</xdr:rowOff>
    </xdr:from>
    <xdr:to>
      <xdr:col>50</xdr:col>
      <xdr:colOff>114300</xdr:colOff>
      <xdr:row>96</xdr:row>
      <xdr:rowOff>43743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71922"/>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168773</xdr:rowOff>
    </xdr:from>
    <xdr:to>
      <xdr:col>45</xdr:col>
      <xdr:colOff>177800</xdr:colOff>
      <xdr:row>96</xdr:row>
      <xdr:rowOff>43743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56523"/>
          <a:ext cx="889000" cy="4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168773</xdr:rowOff>
    </xdr:from>
    <xdr:to>
      <xdr:col>41</xdr:col>
      <xdr:colOff>50800</xdr:colOff>
      <xdr:row>96</xdr:row>
      <xdr:rowOff>137392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56523"/>
          <a:ext cx="889000" cy="14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32646</xdr:rowOff>
    </xdr:from>
    <xdr:to>
      <xdr:col>55</xdr:col>
      <xdr:colOff>50800</xdr:colOff>
      <xdr:row>96</xdr:row>
      <xdr:rowOff>134246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11073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7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133372</xdr:rowOff>
    </xdr:from>
    <xdr:to>
      <xdr:col>50</xdr:col>
      <xdr:colOff>165100</xdr:colOff>
      <xdr:row>96</xdr:row>
      <xdr:rowOff>63522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2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80049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9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164393</xdr:rowOff>
    </xdr:from>
    <xdr:to>
      <xdr:col>46</xdr:col>
      <xdr:colOff>38100</xdr:colOff>
      <xdr:row>96</xdr:row>
      <xdr:rowOff>94543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111070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2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117973</xdr:rowOff>
    </xdr:from>
    <xdr:to>
      <xdr:col>41</xdr:col>
      <xdr:colOff>101600</xdr:colOff>
      <xdr:row>96</xdr:row>
      <xdr:rowOff>48123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64650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8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86592</xdr:rowOff>
    </xdr:from>
    <xdr:to>
      <xdr:col>36</xdr:col>
      <xdr:colOff>165100</xdr:colOff>
      <xdr:row>97</xdr:row>
      <xdr:rowOff>16742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4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7869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3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124939</xdr:rowOff>
    </xdr:from>
    <xdr:to>
      <xdr:col>85</xdr:col>
      <xdr:colOff>127000</xdr:colOff>
      <xdr:row>38</xdr:row>
      <xdr:rowOff>72720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68589"/>
          <a:ext cx="838200" cy="1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72720</xdr:rowOff>
    </xdr:from>
    <xdr:to>
      <xdr:col>81</xdr:col>
      <xdr:colOff>50800</xdr:colOff>
      <xdr:row>39</xdr:row>
      <xdr:rowOff>9904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87820"/>
          <a:ext cx="889000" cy="10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4826</xdr:rowOff>
    </xdr:from>
    <xdr:to>
      <xdr:col>76</xdr:col>
      <xdr:colOff>114300</xdr:colOff>
      <xdr:row>39</xdr:row>
      <xdr:rowOff>9904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91376"/>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4826</xdr:rowOff>
    </xdr:from>
    <xdr:to>
      <xdr:col>71</xdr:col>
      <xdr:colOff>177800</xdr:colOff>
      <xdr:row>39</xdr:row>
      <xdr:rowOff>26494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91376"/>
          <a:ext cx="889000" cy="2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74139</xdr:rowOff>
    </xdr:from>
    <xdr:to>
      <xdr:col>85</xdr:col>
      <xdr:colOff>177800</xdr:colOff>
      <xdr:row>38</xdr:row>
      <xdr:rowOff>4289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1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52566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9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21920</xdr:rowOff>
    </xdr:from>
    <xdr:to>
      <xdr:col>81</xdr:col>
      <xdr:colOff>101600</xdr:colOff>
      <xdr:row>38</xdr:row>
      <xdr:rowOff>123520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114647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2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130554</xdr:rowOff>
    </xdr:from>
    <xdr:to>
      <xdr:col>76</xdr:col>
      <xdr:colOff>165100</xdr:colOff>
      <xdr:row>39</xdr:row>
      <xdr:rowOff>60704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4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51831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3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125476</xdr:rowOff>
    </xdr:from>
    <xdr:to>
      <xdr:col>72</xdr:col>
      <xdr:colOff>38100</xdr:colOff>
      <xdr:row>39</xdr:row>
      <xdr:rowOff>55626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46753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3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147144</xdr:rowOff>
    </xdr:from>
    <xdr:to>
      <xdr:col>67</xdr:col>
      <xdr:colOff>101600</xdr:colOff>
      <xdr:row>39</xdr:row>
      <xdr:rowOff>77294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6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68421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5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59575</xdr:rowOff>
    </xdr:from>
    <xdr:to>
      <xdr:col>85</xdr:col>
      <xdr:colOff>127000</xdr:colOff>
      <xdr:row>56</xdr:row>
      <xdr:rowOff>136713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60775"/>
          <a:ext cx="838200" cy="7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57141</xdr:rowOff>
    </xdr:from>
    <xdr:to>
      <xdr:col>81</xdr:col>
      <xdr:colOff>50800</xdr:colOff>
      <xdr:row>56</xdr:row>
      <xdr:rowOff>59575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658341"/>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57141</xdr:rowOff>
    </xdr:from>
    <xdr:to>
      <xdr:col>76</xdr:col>
      <xdr:colOff>114300</xdr:colOff>
      <xdr:row>56</xdr:row>
      <xdr:rowOff>110256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58341"/>
          <a:ext cx="889000" cy="5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105086</xdr:rowOff>
    </xdr:from>
    <xdr:to>
      <xdr:col>71</xdr:col>
      <xdr:colOff>177800</xdr:colOff>
      <xdr:row>56</xdr:row>
      <xdr:rowOff>110256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06286"/>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85913</xdr:rowOff>
    </xdr:from>
    <xdr:to>
      <xdr:col>85</xdr:col>
      <xdr:colOff>177800</xdr:colOff>
      <xdr:row>57</xdr:row>
      <xdr:rowOff>16063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108790</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3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8775</xdr:rowOff>
    </xdr:from>
    <xdr:to>
      <xdr:col>81</xdr:col>
      <xdr:colOff>101600</xdr:colOff>
      <xdr:row>56</xdr:row>
      <xdr:rowOff>110375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126902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8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6341</xdr:rowOff>
    </xdr:from>
    <xdr:to>
      <xdr:col>76</xdr:col>
      <xdr:colOff>165100</xdr:colOff>
      <xdr:row>56</xdr:row>
      <xdr:rowOff>107941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0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124468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38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59456</xdr:rowOff>
    </xdr:from>
    <xdr:to>
      <xdr:col>72</xdr:col>
      <xdr:colOff>38100</xdr:colOff>
      <xdr:row>56</xdr:row>
      <xdr:rowOff>161056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6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6133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3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54286</xdr:rowOff>
    </xdr:from>
    <xdr:to>
      <xdr:col>67</xdr:col>
      <xdr:colOff>101600</xdr:colOff>
      <xdr:row>56</xdr:row>
      <xdr:rowOff>155886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963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3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21340</xdr:rowOff>
    </xdr:from>
    <xdr:to>
      <xdr:col>85</xdr:col>
      <xdr:colOff>127000</xdr:colOff>
      <xdr:row>79</xdr:row>
      <xdr:rowOff>92205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65890"/>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92205</xdr:rowOff>
    </xdr:from>
    <xdr:to>
      <xdr:col>81</xdr:col>
      <xdr:colOff>50800</xdr:colOff>
      <xdr:row>79</xdr:row>
      <xdr:rowOff>98378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636755"/>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97278</xdr:rowOff>
    </xdr:from>
    <xdr:to>
      <xdr:col>76</xdr:col>
      <xdr:colOff>114300</xdr:colOff>
      <xdr:row>79</xdr:row>
      <xdr:rowOff>98378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1828"/>
          <a:ext cx="8890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96701</xdr:rowOff>
    </xdr:from>
    <xdr:to>
      <xdr:col>71</xdr:col>
      <xdr:colOff>177800</xdr:colOff>
      <xdr:row>79</xdr:row>
      <xdr:rowOff>97278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41251"/>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141990</xdr:rowOff>
    </xdr:from>
    <xdr:to>
      <xdr:col>85</xdr:col>
      <xdr:colOff>177800</xdr:colOff>
      <xdr:row>79</xdr:row>
      <xdr:rowOff>72140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1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71181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4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41405</xdr:rowOff>
    </xdr:from>
    <xdr:to>
      <xdr:col>81</xdr:col>
      <xdr:colOff>101600</xdr:colOff>
      <xdr:row>79</xdr:row>
      <xdr:rowOff>143005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8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134132</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67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47578</xdr:rowOff>
    </xdr:from>
    <xdr:to>
      <xdr:col>76</xdr:col>
      <xdr:colOff>165100</xdr:colOff>
      <xdr:row>79</xdr:row>
      <xdr:rowOff>149178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140305</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35333" y="1368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46478</xdr:rowOff>
    </xdr:from>
    <xdr:to>
      <xdr:col>72</xdr:col>
      <xdr:colOff>38100</xdr:colOff>
      <xdr:row>79</xdr:row>
      <xdr:rowOff>148078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139205</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8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45901</xdr:rowOff>
    </xdr:from>
    <xdr:to>
      <xdr:col>67</xdr:col>
      <xdr:colOff>101600</xdr:colOff>
      <xdr:row>79</xdr:row>
      <xdr:rowOff>147501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138628</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83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147659</xdr:rowOff>
    </xdr:from>
    <xdr:to>
      <xdr:col>85</xdr:col>
      <xdr:colOff>127000</xdr:colOff>
      <xdr:row>98</xdr:row>
      <xdr:rowOff>7931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78309"/>
          <a:ext cx="838200" cy="3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7931</xdr:rowOff>
    </xdr:from>
    <xdr:to>
      <xdr:col>81</xdr:col>
      <xdr:colOff>50800</xdr:colOff>
      <xdr:row>98</xdr:row>
      <xdr:rowOff>34475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10031"/>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34475</xdr:rowOff>
    </xdr:from>
    <xdr:to>
      <xdr:col>76</xdr:col>
      <xdr:colOff>114300</xdr:colOff>
      <xdr:row>98</xdr:row>
      <xdr:rowOff>46938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36575"/>
          <a:ext cx="889000" cy="1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43323</xdr:rowOff>
    </xdr:from>
    <xdr:to>
      <xdr:col>71</xdr:col>
      <xdr:colOff>177800</xdr:colOff>
      <xdr:row>98</xdr:row>
      <xdr:rowOff>46938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845423"/>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96859</xdr:rowOff>
    </xdr:from>
    <xdr:to>
      <xdr:col>85</xdr:col>
      <xdr:colOff>177800</xdr:colOff>
      <xdr:row>98</xdr:row>
      <xdr:rowOff>27009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2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75286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128581</xdr:rowOff>
    </xdr:from>
    <xdr:to>
      <xdr:col>81</xdr:col>
      <xdr:colOff>101600</xdr:colOff>
      <xdr:row>98</xdr:row>
      <xdr:rowOff>58731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49858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5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155125</xdr:rowOff>
    </xdr:from>
    <xdr:to>
      <xdr:col>76</xdr:col>
      <xdr:colOff>165100</xdr:colOff>
      <xdr:row>98</xdr:row>
      <xdr:rowOff>85275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76402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7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167588</xdr:rowOff>
    </xdr:from>
    <xdr:to>
      <xdr:col>72</xdr:col>
      <xdr:colOff>38100</xdr:colOff>
      <xdr:row>98</xdr:row>
      <xdr:rowOff>97738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88865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9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163973</xdr:rowOff>
    </xdr:from>
    <xdr:to>
      <xdr:col>67</xdr:col>
      <xdr:colOff>101600</xdr:colOff>
      <xdr:row>98</xdr:row>
      <xdr:rowOff>94123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9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85250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8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目的別歳出決算にかかる住民一人当たりのコストについて、類似団体と比較した本村の特徴としては、民生費</a:t>
          </a:r>
          <a:r>
            <a:rPr kumimoji="1" lang="ja-JP" altLang="en-US" sz="1100">
              <a:solidFill>
                <a:schemeClr val="dk1"/>
              </a:solidFill>
              <a:effectLst/>
              <a:latin typeface="+mn-lt"/>
              <a:ea typeface="+mn-ea"/>
              <a:cs typeface="+mn-cs"/>
            </a:rPr>
            <a:t>と公債費</a:t>
          </a:r>
          <a:r>
            <a:rPr kumimoji="1" lang="ja-JP" altLang="ja-JP" sz="1100">
              <a:solidFill>
                <a:schemeClr val="dk1"/>
              </a:solidFill>
              <a:effectLst/>
              <a:latin typeface="+mn-lt"/>
              <a:ea typeface="+mn-ea"/>
              <a:cs typeface="+mn-cs"/>
            </a:rPr>
            <a:t>が低いことがあげられる。民生費については、扶助費が少ないことに起因しているものの、今後は扶助費そのものの増加が想定されることから、適正な各給付事業の運営に努める。公債費については、</a:t>
          </a:r>
          <a:r>
            <a:rPr kumimoji="1" lang="ja-JP" altLang="en-US" sz="1100">
              <a:solidFill>
                <a:schemeClr val="dk1"/>
              </a:solidFill>
              <a:effectLst/>
              <a:latin typeface="+mn-lt"/>
              <a:ea typeface="+mn-ea"/>
              <a:cs typeface="+mn-cs"/>
            </a:rPr>
            <a:t>起債の借入の抑制により、これまで大規模な建設事業等を実施していなかったが、</a:t>
          </a:r>
          <a:r>
            <a:rPr kumimoji="1" lang="ja-JP" altLang="ja-JP" sz="1100">
              <a:solidFill>
                <a:schemeClr val="dk1"/>
              </a:solidFill>
              <a:effectLst/>
              <a:latin typeface="+mn-lt"/>
              <a:ea typeface="+mn-ea"/>
              <a:cs typeface="+mn-cs"/>
            </a:rPr>
            <a:t>新庁舎建設等に伴う新発債の借入により、今後の増加</a:t>
          </a:r>
          <a:r>
            <a:rPr kumimoji="1" lang="ja-JP" altLang="en-US" sz="1100">
              <a:solidFill>
                <a:schemeClr val="dk1"/>
              </a:solidFill>
              <a:effectLst/>
              <a:latin typeface="+mn-lt"/>
              <a:ea typeface="+mn-ea"/>
              <a:cs typeface="+mn-cs"/>
            </a:rPr>
            <a:t>していく見込み</a:t>
          </a:r>
          <a:r>
            <a:rPr kumimoji="1" lang="ja-JP" altLang="ja-JP" sz="1100">
              <a:solidFill>
                <a:schemeClr val="dk1"/>
              </a:solidFill>
              <a:effectLst/>
              <a:latin typeface="+mn-lt"/>
              <a:ea typeface="+mn-ea"/>
              <a:cs typeface="+mn-cs"/>
            </a:rPr>
            <a:t>であることから、各事業の見直しや事業の抑制等をおこない適正な財政運営を図ることとする。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個別にみると、総務費は、</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新庁舎建設事業</a:t>
          </a:r>
          <a:r>
            <a:rPr kumimoji="1" lang="ja-JP" altLang="en-US" sz="1100">
              <a:solidFill>
                <a:schemeClr val="dk1"/>
              </a:solidFill>
              <a:effectLst/>
              <a:latin typeface="+mn-lt"/>
              <a:ea typeface="+mn-ea"/>
              <a:cs typeface="+mn-cs"/>
            </a:rPr>
            <a:t>が完了したため</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類似団体よりも</a:t>
          </a:r>
          <a:r>
            <a:rPr kumimoji="1" lang="ja-JP" altLang="en-US" sz="1100">
              <a:solidFill>
                <a:schemeClr val="dk1"/>
              </a:solidFill>
              <a:effectLst/>
              <a:latin typeface="+mn-lt"/>
              <a:ea typeface="+mn-ea"/>
              <a:cs typeface="+mn-cs"/>
            </a:rPr>
            <a:t>低</a:t>
          </a:r>
          <a:r>
            <a:rPr kumimoji="1" lang="ja-JP" altLang="ja-JP" sz="1100">
              <a:solidFill>
                <a:schemeClr val="dk1"/>
              </a:solidFill>
              <a:effectLst/>
              <a:latin typeface="+mn-lt"/>
              <a:ea typeface="+mn-ea"/>
              <a:cs typeface="+mn-cs"/>
            </a:rPr>
            <a:t>くなっている。</a:t>
          </a:r>
          <a:r>
            <a:rPr kumimoji="1" lang="ja-JP" altLang="en-US" sz="1100">
              <a:solidFill>
                <a:schemeClr val="dk1"/>
              </a:solidFill>
              <a:effectLst/>
              <a:latin typeface="+mn-lt"/>
              <a:ea typeface="+mn-ea"/>
              <a:cs typeface="+mn-cs"/>
            </a:rPr>
            <a:t>土木費についても、新庁舎周辺の道路改良工事が</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年度に完了したため、</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住民一人当たりのコスト</a:t>
          </a:r>
          <a:r>
            <a:rPr kumimoji="1" lang="ja-JP" altLang="en-US" sz="1100">
              <a:solidFill>
                <a:schemeClr val="dk1"/>
              </a:solidFill>
              <a:effectLst/>
              <a:latin typeface="+mn-lt"/>
              <a:ea typeface="+mn-ea"/>
              <a:cs typeface="+mn-cs"/>
            </a:rPr>
            <a:t>が減少している。教育</a:t>
          </a:r>
          <a:r>
            <a:rPr kumimoji="1" lang="ja-JP" altLang="ja-JP" sz="1100">
              <a:solidFill>
                <a:schemeClr val="dk1"/>
              </a:solidFill>
              <a:effectLst/>
              <a:latin typeface="+mn-lt"/>
              <a:ea typeface="+mn-ea"/>
              <a:cs typeface="+mn-cs"/>
            </a:rPr>
            <a:t>費については、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中学校大規模な改修工事が完了したため、</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年度は住民一人当たりのコスト</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減少している。</a:t>
          </a:r>
          <a:r>
            <a:rPr kumimoji="1" lang="ja-JP" altLang="en-US" sz="1100">
              <a:solidFill>
                <a:schemeClr val="dk1"/>
              </a:solidFill>
              <a:effectLst/>
              <a:latin typeface="+mn-lt"/>
              <a:ea typeface="+mn-ea"/>
              <a:cs typeface="+mn-cs"/>
            </a:rPr>
            <a:t>消防費については、</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年度に新庁舎建設に伴い、防災行政無線移設工事を実施したため、</a:t>
          </a:r>
          <a:r>
            <a:rPr kumimoji="1" lang="ja-JP" altLang="ja-JP" sz="1100">
              <a:solidFill>
                <a:schemeClr val="dk1"/>
              </a:solidFill>
              <a:effectLst/>
              <a:latin typeface="+mn-lt"/>
              <a:ea typeface="+mn-ea"/>
              <a:cs typeface="+mn-cs"/>
            </a:rPr>
            <a:t>住民一人当たりのコストが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災害復旧費については、令和５年６月の台風２号による災害復旧工事の実施により増加している。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年度については、実質単年度収支が▲</a:t>
          </a:r>
          <a:r>
            <a:rPr kumimoji="1" lang="en-US" altLang="ja-JP" sz="1100">
              <a:solidFill>
                <a:schemeClr val="dk1"/>
              </a:solidFill>
              <a:effectLst/>
              <a:latin typeface="+mn-lt"/>
              <a:ea typeface="+mn-ea"/>
              <a:cs typeface="+mn-cs"/>
            </a:rPr>
            <a:t>101,168</a:t>
          </a:r>
          <a:r>
            <a:rPr kumimoji="1" lang="ja-JP" altLang="ja-JP" sz="1100">
              <a:solidFill>
                <a:schemeClr val="dk1"/>
              </a:solidFill>
              <a:effectLst/>
              <a:latin typeface="+mn-lt"/>
              <a:ea typeface="+mn-ea"/>
              <a:cs typeface="+mn-cs"/>
            </a:rPr>
            <a:t>千円で▲</a:t>
          </a:r>
          <a:r>
            <a:rPr kumimoji="1" lang="en-US" altLang="ja-JP" sz="1100">
              <a:solidFill>
                <a:schemeClr val="dk1"/>
              </a:solidFill>
              <a:effectLst/>
              <a:latin typeface="+mn-lt"/>
              <a:ea typeface="+mn-ea"/>
              <a:cs typeface="+mn-cs"/>
            </a:rPr>
            <a:t>4.32</a:t>
          </a:r>
          <a:r>
            <a:rPr kumimoji="1" lang="ja-JP" altLang="ja-JP" sz="1100">
              <a:solidFill>
                <a:schemeClr val="dk1"/>
              </a:solidFill>
              <a:effectLst/>
              <a:latin typeface="+mn-lt"/>
              <a:ea typeface="+mn-ea"/>
              <a:cs typeface="+mn-cs"/>
            </a:rPr>
            <a:t>％となっている。令和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財政調整基金を取崩し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新たな基金である公共施設整備基金に積立をおこなったことなどにより、</a:t>
          </a:r>
          <a:r>
            <a:rPr kumimoji="1" lang="ja-JP" altLang="ja-JP" sz="1100">
              <a:solidFill>
                <a:schemeClr val="dk1"/>
              </a:solidFill>
              <a:effectLst/>
              <a:latin typeface="+mn-lt"/>
              <a:ea typeface="+mn-ea"/>
              <a:cs typeface="+mn-cs"/>
            </a:rPr>
            <a:t>実質単年度収支がマイナスとなった。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今後、新庁舎建設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に伴う公債費の増加が見込まれることから、各種事業についてさらに精査するとともに、事業の縮小等を実施し、より一層の抑制に努める。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各会計について、基本的には経常的に黒字となっている。国民健康保険事業会計（事業勘定）は、平成３０年に保険料見直しをおこなったことにより、収支が改善しており、今後も黒字が続いていくと想定さ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すべて黒字ではあるが、特別会計への繰出金は増加傾向にあることから、予防事業の実施による医療費の削減努力を継続することにより、効果的な財政運営に取り組む。</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介護保険事業会計は、サービス給付費の抑制に伴い、前年度よりも標準財政規模比が増加している。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4616725</v>
      </c>
      <c r="BO4" s="407"/>
      <c r="BP4" s="407"/>
      <c r="BQ4" s="407"/>
      <c r="BR4" s="407"/>
      <c r="BS4" s="407"/>
      <c r="BT4" s="407"/>
      <c r="BU4" s="408"/>
      <c r="BV4" s="406">
        <v>5966321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17</v>
      </c>
      <c r="CU4" s="413"/>
      <c r="CV4" s="413"/>
      <c r="CW4" s="413"/>
      <c r="CX4" s="413"/>
      <c r="CY4" s="413"/>
      <c r="CZ4" s="413"/>
      <c r="DA4" s="414"/>
      <c r="DB4" s="412">
        <v>16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4206022</v>
      </c>
      <c r="BO5" s="444"/>
      <c r="BP5" s="444"/>
      <c r="BQ5" s="444"/>
      <c r="BR5" s="444"/>
      <c r="BS5" s="444"/>
      <c r="BT5" s="444"/>
      <c r="BU5" s="445"/>
      <c r="BV5" s="443">
        <v>5592752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94.6</v>
      </c>
      <c r="CU5" s="441"/>
      <c r="CV5" s="441"/>
      <c r="CW5" s="441"/>
      <c r="CX5" s="441"/>
      <c r="CY5" s="441"/>
      <c r="CZ5" s="441"/>
      <c r="DA5" s="442"/>
      <c r="DB5" s="440">
        <v>93.3</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410703</v>
      </c>
      <c r="BO6" s="444"/>
      <c r="BP6" s="444"/>
      <c r="BQ6" s="444"/>
      <c r="BR6" s="444"/>
      <c r="BS6" s="444"/>
      <c r="BT6" s="444"/>
      <c r="BU6" s="445"/>
      <c r="BV6" s="443">
        <v>373569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95</v>
      </c>
      <c r="CU6" s="481"/>
      <c r="CV6" s="481"/>
      <c r="CW6" s="481"/>
      <c r="CX6" s="481"/>
      <c r="CY6" s="481"/>
      <c r="CZ6" s="481"/>
      <c r="DA6" s="482"/>
      <c r="DB6" s="480">
        <v>94.2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12600</v>
      </c>
      <c r="BO7" s="444"/>
      <c r="BP7" s="444"/>
      <c r="BQ7" s="444"/>
      <c r="BR7" s="444"/>
      <c r="BS7" s="444"/>
      <c r="BT7" s="444"/>
      <c r="BU7" s="445"/>
      <c r="BV7" s="443">
        <v>4280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2339847</v>
      </c>
      <c r="CU7" s="444"/>
      <c r="CV7" s="444"/>
      <c r="CW7" s="444"/>
      <c r="CX7" s="444"/>
      <c r="CY7" s="444"/>
      <c r="CZ7" s="444"/>
      <c r="DA7" s="445"/>
      <c r="DB7" s="443">
        <v>2301853</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398103</v>
      </c>
      <c r="BO8" s="444"/>
      <c r="BP8" s="444"/>
      <c r="BQ8" s="444"/>
      <c r="BR8" s="444"/>
      <c r="BS8" s="444"/>
      <c r="BT8" s="444"/>
      <c r="BU8" s="445"/>
      <c r="BV8" s="443">
        <v>369289</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0.22</v>
      </c>
      <c r="CU8" s="484"/>
      <c r="CV8" s="484"/>
      <c r="CW8" s="484"/>
      <c r="CX8" s="484"/>
      <c r="CY8" s="484"/>
      <c r="CZ8" s="484"/>
      <c r="DA8" s="485"/>
      <c r="DB8" s="483">
        <v>0.22</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5179</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28814</v>
      </c>
      <c r="BO9" s="444"/>
      <c r="BP9" s="444"/>
      <c r="BQ9" s="444"/>
      <c r="BR9" s="444"/>
      <c r="BS9" s="444"/>
      <c r="BT9" s="444"/>
      <c r="BU9" s="445"/>
      <c r="BV9" s="443">
        <v>-28532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9.4</v>
      </c>
      <c r="CU9" s="441"/>
      <c r="CV9" s="441"/>
      <c r="CW9" s="441"/>
      <c r="CX9" s="441"/>
      <c r="CY9" s="441"/>
      <c r="CZ9" s="441"/>
      <c r="DA9" s="442"/>
      <c r="DB9" s="440">
        <v>8.3000000000000007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5523</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120117</v>
      </c>
      <c r="BO10" s="444"/>
      <c r="BP10" s="444"/>
      <c r="BQ10" s="444"/>
      <c r="BR10" s="444"/>
      <c r="BS10" s="444"/>
      <c r="BT10" s="444"/>
      <c r="BU10" s="445"/>
      <c r="BV10" s="443">
        <v>120144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5168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250099</v>
      </c>
      <c r="BO12" s="444"/>
      <c r="BP12" s="444"/>
      <c r="BQ12" s="444"/>
      <c r="BR12" s="444"/>
      <c r="BS12" s="444"/>
      <c r="BT12" s="444"/>
      <c r="BU12" s="445"/>
      <c r="BV12" s="443">
        <v>100145</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5142</v>
      </c>
      <c r="S13" s="528"/>
      <c r="T13" s="528"/>
      <c r="U13" s="528"/>
      <c r="V13" s="529"/>
      <c r="W13" s="459" t="s">
        <v>131</v>
      </c>
      <c r="X13" s="460"/>
      <c r="Y13" s="460"/>
      <c r="Z13" s="460"/>
      <c r="AA13" s="460"/>
      <c r="AB13" s="450"/>
      <c r="AC13" s="494">
        <v>238</v>
      </c>
      <c r="AD13" s="495"/>
      <c r="AE13" s="495"/>
      <c r="AF13" s="495"/>
      <c r="AG13" s="537"/>
      <c r="AH13" s="494">
        <v>282</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-101168</v>
      </c>
      <c r="BO13" s="444"/>
      <c r="BP13" s="444"/>
      <c r="BQ13" s="444"/>
      <c r="BR13" s="444"/>
      <c r="BS13" s="444"/>
      <c r="BT13" s="444"/>
      <c r="BU13" s="445"/>
      <c r="BV13" s="443">
        <v>-8533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5.3</v>
      </c>
      <c r="CU13" s="441"/>
      <c r="CV13" s="441"/>
      <c r="CW13" s="441"/>
      <c r="CX13" s="441"/>
      <c r="CY13" s="441"/>
      <c r="CZ13" s="441"/>
      <c r="DA13" s="442"/>
      <c r="DB13" s="440">
        <v>4.2</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5288</v>
      </c>
      <c r="S14" s="528"/>
      <c r="T14" s="528"/>
      <c r="U14" s="528"/>
      <c r="V14" s="529"/>
      <c r="W14" s="433"/>
      <c r="X14" s="434"/>
      <c r="Y14" s="434"/>
      <c r="Z14" s="434"/>
      <c r="AA14" s="434"/>
      <c r="AB14" s="423"/>
      <c r="AC14" s="530">
        <v>10.3</v>
      </c>
      <c r="AD14" s="531"/>
      <c r="AE14" s="531"/>
      <c r="AF14" s="531"/>
      <c r="AG14" s="532"/>
      <c r="AH14" s="530">
        <v>11.3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55</v>
      </c>
      <c r="CU14" s="542"/>
      <c r="CV14" s="542"/>
      <c r="CW14" s="542"/>
      <c r="CX14" s="542"/>
      <c r="CY14" s="542"/>
      <c r="CZ14" s="542"/>
      <c r="DA14" s="543"/>
      <c r="DB14" s="541">
        <v>48.5</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5264</v>
      </c>
      <c r="S15" s="528"/>
      <c r="T15" s="528"/>
      <c r="U15" s="528"/>
      <c r="V15" s="529"/>
      <c r="W15" s="459" t="s">
        <v>137</v>
      </c>
      <c r="X15" s="460"/>
      <c r="Y15" s="460"/>
      <c r="Z15" s="460"/>
      <c r="AA15" s="460"/>
      <c r="AB15" s="450"/>
      <c r="AC15" s="494">
        <v>480</v>
      </c>
      <c r="AD15" s="495"/>
      <c r="AE15" s="495"/>
      <c r="AF15" s="495"/>
      <c r="AG15" s="537"/>
      <c r="AH15" s="494">
        <v>513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484300</v>
      </c>
      <c r="BO15" s="407"/>
      <c r="BP15" s="407"/>
      <c r="BQ15" s="407"/>
      <c r="BR15" s="407"/>
      <c r="BS15" s="407"/>
      <c r="BT15" s="407"/>
      <c r="BU15" s="408"/>
      <c r="BV15" s="406">
        <v>469021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20.8</v>
      </c>
      <c r="AD16" s="531"/>
      <c r="AE16" s="531"/>
      <c r="AF16" s="531"/>
      <c r="AG16" s="532"/>
      <c r="AH16" s="530">
        <v>20.5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2214367</v>
      </c>
      <c r="BO16" s="444"/>
      <c r="BP16" s="444"/>
      <c r="BQ16" s="444"/>
      <c r="BR16" s="444"/>
      <c r="BS16" s="444"/>
      <c r="BT16" s="444"/>
      <c r="BU16" s="445"/>
      <c r="BV16" s="443">
        <v>2171239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1594</v>
      </c>
      <c r="AD17" s="495"/>
      <c r="AE17" s="495"/>
      <c r="AF17" s="495"/>
      <c r="AG17" s="537"/>
      <c r="AH17" s="494">
        <v>1704</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600562</v>
      </c>
      <c r="BO17" s="444"/>
      <c r="BP17" s="444"/>
      <c r="BQ17" s="444"/>
      <c r="BR17" s="444"/>
      <c r="BS17" s="444"/>
      <c r="BT17" s="444"/>
      <c r="BU17" s="445"/>
      <c r="BV17" s="443">
        <v>582421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146</v>
      </c>
      <c r="C18" s="486"/>
      <c r="D18" s="486"/>
      <c r="E18" s="566"/>
      <c r="F18" s="566"/>
      <c r="G18" s="566"/>
      <c r="H18" s="566"/>
      <c r="I18" s="566"/>
      <c r="J18" s="566"/>
      <c r="K18" s="566"/>
      <c r="L18" s="567">
        <v>24.1</v>
      </c>
      <c r="M18" s="567"/>
      <c r="N18" s="567"/>
      <c r="O18" s="567"/>
      <c r="P18" s="567"/>
      <c r="Q18" s="567"/>
      <c r="R18" s="568"/>
      <c r="S18" s="568"/>
      <c r="T18" s="568"/>
      <c r="U18" s="568"/>
      <c r="V18" s="569"/>
      <c r="W18" s="461"/>
      <c r="X18" s="462"/>
      <c r="Y18" s="462"/>
      <c r="Z18" s="462"/>
      <c r="AA18" s="462"/>
      <c r="AB18" s="453"/>
      <c r="AC18" s="570">
        <v>68.900000000000006</v>
      </c>
      <c r="AD18" s="571"/>
      <c r="AE18" s="571"/>
      <c r="AF18" s="571"/>
      <c r="AG18" s="572"/>
      <c r="AH18" s="570">
        <v>68.2</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2238500</v>
      </c>
      <c r="BO18" s="444"/>
      <c r="BP18" s="444"/>
      <c r="BQ18" s="444"/>
      <c r="BR18" s="444"/>
      <c r="BS18" s="444"/>
      <c r="BT18" s="444"/>
      <c r="BU18" s="445"/>
      <c r="BV18" s="443">
        <v>2179412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148</v>
      </c>
      <c r="C19" s="486"/>
      <c r="D19" s="486"/>
      <c r="E19" s="566"/>
      <c r="F19" s="566"/>
      <c r="G19" s="566"/>
      <c r="H19" s="566"/>
      <c r="I19" s="566"/>
      <c r="J19" s="566"/>
      <c r="K19" s="566"/>
      <c r="L19" s="574">
        <v>215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3445159</v>
      </c>
      <c r="BO19" s="444"/>
      <c r="BP19" s="444"/>
      <c r="BQ19" s="444"/>
      <c r="BR19" s="444"/>
      <c r="BS19" s="444"/>
      <c r="BT19" s="444"/>
      <c r="BU19" s="445"/>
      <c r="BV19" s="443">
        <v>3454666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150</v>
      </c>
      <c r="C20" s="486"/>
      <c r="D20" s="486"/>
      <c r="E20" s="566"/>
      <c r="F20" s="566"/>
      <c r="G20" s="566"/>
      <c r="H20" s="566"/>
      <c r="I20" s="566"/>
      <c r="J20" s="566"/>
      <c r="K20" s="566"/>
      <c r="L20" s="574">
        <v>1786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4760048</v>
      </c>
      <c r="BO22" s="407"/>
      <c r="BP22" s="407"/>
      <c r="BQ22" s="407"/>
      <c r="BR22" s="407"/>
      <c r="BS22" s="407"/>
      <c r="BT22" s="407"/>
      <c r="BU22" s="408"/>
      <c r="BV22" s="406">
        <v>4835891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4760048</v>
      </c>
      <c r="BO23" s="444"/>
      <c r="BP23" s="444"/>
      <c r="BQ23" s="444"/>
      <c r="BR23" s="444"/>
      <c r="BS23" s="444"/>
      <c r="BT23" s="444"/>
      <c r="BU23" s="445"/>
      <c r="BV23" s="443">
        <v>4835891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160</v>
      </c>
      <c r="F24" s="473"/>
      <c r="G24" s="473"/>
      <c r="H24" s="473"/>
      <c r="I24" s="473"/>
      <c r="J24" s="473"/>
      <c r="K24" s="474"/>
      <c r="L24" s="494">
        <v>1</v>
      </c>
      <c r="M24" s="495"/>
      <c r="N24" s="495"/>
      <c r="O24" s="495"/>
      <c r="P24" s="537"/>
      <c r="Q24" s="494">
        <v>7410</v>
      </c>
      <c r="R24" s="495"/>
      <c r="S24" s="495"/>
      <c r="T24" s="495"/>
      <c r="U24" s="495"/>
      <c r="V24" s="537"/>
      <c r="W24" s="589"/>
      <c r="X24" s="590"/>
      <c r="Y24" s="591"/>
      <c r="Z24" s="493" t="s">
        <v>161</v>
      </c>
      <c r="AA24" s="473"/>
      <c r="AB24" s="473"/>
      <c r="AC24" s="473"/>
      <c r="AD24" s="473"/>
      <c r="AE24" s="473"/>
      <c r="AF24" s="473"/>
      <c r="AG24" s="474"/>
      <c r="AH24" s="494">
        <v>81</v>
      </c>
      <c r="AI24" s="495"/>
      <c r="AJ24" s="495"/>
      <c r="AK24" s="495"/>
      <c r="AL24" s="537"/>
      <c r="AM24" s="494">
        <v>254178</v>
      </c>
      <c r="AN24" s="495"/>
      <c r="AO24" s="495"/>
      <c r="AP24" s="495"/>
      <c r="AQ24" s="495"/>
      <c r="AR24" s="537"/>
      <c r="AS24" s="494">
        <v>3138</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3754836</v>
      </c>
      <c r="BO24" s="444"/>
      <c r="BP24" s="444"/>
      <c r="BQ24" s="444"/>
      <c r="BR24" s="444"/>
      <c r="BS24" s="444"/>
      <c r="BT24" s="444"/>
      <c r="BU24" s="445"/>
      <c r="BV24" s="443">
        <v>3726391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163</v>
      </c>
      <c r="F25" s="473"/>
      <c r="G25" s="473"/>
      <c r="H25" s="473"/>
      <c r="I25" s="473"/>
      <c r="J25" s="473"/>
      <c r="K25" s="474"/>
      <c r="L25" s="494">
        <v>1</v>
      </c>
      <c r="M25" s="495"/>
      <c r="N25" s="495"/>
      <c r="O25" s="495"/>
      <c r="P25" s="537"/>
      <c r="Q25" s="494">
        <v>6060</v>
      </c>
      <c r="R25" s="495"/>
      <c r="S25" s="495"/>
      <c r="T25" s="495"/>
      <c r="U25" s="495"/>
      <c r="V25" s="537"/>
      <c r="W25" s="589"/>
      <c r="X25" s="590"/>
      <c r="Y25" s="591"/>
      <c r="Z25" s="493" t="s">
        <v>164</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48000</v>
      </c>
      <c r="BO25" s="407"/>
      <c r="BP25" s="407"/>
      <c r="BQ25" s="407"/>
      <c r="BR25" s="407"/>
      <c r="BS25" s="407"/>
      <c r="BT25" s="407"/>
      <c r="BU25" s="408"/>
      <c r="BV25" s="406" t="s">
        <v>122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166</v>
      </c>
      <c r="F26" s="473"/>
      <c r="G26" s="473"/>
      <c r="H26" s="473"/>
      <c r="I26" s="473"/>
      <c r="J26" s="473"/>
      <c r="K26" s="474"/>
      <c r="L26" s="494">
        <v>1</v>
      </c>
      <c r="M26" s="495"/>
      <c r="N26" s="495"/>
      <c r="O26" s="495"/>
      <c r="P26" s="537"/>
      <c r="Q26" s="494">
        <v>5720</v>
      </c>
      <c r="R26" s="495"/>
      <c r="S26" s="495"/>
      <c r="T26" s="495"/>
      <c r="U26" s="495"/>
      <c r="V26" s="537"/>
      <c r="W26" s="589"/>
      <c r="X26" s="590"/>
      <c r="Y26" s="591"/>
      <c r="Z26" s="493" t="s">
        <v>167</v>
      </c>
      <c r="AA26" s="595"/>
      <c r="AB26" s="595"/>
      <c r="AC26" s="595"/>
      <c r="AD26" s="595"/>
      <c r="AE26" s="595"/>
      <c r="AF26" s="595"/>
      <c r="AG26" s="596"/>
      <c r="AH26" s="494">
        <v>7</v>
      </c>
      <c r="AI26" s="495"/>
      <c r="AJ26" s="495"/>
      <c r="AK26" s="495"/>
      <c r="AL26" s="537"/>
      <c r="AM26" s="494">
        <v>19684</v>
      </c>
      <c r="AN26" s="495"/>
      <c r="AO26" s="495"/>
      <c r="AP26" s="495"/>
      <c r="AQ26" s="495"/>
      <c r="AR26" s="537"/>
      <c r="AS26" s="494">
        <v>2812</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169</v>
      </c>
      <c r="F27" s="473"/>
      <c r="G27" s="473"/>
      <c r="H27" s="473"/>
      <c r="I27" s="473"/>
      <c r="J27" s="473"/>
      <c r="K27" s="474"/>
      <c r="L27" s="494">
        <v>1</v>
      </c>
      <c r="M27" s="495"/>
      <c r="N27" s="495"/>
      <c r="O27" s="495"/>
      <c r="P27" s="537"/>
      <c r="Q27" s="494">
        <v>3010</v>
      </c>
      <c r="R27" s="495"/>
      <c r="S27" s="495"/>
      <c r="T27" s="495"/>
      <c r="U27" s="495"/>
      <c r="V27" s="537"/>
      <c r="W27" s="589"/>
      <c r="X27" s="590"/>
      <c r="Y27" s="591"/>
      <c r="Z27" s="493" t="s">
        <v>170</v>
      </c>
      <c r="AA27" s="473"/>
      <c r="AB27" s="473"/>
      <c r="AC27" s="473"/>
      <c r="AD27" s="473"/>
      <c r="AE27" s="473"/>
      <c r="AF27" s="473"/>
      <c r="AG27" s="474"/>
      <c r="AH27" s="494">
        <v>4</v>
      </c>
      <c r="AI27" s="495"/>
      <c r="AJ27" s="495"/>
      <c r="AK27" s="495"/>
      <c r="AL27" s="537"/>
      <c r="AM27" s="494">
        <v>14112</v>
      </c>
      <c r="AN27" s="495"/>
      <c r="AO27" s="495"/>
      <c r="AP27" s="495"/>
      <c r="AQ27" s="495"/>
      <c r="AR27" s="537"/>
      <c r="AS27" s="494">
        <v>3528</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v>20112</v>
      </c>
      <c r="BO27" s="563"/>
      <c r="BP27" s="563"/>
      <c r="BQ27" s="563"/>
      <c r="BR27" s="563"/>
      <c r="BS27" s="563"/>
      <c r="BT27" s="563"/>
      <c r="BU27" s="564"/>
      <c r="BV27" s="562">
        <v>20108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172</v>
      </c>
      <c r="F28" s="473"/>
      <c r="G28" s="473"/>
      <c r="H28" s="473"/>
      <c r="I28" s="473"/>
      <c r="J28" s="473"/>
      <c r="K28" s="474"/>
      <c r="L28" s="494">
        <v>1</v>
      </c>
      <c r="M28" s="495"/>
      <c r="N28" s="495"/>
      <c r="O28" s="495"/>
      <c r="P28" s="537"/>
      <c r="Q28" s="494">
        <v>2570</v>
      </c>
      <c r="R28" s="495"/>
      <c r="S28" s="495"/>
      <c r="T28" s="495"/>
      <c r="U28" s="495"/>
      <c r="V28" s="537"/>
      <c r="W28" s="589"/>
      <c r="X28" s="590"/>
      <c r="Y28" s="591"/>
      <c r="Z28" s="493" t="s">
        <v>173</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174</v>
      </c>
      <c r="AZ28" s="598"/>
      <c r="BA28" s="598"/>
      <c r="BB28" s="599"/>
      <c r="BC28" s="403" t="s">
        <v>46</v>
      </c>
      <c r="BD28" s="404"/>
      <c r="BE28" s="404"/>
      <c r="BF28" s="404"/>
      <c r="BG28" s="404"/>
      <c r="BH28" s="404"/>
      <c r="BI28" s="404"/>
      <c r="BJ28" s="404"/>
      <c r="BK28" s="404"/>
      <c r="BL28" s="404"/>
      <c r="BM28" s="405"/>
      <c r="BN28" s="406">
        <v>593259</v>
      </c>
      <c r="BO28" s="407"/>
      <c r="BP28" s="407"/>
      <c r="BQ28" s="407"/>
      <c r="BR28" s="407"/>
      <c r="BS28" s="407"/>
      <c r="BT28" s="407"/>
      <c r="BU28" s="408"/>
      <c r="BV28" s="406">
        <v>723241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175</v>
      </c>
      <c r="F29" s="473"/>
      <c r="G29" s="473"/>
      <c r="H29" s="473"/>
      <c r="I29" s="473"/>
      <c r="J29" s="473"/>
      <c r="K29" s="474"/>
      <c r="L29" s="494">
        <v>7</v>
      </c>
      <c r="M29" s="495"/>
      <c r="N29" s="495"/>
      <c r="O29" s="495"/>
      <c r="P29" s="537"/>
      <c r="Q29" s="494">
        <v>2370</v>
      </c>
      <c r="R29" s="495"/>
      <c r="S29" s="495"/>
      <c r="T29" s="495"/>
      <c r="U29" s="495"/>
      <c r="V29" s="537"/>
      <c r="W29" s="592"/>
      <c r="X29" s="593"/>
      <c r="Y29" s="594"/>
      <c r="Z29" s="493" t="s">
        <v>176</v>
      </c>
      <c r="AA29" s="473"/>
      <c r="AB29" s="473"/>
      <c r="AC29" s="473"/>
      <c r="AD29" s="473"/>
      <c r="AE29" s="473"/>
      <c r="AF29" s="473"/>
      <c r="AG29" s="474"/>
      <c r="AH29" s="494">
        <v>85</v>
      </c>
      <c r="AI29" s="495"/>
      <c r="AJ29" s="495"/>
      <c r="AK29" s="495"/>
      <c r="AL29" s="537"/>
      <c r="AM29" s="494">
        <v>268290</v>
      </c>
      <c r="AN29" s="495"/>
      <c r="AO29" s="495"/>
      <c r="AP29" s="495"/>
      <c r="AQ29" s="495"/>
      <c r="AR29" s="537"/>
      <c r="AS29" s="494">
        <v>3156</v>
      </c>
      <c r="AT29" s="495"/>
      <c r="AU29" s="495"/>
      <c r="AV29" s="495"/>
      <c r="AW29" s="495"/>
      <c r="AX29" s="496"/>
      <c r="AY29" s="600"/>
      <c r="AZ29" s="601"/>
      <c r="BA29" s="601"/>
      <c r="BB29" s="602"/>
      <c r="BC29" s="477" t="s">
        <v>177</v>
      </c>
      <c r="BD29" s="478"/>
      <c r="BE29" s="478"/>
      <c r="BF29" s="478"/>
      <c r="BG29" s="478"/>
      <c r="BH29" s="478"/>
      <c r="BI29" s="478"/>
      <c r="BJ29" s="478"/>
      <c r="BK29" s="478"/>
      <c r="BL29" s="478"/>
      <c r="BM29" s="479"/>
      <c r="BN29" s="443">
        <v>314649</v>
      </c>
      <c r="BO29" s="444"/>
      <c r="BP29" s="444"/>
      <c r="BQ29" s="444"/>
      <c r="BR29" s="444"/>
      <c r="BS29" s="444"/>
      <c r="BT29" s="444"/>
      <c r="BU29" s="445"/>
      <c r="BV29" s="443">
        <v>314614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178</v>
      </c>
      <c r="X30" s="611"/>
      <c r="Y30" s="611"/>
      <c r="Z30" s="611"/>
      <c r="AA30" s="611"/>
      <c r="AB30" s="611"/>
      <c r="AC30" s="611"/>
      <c r="AD30" s="611"/>
      <c r="AE30" s="611"/>
      <c r="AF30" s="611"/>
      <c r="AG30" s="612"/>
      <c r="AH30" s="570">
        <v>97.5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3826453</v>
      </c>
      <c r="BO30" s="563"/>
      <c r="BP30" s="563"/>
      <c r="BQ30" s="563"/>
      <c r="BR30" s="563"/>
      <c r="BS30" s="563"/>
      <c r="BT30" s="563"/>
      <c r="BU30" s="564"/>
      <c r="BV30" s="562">
        <v>3841930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179</v>
      </c>
      <c r="D32" s="606"/>
      <c r="E32" s="606"/>
      <c r="F32" s="606"/>
      <c r="G32" s="606"/>
      <c r="H32" s="606"/>
      <c r="I32" s="606"/>
      <c r="J32" s="606"/>
      <c r="K32" s="606"/>
      <c r="L32" s="606"/>
      <c r="M32" s="606"/>
      <c r="N32" s="606"/>
      <c r="O32" s="606"/>
      <c r="P32" s="606"/>
      <c r="Q32" s="606"/>
      <c r="R32" s="606"/>
      <c r="S32" s="606"/>
      <c r="U32" s="447" t="s">
        <v>180</v>
      </c>
      <c r="V32" s="447"/>
      <c r="W32" s="447"/>
      <c r="X32" s="447"/>
      <c r="Y32" s="447"/>
      <c r="Z32" s="447"/>
      <c r="AA32" s="447"/>
      <c r="AB32" s="447"/>
      <c r="AC32" s="447"/>
      <c r="AD32" s="447"/>
      <c r="AE32" s="447"/>
      <c r="AF32" s="447"/>
      <c r="AG32" s="447"/>
      <c r="AH32" s="447"/>
      <c r="AI32" s="447"/>
      <c r="AJ32" s="447"/>
      <c r="AK32" s="447"/>
      <c r="AM32" s="447" t="s">
        <v>181</v>
      </c>
      <c r="AN32" s="447"/>
      <c r="AO32" s="447"/>
      <c r="AP32" s="447"/>
      <c r="AQ32" s="447"/>
      <c r="AR32" s="447"/>
      <c r="AS32" s="447"/>
      <c r="AT32" s="447"/>
      <c r="AU32" s="447"/>
      <c r="AV32" s="447"/>
      <c r="AW32" s="447"/>
      <c r="AX32" s="447"/>
      <c r="AY32" s="447"/>
      <c r="AZ32" s="447"/>
      <c r="BA32" s="447"/>
      <c r="BB32" s="447"/>
      <c r="BC32" s="447"/>
      <c r="BE32" s="447" t="s">
        <v>182</v>
      </c>
      <c r="BF32" s="447"/>
      <c r="BG32" s="447"/>
      <c r="BH32" s="447"/>
      <c r="BI32" s="447"/>
      <c r="BJ32" s="447"/>
      <c r="BK32" s="447"/>
      <c r="BL32" s="447"/>
      <c r="BM32" s="447"/>
      <c r="BN32" s="447"/>
      <c r="BO32" s="447"/>
      <c r="BP32" s="447"/>
      <c r="BQ32" s="447"/>
      <c r="BR32" s="447"/>
      <c r="BS32" s="447"/>
      <c r="BT32" s="447"/>
      <c r="BU32" s="447"/>
      <c r="BW32" s="447" t="s">
        <v>183</v>
      </c>
      <c r="BX32" s="447"/>
      <c r="BY32" s="447"/>
      <c r="BZ32" s="447"/>
      <c r="CA32" s="447"/>
      <c r="CB32" s="447"/>
      <c r="CC32" s="447"/>
      <c r="CD32" s="447"/>
      <c r="CE32" s="447"/>
      <c r="CF32" s="447"/>
      <c r="CG32" s="447"/>
      <c r="CH32" s="447"/>
      <c r="CI32" s="447"/>
      <c r="CJ32" s="447"/>
      <c r="CK32" s="447"/>
      <c r="CL32" s="447"/>
      <c r="CM32" s="447"/>
      <c r="CO32" s="447" t="s">
        <v>184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185</v>
      </c>
      <c r="D33" s="467"/>
      <c r="E33" s="432" t="s">
        <v>186</v>
      </c>
      <c r="F33" s="432"/>
      <c r="G33" s="432"/>
      <c r="H33" s="432"/>
      <c r="I33" s="432"/>
      <c r="J33" s="432"/>
      <c r="K33" s="432"/>
      <c r="L33" s="432"/>
      <c r="M33" s="432"/>
      <c r="N33" s="432"/>
      <c r="O33" s="432"/>
      <c r="P33" s="432"/>
      <c r="Q33" s="432"/>
      <c r="R33" s="432"/>
      <c r="S33" s="432"/>
      <c r="T33" s="206"/>
      <c r="U33" s="467" t="s">
        <v>185</v>
      </c>
      <c r="V33" s="467"/>
      <c r="W33" s="432" t="s">
        <v>186</v>
      </c>
      <c r="X33" s="432"/>
      <c r="Y33" s="432"/>
      <c r="Z33" s="432"/>
      <c r="AA33" s="432"/>
      <c r="AB33" s="432"/>
      <c r="AC33" s="432"/>
      <c r="AD33" s="432"/>
      <c r="AE33" s="432"/>
      <c r="AF33" s="432"/>
      <c r="AG33" s="432"/>
      <c r="AH33" s="432"/>
      <c r="AI33" s="432"/>
      <c r="AJ33" s="432"/>
      <c r="AK33" s="432"/>
      <c r="AL33" s="206"/>
      <c r="AM33" s="467" t="s">
        <v>185</v>
      </c>
      <c r="AN33" s="467"/>
      <c r="AO33" s="432" t="s">
        <v>186</v>
      </c>
      <c r="AP33" s="432"/>
      <c r="AQ33" s="432"/>
      <c r="AR33" s="432"/>
      <c r="AS33" s="432"/>
      <c r="AT33" s="432"/>
      <c r="AU33" s="432"/>
      <c r="AV33" s="432"/>
      <c r="AW33" s="432"/>
      <c r="AX33" s="432"/>
      <c r="AY33" s="432"/>
      <c r="AZ33" s="432"/>
      <c r="BA33" s="432"/>
      <c r="BB33" s="432"/>
      <c r="BC33" s="432"/>
      <c r="BD33" s="207"/>
      <c r="BE33" s="432" t="s">
        <v>187</v>
      </c>
      <c r="BF33" s="432"/>
      <c r="BG33" s="432" t="s">
        <v>188</v>
      </c>
      <c r="BH33" s="432"/>
      <c r="BI33" s="432"/>
      <c r="BJ33" s="432"/>
      <c r="BK33" s="432"/>
      <c r="BL33" s="432"/>
      <c r="BM33" s="432"/>
      <c r="BN33" s="432"/>
      <c r="BO33" s="432"/>
      <c r="BP33" s="432"/>
      <c r="BQ33" s="432"/>
      <c r="BR33" s="432"/>
      <c r="BS33" s="432"/>
      <c r="BT33" s="432"/>
      <c r="BU33" s="432"/>
      <c r="BV33" s="207"/>
      <c r="BW33" s="467" t="s">
        <v>187</v>
      </c>
      <c r="BX33" s="467"/>
      <c r="BY33" s="432" t="s">
        <v>189</v>
      </c>
      <c r="BZ33" s="432"/>
      <c r="CA33" s="432"/>
      <c r="CB33" s="432"/>
      <c r="CC33" s="432"/>
      <c r="CD33" s="432"/>
      <c r="CE33" s="432"/>
      <c r="CF33" s="432"/>
      <c r="CG33" s="432"/>
      <c r="CH33" s="432"/>
      <c r="CI33" s="432"/>
      <c r="CJ33" s="432"/>
      <c r="CK33" s="432"/>
      <c r="CL33" s="432"/>
      <c r="CM33" s="432"/>
      <c r="CN33" s="206"/>
      <c r="CO33" s="467" t="s">
        <v>185</v>
      </c>
      <c r="CP33" s="467"/>
      <c r="CQ33" s="432" t="s">
        <v>190</v>
      </c>
      <c r="CR33" s="432"/>
      <c r="CS33" s="432"/>
      <c r="CT33" s="432"/>
      <c r="CU33" s="432"/>
      <c r="CV33" s="432"/>
      <c r="CW33" s="432"/>
      <c r="CX33" s="432"/>
      <c r="CY33" s="432"/>
      <c r="CZ33" s="432"/>
      <c r="DA33" s="432"/>
      <c r="DB33" s="432"/>
      <c r="DC33" s="432"/>
      <c r="DD33" s="432"/>
      <c r="DE33" s="432"/>
      <c r="DF33" s="206"/>
      <c r="DG33" s="632" t="s">
        <v>191</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6</v>
      </c>
      <c r="V34" s="633"/>
      <c r="W34" s="634" t="str">
        <f>IF('各会計、関係団体の財政状況及び健全化判断比率'!B28="","",'各会計、関係団体の財政状況及び健全化判断比率'!B28)</f>
        <v>国民健康保険事業会計（事業勘定）</v>
      </c>
      <c r="X34" s="634"/>
      <c r="Y34" s="634"/>
      <c r="Z34" s="634"/>
      <c r="AA34" s="634"/>
      <c r="AB34" s="634"/>
      <c r="AC34" s="634"/>
      <c r="AD34" s="634"/>
      <c r="AE34" s="634"/>
      <c r="AF34" s="634"/>
      <c r="AG34" s="634"/>
      <c r="AH34" s="634"/>
      <c r="AI34" s="634"/>
      <c r="AJ34" s="634"/>
      <c r="AK34" s="634"/>
      <c r="AL34" s="181"/>
      <c r="AM34" s="633">
        <f>IF(AO34="","",MAX(C34:D43,U34:V43)+1)</f>
        <v>11</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13</v>
      </c>
      <c r="BX34" s="633"/>
      <c r="BY34" s="634" t="str">
        <f>IF('各会計、関係団体の財政状況及び健全化判断比率'!B68="","",'各会計、関係団体の財政状況及び健全化判断比率'!B68)</f>
        <v>奈良県市町村総合事務組合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明日香村地域振興公社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整備基金特別会計</v>
      </c>
      <c r="F35" s="634"/>
      <c r="G35" s="634"/>
      <c r="H35" s="634"/>
      <c r="I35" s="634"/>
      <c r="J35" s="634"/>
      <c r="K35" s="634"/>
      <c r="L35" s="634"/>
      <c r="M35" s="634"/>
      <c r="N35" s="634"/>
      <c r="O35" s="634"/>
      <c r="P35" s="634"/>
      <c r="Q35" s="634"/>
      <c r="R35" s="634"/>
      <c r="S35" s="634"/>
      <c r="T35" s="181"/>
      <c r="U35" s="633">
        <f>IF(W35="","",U34+1)</f>
        <v>7</v>
      </c>
      <c r="V35" s="633"/>
      <c r="W35" s="634" t="str">
        <f>IF('各会計、関係団体の財政状況及び健全化判断比率'!B29="","",'各会計、関係団体の財政状況及び健全化判断比率'!B29)</f>
        <v>国民健康保険事業会計（直診勘定）</v>
      </c>
      <c r="X35" s="634"/>
      <c r="Y35" s="634"/>
      <c r="Z35" s="634"/>
      <c r="AA35" s="634"/>
      <c r="AB35" s="634"/>
      <c r="AC35" s="634"/>
      <c r="AD35" s="634"/>
      <c r="AE35" s="634"/>
      <c r="AF35" s="634"/>
      <c r="AG35" s="634"/>
      <c r="AH35" s="634"/>
      <c r="AI35" s="634"/>
      <c r="AJ35" s="634"/>
      <c r="AK35" s="634"/>
      <c r="AL35" s="181"/>
      <c r="AM35" s="633">
        <f t="shared" ref="AM35:AM43" si="0">IF(AO35="","",AM34+1)</f>
        <v>12</v>
      </c>
      <c r="AN35" s="633"/>
      <c r="AO35" s="634" t="str">
        <f>IF('各会計、関係団体の財政状況及び健全化判断比率'!B34="","",'各会計、関係団体の財政状況及び健全化判断比率'!B34)</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14</v>
      </c>
      <c r="BX35" s="633"/>
      <c r="BY35" s="634" t="str">
        <f>IF('各会計、関係団体の財政状況及び健全化判断比率'!B69="","",'各会計、関係団体の財政状況及び健全化判断比率'!B69)</f>
        <v>奈良県広域消防組合</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明日香村土地開発公社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高松塚壁画館受託事業特別会計</v>
      </c>
      <c r="F36" s="634"/>
      <c r="G36" s="634"/>
      <c r="H36" s="634"/>
      <c r="I36" s="634"/>
      <c r="J36" s="634"/>
      <c r="K36" s="634"/>
      <c r="L36" s="634"/>
      <c r="M36" s="634"/>
      <c r="N36" s="634"/>
      <c r="O36" s="634"/>
      <c r="P36" s="634"/>
      <c r="Q36" s="634"/>
      <c r="R36" s="634"/>
      <c r="S36" s="634"/>
      <c r="T36" s="181"/>
      <c r="U36" s="633">
        <f t="shared" ref="U36:U43" si="4">IF(W36="","",U35+1)</f>
        <v>8</v>
      </c>
      <c r="V36" s="633"/>
      <c r="W36" s="634" t="str">
        <f>IF('各会計、関係団体の財政状況及び健全化判断比率'!B30="","",'各会計、関係団体の財政状況及び健全化判断比率'!B30)</f>
        <v>介護保険事業会計（保険事業勘定）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15</v>
      </c>
      <c r="BX36" s="633"/>
      <c r="BY36" s="634" t="str">
        <f>IF('各会計、関係団体の財政状況及び健全化判断比率'!B70="","",'各会計、関係団体の財政状況及び健全化判断比率'!B70)</f>
        <v>飛鳥広域行政事務組合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飲料水供給施設特別会計</v>
      </c>
      <c r="F37" s="634"/>
      <c r="G37" s="634"/>
      <c r="H37" s="634"/>
      <c r="I37" s="634"/>
      <c r="J37" s="634"/>
      <c r="K37" s="634"/>
      <c r="L37" s="634"/>
      <c r="M37" s="634"/>
      <c r="N37" s="634"/>
      <c r="O37" s="634"/>
      <c r="P37" s="634"/>
      <c r="Q37" s="634"/>
      <c r="R37" s="634"/>
      <c r="S37" s="634"/>
      <c r="T37" s="181"/>
      <c r="U37" s="633">
        <f t="shared" si="4"/>
        <v>9</v>
      </c>
      <c r="V37" s="633"/>
      <c r="W37" s="634" t="str">
        <f>IF('各会計、関係団体の財政状況及び健全化判断比率'!B31="","",'各会計、関係団体の財政状況及び健全化判断比率'!B31)</f>
        <v>介護保険事業会計（介護サービス事業勘定）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16</v>
      </c>
      <c r="BX37" s="633"/>
      <c r="BY37" s="634" t="str">
        <f>IF('各会計、関係団体の財政状況及び健全化判断比率'!B71="","",'各会計、関係団体の財政状況及び健全化判断比率'!B71)</f>
        <v>奈良県後期高齢者医療広域連合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f t="shared" ref="C38:C43" si="5">IF(E38="","",C37+1)</f>
        <v>5</v>
      </c>
      <c r="D38" s="633"/>
      <c r="E38" s="634" t="str">
        <f>IF('各会計、関係団体の財政状況及び健全化判断比率'!B11="","",'各会計、関係団体の財政状況及び健全化判断比率'!B11)</f>
        <v>公有地等住宅開発事業特別会計</v>
      </c>
      <c r="F38" s="634"/>
      <c r="G38" s="634"/>
      <c r="H38" s="634"/>
      <c r="I38" s="634"/>
      <c r="J38" s="634"/>
      <c r="K38" s="634"/>
      <c r="L38" s="634"/>
      <c r="M38" s="634"/>
      <c r="N38" s="634"/>
      <c r="O38" s="634"/>
      <c r="P38" s="634"/>
      <c r="Q38" s="634"/>
      <c r="R38" s="634"/>
      <c r="S38" s="634"/>
      <c r="T38" s="181"/>
      <c r="U38" s="633">
        <f t="shared" si="4"/>
        <v>10</v>
      </c>
      <c r="V38" s="633"/>
      <c r="W38" s="634" t="str">
        <f>IF('各会計、関係団体の財政状況及び健全化判断比率'!B32="","",'各会計、関係団体の財政状況及び健全化判断比率'!B32)</f>
        <v>後期高齢者医療事業会計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36" t="s">
        <v>193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199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5HNaqg1wIKmI10zg27G7Z7nh7FhKKOCp+qVOXKtYPGfc9kQhqoRpnSHIAKCyVTpsVjG45LZ59f1cMkkTCWPP/w==" saltValue="mD/oVJ6IRb0/D1SMVgS88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8" zoomScaleSheetLayoutView="100" workbookViewId="0">
      <selection activeCell="K33" sqref="K3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87" t="s">
        <v>536</v>
      </c>
      <c r="D34" s="1187"/>
      <c r="E34" s="1188"/>
      <c r="F34" s="32">
        <v>17.39</v>
      </c>
      <c r="G34" s="33">
        <v>12.93</v>
      </c>
      <c r="H34" s="33">
        <v>16.86</v>
      </c>
      <c r="I34" s="33">
        <v>15.89</v>
      </c>
      <c r="J34" s="34">
        <v>16.87</v>
      </c>
      <c r="K34" s="22"/>
      <c r="L34" s="22"/>
      <c r="M34" s="22"/>
      <c r="N34" s="22"/>
      <c r="O34" s="22"/>
      <c r="P34" s="22"/>
    </row>
    <row r="35" spans="1:16" ht="39" customHeight="1" x14ac:dyDescent="0.2">
      <c r="A35" s="22"/>
      <c r="B35" s="35"/>
      <c r="C35" s="1181" t="s">
        <v>537</v>
      </c>
      <c r="D35" s="1182"/>
      <c r="E35" s="1183"/>
      <c r="F35" s="36">
        <v>20.58</v>
      </c>
      <c r="G35" s="37">
        <v>16.600000000000001</v>
      </c>
      <c r="H35" s="37">
        <v>12.22</v>
      </c>
      <c r="I35" s="37">
        <v>11.94</v>
      </c>
      <c r="J35" s="38">
        <v>10.91</v>
      </c>
      <c r="K35" s="22"/>
      <c r="L35" s="22"/>
      <c r="M35" s="22"/>
      <c r="N35" s="22"/>
      <c r="O35" s="22"/>
      <c r="P35" s="22"/>
    </row>
    <row r="36" spans="1:16" ht="39" customHeight="1" x14ac:dyDescent="0.2">
      <c r="A36" s="22"/>
      <c r="B36" s="35"/>
      <c r="C36" s="1181" t="s">
        <v>538</v>
      </c>
      <c r="D36" s="1182"/>
      <c r="E36" s="1183"/>
      <c r="F36" s="36">
        <v>1.01</v>
      </c>
      <c r="G36" s="37">
        <v>0.16</v>
      </c>
      <c r="H36" s="37">
        <v>0.48</v>
      </c>
      <c r="I36" s="37">
        <v>0.53</v>
      </c>
      <c r="J36" s="38">
        <v>1.74</v>
      </c>
      <c r="K36" s="22"/>
      <c r="L36" s="22"/>
      <c r="M36" s="22"/>
      <c r="N36" s="22"/>
      <c r="O36" s="22"/>
      <c r="P36" s="22"/>
    </row>
    <row r="37" spans="1:16" ht="39" customHeight="1" x14ac:dyDescent="0.2">
      <c r="A37" s="22"/>
      <c r="B37" s="35"/>
      <c r="C37" s="1181" t="s">
        <v>539</v>
      </c>
      <c r="D37" s="1182"/>
      <c r="E37" s="1183"/>
      <c r="F37" s="36">
        <v>0.01</v>
      </c>
      <c r="G37" s="37">
        <v>0.41</v>
      </c>
      <c r="H37" s="37">
        <v>0.93</v>
      </c>
      <c r="I37" s="37">
        <v>1.32</v>
      </c>
      <c r="J37" s="38">
        <v>1.62</v>
      </c>
      <c r="K37" s="22"/>
      <c r="L37" s="22"/>
      <c r="M37" s="22"/>
      <c r="N37" s="22"/>
      <c r="O37" s="22"/>
      <c r="P37" s="22"/>
    </row>
    <row r="38" spans="1:16" ht="39" customHeight="1" x14ac:dyDescent="0.2">
      <c r="A38" s="22"/>
      <c r="B38" s="35"/>
      <c r="C38" s="1181" t="s">
        <v>540</v>
      </c>
      <c r="D38" s="1182"/>
      <c r="E38" s="1183"/>
      <c r="F38" s="36" t="s">
        <v>541</v>
      </c>
      <c r="G38" s="37" t="s">
        <v>542</v>
      </c>
      <c r="H38" s="37">
        <v>1.17</v>
      </c>
      <c r="I38" s="37">
        <v>0.94</v>
      </c>
      <c r="J38" s="38">
        <v>0.55000000000000004</v>
      </c>
      <c r="K38" s="22"/>
      <c r="L38" s="22"/>
      <c r="M38" s="22"/>
      <c r="N38" s="22"/>
      <c r="O38" s="22"/>
      <c r="P38" s="22"/>
    </row>
    <row r="39" spans="1:16" ht="39" customHeight="1" x14ac:dyDescent="0.2">
      <c r="A39" s="22"/>
      <c r="B39" s="35"/>
      <c r="C39" s="1181" t="s">
        <v>543</v>
      </c>
      <c r="D39" s="1182"/>
      <c r="E39" s="1183"/>
      <c r="F39" s="36">
        <v>0.08</v>
      </c>
      <c r="G39" s="37">
        <v>0.14000000000000001</v>
      </c>
      <c r="H39" s="37">
        <v>0.13</v>
      </c>
      <c r="I39" s="37">
        <v>0.15</v>
      </c>
      <c r="J39" s="38">
        <v>0.14000000000000001</v>
      </c>
      <c r="K39" s="22"/>
      <c r="L39" s="22"/>
      <c r="M39" s="22"/>
      <c r="N39" s="22"/>
      <c r="O39" s="22"/>
      <c r="P39" s="22"/>
    </row>
    <row r="40" spans="1:16" ht="39" customHeight="1" x14ac:dyDescent="0.2">
      <c r="A40" s="22"/>
      <c r="B40" s="35"/>
      <c r="C40" s="1181" t="s">
        <v>544</v>
      </c>
      <c r="D40" s="1182"/>
      <c r="E40" s="1183"/>
      <c r="F40" s="36">
        <v>0</v>
      </c>
      <c r="G40" s="37">
        <v>0</v>
      </c>
      <c r="H40" s="37">
        <v>0</v>
      </c>
      <c r="I40" s="37">
        <v>0</v>
      </c>
      <c r="J40" s="38">
        <v>0</v>
      </c>
      <c r="K40" s="22"/>
      <c r="L40" s="22"/>
      <c r="M40" s="22"/>
      <c r="N40" s="22"/>
      <c r="O40" s="22"/>
      <c r="P40" s="22"/>
    </row>
    <row r="41" spans="1:16" ht="39" customHeight="1" x14ac:dyDescent="0.2">
      <c r="A41" s="22"/>
      <c r="B41" s="35"/>
      <c r="C41" s="1181" t="s">
        <v>545</v>
      </c>
      <c r="D41" s="1182"/>
      <c r="E41" s="1183"/>
      <c r="F41" s="36">
        <v>0</v>
      </c>
      <c r="G41" s="37">
        <v>0</v>
      </c>
      <c r="H41" s="37">
        <v>0</v>
      </c>
      <c r="I41" s="37">
        <v>0</v>
      </c>
      <c r="J41" s="38">
        <v>0</v>
      </c>
      <c r="K41" s="22"/>
      <c r="L41" s="22"/>
      <c r="M41" s="22"/>
      <c r="N41" s="22"/>
      <c r="O41" s="22"/>
      <c r="P41" s="22"/>
    </row>
    <row r="42" spans="1:16" ht="39" customHeight="1" x14ac:dyDescent="0.2">
      <c r="A42" s="22"/>
      <c r="B42" s="39"/>
      <c r="C42" s="1181" t="s">
        <v>546</v>
      </c>
      <c r="D42" s="1182"/>
      <c r="E42" s="1183"/>
      <c r="F42" s="36" t="s">
        <v>490</v>
      </c>
      <c r="G42" s="37" t="s">
        <v>490</v>
      </c>
      <c r="H42" s="37" t="s">
        <v>490</v>
      </c>
      <c r="I42" s="37" t="s">
        <v>490</v>
      </c>
      <c r="J42" s="38" t="s">
        <v>490</v>
      </c>
      <c r="K42" s="22"/>
      <c r="L42" s="22"/>
      <c r="M42" s="22"/>
      <c r="N42" s="22"/>
      <c r="O42" s="22"/>
      <c r="P42" s="22"/>
    </row>
    <row r="43" spans="1:16" ht="39" customHeight="1" thickBot="1" x14ac:dyDescent="0.25">
      <c r="A43" s="22"/>
      <c r="B43" s="40"/>
      <c r="C43" s="1184" t="s">
        <v>547</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an1+ZBKhGn9OYmMnLdciwkV1UG5nG0DC/Pe7a1DeyY/GaOUAUtxTwgrwCK9zBjKAVbfGTYu6qFVC1YT8nLtxQ==" saltValue="2SXZkhiaoycDNQkf5vMX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H52" zoomScaleSheetLayoutView="55" workbookViewId="0">
      <selection activeCell="S43" sqref="S4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251</v>
      </c>
      <c r="L45" s="60">
        <v>242</v>
      </c>
      <c r="M45" s="60">
        <v>256</v>
      </c>
      <c r="N45" s="60">
        <v>289</v>
      </c>
      <c r="O45" s="61">
        <v>325</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2">
      <c r="A48" s="48"/>
      <c r="B48" s="1191"/>
      <c r="C48" s="1192"/>
      <c r="D48" s="62"/>
      <c r="E48" s="1197" t="s">
        <v>13</v>
      </c>
      <c r="F48" s="1197"/>
      <c r="G48" s="1197"/>
      <c r="H48" s="1197"/>
      <c r="I48" s="1197"/>
      <c r="J48" s="1198"/>
      <c r="K48" s="63">
        <v>132</v>
      </c>
      <c r="L48" s="64">
        <v>107</v>
      </c>
      <c r="M48" s="64">
        <v>108</v>
      </c>
      <c r="N48" s="64">
        <v>98</v>
      </c>
      <c r="O48" s="65">
        <v>103</v>
      </c>
      <c r="P48" s="48"/>
      <c r="Q48" s="48"/>
      <c r="R48" s="48"/>
      <c r="S48" s="48"/>
      <c r="T48" s="48"/>
      <c r="U48" s="48"/>
    </row>
    <row r="49" spans="1:21" ht="30.75" customHeight="1" x14ac:dyDescent="0.2">
      <c r="A49" s="48"/>
      <c r="B49" s="1191"/>
      <c r="C49" s="1192"/>
      <c r="D49" s="62"/>
      <c r="E49" s="1197" t="s">
        <v>14</v>
      </c>
      <c r="F49" s="1197"/>
      <c r="G49" s="1197"/>
      <c r="H49" s="1197"/>
      <c r="I49" s="1197"/>
      <c r="J49" s="1198"/>
      <c r="K49" s="63">
        <v>8</v>
      </c>
      <c r="L49" s="64">
        <v>8</v>
      </c>
      <c r="M49" s="64">
        <v>8</v>
      </c>
      <c r="N49" s="64">
        <v>9</v>
      </c>
      <c r="O49" s="65">
        <v>9</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490</v>
      </c>
      <c r="L50" s="64" t="s">
        <v>490</v>
      </c>
      <c r="M50" s="64" t="s">
        <v>490</v>
      </c>
      <c r="N50" s="64" t="s">
        <v>490</v>
      </c>
      <c r="O50" s="65" t="s">
        <v>490</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v>0</v>
      </c>
      <c r="M51" s="64">
        <v>0</v>
      </c>
      <c r="N51" s="64" t="s">
        <v>490</v>
      </c>
      <c r="O51" s="65" t="s">
        <v>490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310</v>
      </c>
      <c r="L52" s="64">
        <v>294</v>
      </c>
      <c r="M52" s="64">
        <v>286</v>
      </c>
      <c r="N52" s="64">
        <v>290</v>
      </c>
      <c r="O52" s="65">
        <v>298</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81</v>
      </c>
      <c r="L53" s="69">
        <v>63</v>
      </c>
      <c r="M53" s="69">
        <v>86</v>
      </c>
      <c r="N53" s="69">
        <v>106</v>
      </c>
      <c r="O53" s="70">
        <v>139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553</v>
      </c>
      <c r="L58" s="84" t="s">
        <v>553</v>
      </c>
      <c r="M58" s="84" t="s">
        <v>553</v>
      </c>
      <c r="N58" s="84" t="s">
        <v>553</v>
      </c>
      <c r="O58" s="85" t="s">
        <v>553</v>
      </c>
    </row>
    <row r="59" spans="1:21" ht="31.5" customHeight="1" x14ac:dyDescent="0.2">
      <c r="B59" s="1207"/>
      <c r="C59" s="1208"/>
      <c r="D59" s="1214" t="s">
        <v>26</v>
      </c>
      <c r="E59" s="1215"/>
      <c r="F59" s="1215"/>
      <c r="G59" s="1215"/>
      <c r="H59" s="1215"/>
      <c r="I59" s="1215"/>
      <c r="J59" s="1216"/>
      <c r="K59" s="86" t="s">
        <v>553</v>
      </c>
      <c r="L59" s="87" t="s">
        <v>553</v>
      </c>
      <c r="M59" s="87" t="s">
        <v>553</v>
      </c>
      <c r="N59" s="87" t="s">
        <v>553</v>
      </c>
      <c r="O59" s="88" t="s">
        <v>553</v>
      </c>
    </row>
    <row r="60" spans="1:21" ht="31.5" customHeight="1" thickBot="1" x14ac:dyDescent="0.25">
      <c r="B60" s="1209"/>
      <c r="C60" s="1210"/>
      <c r="D60" s="1217" t="s">
        <v>27</v>
      </c>
      <c r="E60" s="1218"/>
      <c r="F60" s="1218"/>
      <c r="G60" s="1218"/>
      <c r="H60" s="1218"/>
      <c r="I60" s="1218"/>
      <c r="J60" s="1219"/>
      <c r="K60" s="89" t="s">
        <v>553</v>
      </c>
      <c r="L60" s="90" t="s">
        <v>553</v>
      </c>
      <c r="M60" s="90" t="s">
        <v>553</v>
      </c>
      <c r="N60" s="90" t="s">
        <v>553</v>
      </c>
      <c r="O60" s="91" t="s">
        <v>553</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rICZzSCA/rmpr9n8trTW7rbZbT8o7mGNYiPSNS93IN7KlMnolnXngBR9PC7bkLaqSSnl83L8bD/UWVdydBr4w==" saltValue="qbpQXlYcNEtQSdaN3oLp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R39" sqref="R39"/>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220" t="s">
        <v>30</v>
      </c>
      <c r="C41" s="1221"/>
      <c r="D41" s="105"/>
      <c r="E41" s="1226" t="s">
        <v>31</v>
      </c>
      <c r="F41" s="1226"/>
      <c r="G41" s="1226"/>
      <c r="H41" s="1227"/>
      <c r="I41" s="355">
        <v>3041</v>
      </c>
      <c r="J41" s="356">
        <v>3335</v>
      </c>
      <c r="K41" s="356">
        <v>3993</v>
      </c>
      <c r="L41" s="356">
        <v>4836</v>
      </c>
      <c r="M41" s="357">
        <v>4760</v>
      </c>
    </row>
    <row r="42" spans="2:13" ht="27.75" customHeight="1" x14ac:dyDescent="0.2">
      <c r="B42" s="1222"/>
      <c r="C42" s="1223"/>
      <c r="D42" s="106"/>
      <c r="E42" s="1228" t="s">
        <v>32</v>
      </c>
      <c r="F42" s="1228"/>
      <c r="G42" s="1228"/>
      <c r="H42" s="1229"/>
      <c r="I42" s="358" t="s">
        <v>490</v>
      </c>
      <c r="J42" s="359" t="s">
        <v>490</v>
      </c>
      <c r="K42" s="359" t="s">
        <v>490</v>
      </c>
      <c r="L42" s="359" t="s">
        <v>490</v>
      </c>
      <c r="M42" s="360" t="s">
        <v>490</v>
      </c>
    </row>
    <row r="43" spans="2:13" ht="27.75" customHeight="1" x14ac:dyDescent="0.2">
      <c r="B43" s="1222"/>
      <c r="C43" s="1223"/>
      <c r="D43" s="106"/>
      <c r="E43" s="1228" t="s">
        <v>33</v>
      </c>
      <c r="F43" s="1228"/>
      <c r="G43" s="1228"/>
      <c r="H43" s="1229"/>
      <c r="I43" s="358">
        <v>1310</v>
      </c>
      <c r="J43" s="359">
        <v>1022</v>
      </c>
      <c r="K43" s="359">
        <v>822</v>
      </c>
      <c r="L43" s="359">
        <v>671</v>
      </c>
      <c r="M43" s="360">
        <v>674</v>
      </c>
    </row>
    <row r="44" spans="2:13" ht="27.75" customHeight="1" x14ac:dyDescent="0.2">
      <c r="B44" s="1222"/>
      <c r="C44" s="1223"/>
      <c r="D44" s="106"/>
      <c r="E44" s="1228" t="s">
        <v>34</v>
      </c>
      <c r="F44" s="1228"/>
      <c r="G44" s="1228"/>
      <c r="H44" s="1229"/>
      <c r="I44" s="358">
        <v>33</v>
      </c>
      <c r="J44" s="359">
        <v>33</v>
      </c>
      <c r="K44" s="359">
        <v>35</v>
      </c>
      <c r="L44" s="359">
        <v>38</v>
      </c>
      <c r="M44" s="360">
        <v>35</v>
      </c>
    </row>
    <row r="45" spans="2:13" ht="27.75" customHeight="1" x14ac:dyDescent="0.2">
      <c r="B45" s="1222"/>
      <c r="C45" s="1223"/>
      <c r="D45" s="106"/>
      <c r="E45" s="1228" t="s">
        <v>35</v>
      </c>
      <c r="F45" s="1228"/>
      <c r="G45" s="1228"/>
      <c r="H45" s="1229"/>
      <c r="I45" s="358">
        <v>983</v>
      </c>
      <c r="J45" s="359">
        <v>888</v>
      </c>
      <c r="K45" s="359">
        <v>760</v>
      </c>
      <c r="L45" s="359">
        <v>694</v>
      </c>
      <c r="M45" s="360">
        <v>667</v>
      </c>
    </row>
    <row r="46" spans="2:13" ht="27.75" customHeight="1" x14ac:dyDescent="0.2">
      <c r="B46" s="1222"/>
      <c r="C46" s="1223"/>
      <c r="D46" s="107"/>
      <c r="E46" s="1228" t="s">
        <v>36</v>
      </c>
      <c r="F46" s="1228"/>
      <c r="G46" s="1228"/>
      <c r="H46" s="1229"/>
      <c r="I46" s="358">
        <v>69</v>
      </c>
      <c r="J46" s="359">
        <v>67</v>
      </c>
      <c r="K46" s="359">
        <v>64</v>
      </c>
      <c r="L46" s="359">
        <v>28</v>
      </c>
      <c r="M46" s="360">
        <v>28</v>
      </c>
    </row>
    <row r="47" spans="2:13" ht="27.75" customHeight="1" x14ac:dyDescent="0.2">
      <c r="B47" s="1222"/>
      <c r="C47" s="1223"/>
      <c r="D47" s="108"/>
      <c r="E47" s="1230" t="s">
        <v>37</v>
      </c>
      <c r="F47" s="1231"/>
      <c r="G47" s="1231"/>
      <c r="H47" s="1232"/>
      <c r="I47" s="358" t="s">
        <v>490</v>
      </c>
      <c r="J47" s="359" t="s">
        <v>490</v>
      </c>
      <c r="K47" s="359" t="s">
        <v>490</v>
      </c>
      <c r="L47" s="359" t="s">
        <v>490</v>
      </c>
      <c r="M47" s="360" t="s">
        <v>490</v>
      </c>
    </row>
    <row r="48" spans="2:13" ht="27.75" customHeight="1" x14ac:dyDescent="0.2">
      <c r="B48" s="1222"/>
      <c r="C48" s="1223"/>
      <c r="D48" s="106"/>
      <c r="E48" s="1228" t="s">
        <v>38</v>
      </c>
      <c r="F48" s="1228"/>
      <c r="G48" s="1228"/>
      <c r="H48" s="1229"/>
      <c r="I48" s="358" t="s">
        <v>490</v>
      </c>
      <c r="J48" s="359" t="s">
        <v>490</v>
      </c>
      <c r="K48" s="359" t="s">
        <v>490</v>
      </c>
      <c r="L48" s="359" t="s">
        <v>490</v>
      </c>
      <c r="M48" s="360" t="s">
        <v>490</v>
      </c>
    </row>
    <row r="49" spans="2:13" ht="27.75" customHeight="1" x14ac:dyDescent="0.2">
      <c r="B49" s="1224"/>
      <c r="C49" s="1225"/>
      <c r="D49" s="106"/>
      <c r="E49" s="1228" t="s">
        <v>39</v>
      </c>
      <c r="F49" s="1228"/>
      <c r="G49" s="1228"/>
      <c r="H49" s="1229"/>
      <c r="I49" s="358" t="s">
        <v>490</v>
      </c>
      <c r="J49" s="359" t="s">
        <v>490</v>
      </c>
      <c r="K49" s="359" t="s">
        <v>490</v>
      </c>
      <c r="L49" s="359" t="s">
        <v>490</v>
      </c>
      <c r="M49" s="360" t="s">
        <v>490</v>
      </c>
    </row>
    <row r="50" spans="2:13" ht="27.75" customHeight="1" x14ac:dyDescent="0.2">
      <c r="B50" s="1233" t="s">
        <v>40</v>
      </c>
      <c r="C50" s="1234"/>
      <c r="D50" s="109"/>
      <c r="E50" s="1228" t="s">
        <v>41</v>
      </c>
      <c r="F50" s="1228"/>
      <c r="G50" s="1228"/>
      <c r="H50" s="1229"/>
      <c r="I50" s="358">
        <v>1813</v>
      </c>
      <c r="J50" s="359">
        <v>1839</v>
      </c>
      <c r="K50" s="359">
        <v>1941</v>
      </c>
      <c r="L50" s="359">
        <v>1534</v>
      </c>
      <c r="M50" s="360">
        <v>1407</v>
      </c>
    </row>
    <row r="51" spans="2:13" ht="27.75" customHeight="1" x14ac:dyDescent="0.2">
      <c r="B51" s="1222"/>
      <c r="C51" s="1223"/>
      <c r="D51" s="106"/>
      <c r="E51" s="1228" t="s">
        <v>42</v>
      </c>
      <c r="F51" s="1228"/>
      <c r="G51" s="1228"/>
      <c r="H51" s="1229"/>
      <c r="I51" s="358">
        <v>57</v>
      </c>
      <c r="J51" s="359">
        <v>82</v>
      </c>
      <c r="K51" s="359">
        <v>82</v>
      </c>
      <c r="L51" s="359">
        <v>57</v>
      </c>
      <c r="M51" s="360">
        <v>57</v>
      </c>
    </row>
    <row r="52" spans="2:13" ht="27.75" customHeight="1" x14ac:dyDescent="0.2">
      <c r="B52" s="1224"/>
      <c r="C52" s="1225"/>
      <c r="D52" s="106"/>
      <c r="E52" s="1228" t="s">
        <v>43</v>
      </c>
      <c r="F52" s="1228"/>
      <c r="G52" s="1228"/>
      <c r="H52" s="1229"/>
      <c r="I52" s="358">
        <v>3061</v>
      </c>
      <c r="J52" s="359">
        <v>3051</v>
      </c>
      <c r="K52" s="359">
        <v>3367</v>
      </c>
      <c r="L52" s="359">
        <v>3699</v>
      </c>
      <c r="M52" s="360">
        <v>3577</v>
      </c>
    </row>
    <row r="53" spans="2:13" ht="27.75" customHeight="1" thickBot="1" x14ac:dyDescent="0.25">
      <c r="B53" s="1235" t="s">
        <v>19</v>
      </c>
      <c r="C53" s="1236"/>
      <c r="D53" s="110"/>
      <c r="E53" s="1237" t="s">
        <v>44</v>
      </c>
      <c r="F53" s="1237"/>
      <c r="G53" s="1237"/>
      <c r="H53" s="1238"/>
      <c r="I53" s="361">
        <v>505</v>
      </c>
      <c r="J53" s="362">
        <v>374</v>
      </c>
      <c r="K53" s="362">
        <v>284</v>
      </c>
      <c r="L53" s="362">
        <v>977</v>
      </c>
      <c r="M53" s="363">
        <v>1123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pjBSvRzKAm0Kw22P2DGloIiUFsfWPrhB/VlCPFV++Cw9/8vSYfKZCqsgzp3PSx9p4X/EK6dP6JsoCLavG24XQ==" saltValue="FhGmXGl3rLPXe95gmZoJ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60" sqref="I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47" t="s">
        <v>46</v>
      </c>
      <c r="D55" s="1247"/>
      <c r="E55" s="1248"/>
      <c r="F55" s="122">
        <v>703</v>
      </c>
      <c r="G55" s="122">
        <v>723</v>
      </c>
      <c r="H55" s="123">
        <v>593</v>
      </c>
    </row>
    <row r="56" spans="2:8" ht="52.5" customHeight="1" x14ac:dyDescent="0.2">
      <c r="B56" s="124"/>
      <c r="C56" s="1249" t="s">
        <v>47</v>
      </c>
      <c r="D56" s="1249"/>
      <c r="E56" s="1250"/>
      <c r="F56" s="125">
        <v>215</v>
      </c>
      <c r="G56" s="125">
        <v>315</v>
      </c>
      <c r="H56" s="126">
        <v>315</v>
      </c>
    </row>
    <row r="57" spans="2:8" ht="53.25" customHeight="1" x14ac:dyDescent="0.2">
      <c r="B57" s="124"/>
      <c r="C57" s="1251" t="s">
        <v>48</v>
      </c>
      <c r="D57" s="1251"/>
      <c r="E57" s="1252"/>
      <c r="F57" s="127">
        <v>4291</v>
      </c>
      <c r="G57" s="127">
        <v>3842</v>
      </c>
      <c r="H57" s="128">
        <v>3826</v>
      </c>
    </row>
    <row r="58" spans="2:8" ht="45.75" customHeight="1" x14ac:dyDescent="0.2">
      <c r="B58" s="129"/>
      <c r="C58" s="1239" t="s">
        <v>560</v>
      </c>
      <c r="D58" s="1240"/>
      <c r="E58" s="1241"/>
      <c r="F58" s="130">
        <v>3208</v>
      </c>
      <c r="G58" s="130">
        <v>3209</v>
      </c>
      <c r="H58" s="131">
        <v>3189</v>
      </c>
    </row>
    <row r="59" spans="2:8" ht="45.75" customHeight="1" x14ac:dyDescent="0.2">
      <c r="B59" s="129"/>
      <c r="C59" s="1239" t="s">
        <v>561</v>
      </c>
      <c r="D59" s="1240"/>
      <c r="E59" s="1241"/>
      <c r="F59" s="130">
        <v>150</v>
      </c>
      <c r="G59" s="130">
        <v>150</v>
      </c>
      <c r="H59" s="131">
        <v>150</v>
      </c>
    </row>
    <row r="60" spans="2:8" ht="45.75" customHeight="1" x14ac:dyDescent="0.2">
      <c r="B60" s="129"/>
      <c r="C60" s="1239" t="s">
        <v>562</v>
      </c>
      <c r="D60" s="1240"/>
      <c r="E60" s="1241"/>
      <c r="F60" s="130">
        <v>100</v>
      </c>
      <c r="G60" s="130">
        <v>100</v>
      </c>
      <c r="H60" s="131">
        <v>100</v>
      </c>
    </row>
    <row r="61" spans="2:8" ht="45.75" customHeight="1" x14ac:dyDescent="0.2">
      <c r="B61" s="129"/>
      <c r="C61" s="1239" t="s">
        <v>563</v>
      </c>
      <c r="D61" s="1240"/>
      <c r="E61" s="1241"/>
      <c r="F61" s="130">
        <v>47</v>
      </c>
      <c r="G61" s="130">
        <v>97</v>
      </c>
      <c r="H61" s="131">
        <v>97</v>
      </c>
    </row>
    <row r="62" spans="2:8" ht="45.75" customHeight="1" thickBot="1" x14ac:dyDescent="0.25">
      <c r="B62" s="132"/>
      <c r="C62" s="1242" t="s">
        <v>564</v>
      </c>
      <c r="D62" s="1243"/>
      <c r="E62" s="1244"/>
      <c r="F62" s="133">
        <v>86</v>
      </c>
      <c r="G62" s="133">
        <v>89</v>
      </c>
      <c r="H62" s="134">
        <v>91</v>
      </c>
    </row>
    <row r="63" spans="2:8" ht="52.5" customHeight="1" thickBot="1" x14ac:dyDescent="0.25">
      <c r="B63" s="135"/>
      <c r="C63" s="1245" t="s">
        <v>49</v>
      </c>
      <c r="D63" s="1245"/>
      <c r="E63" s="1246"/>
      <c r="F63" s="136">
        <v>5210</v>
      </c>
      <c r="G63" s="136">
        <v>4880</v>
      </c>
      <c r="H63" s="137">
        <v>4734</v>
      </c>
    </row>
    <row r="64" spans="2:8" ht="13.2" x14ac:dyDescent="0.2"/>
  </sheetData>
  <sheetProtection algorithmName="SHA-512" hashValue="3pBcUEiRL6DOBeC1q14fjLAQ0Vz4G4+b23d9clCUJw4LRuzyVBZvVTXZcD7ekEwsPusPDzw6RkAfWzyR4s7HDg==" saltValue="c2KjS47so+ECZu0+nBRI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9D4BD-0DFD-4399-8CC8-C21DC5112AB1}">
  <sheetPr>
    <pageSetUpPr fitToPage="1"/>
  </sheetPr>
  <dimension ref="A1:DE85"/>
  <sheetViews>
    <sheetView showGridLines="0" tabSelected="1" zoomScale="70" zoomScaleNormal="70" zoomScaleSheetLayoutView="55" workbookViewId="0">
      <selection activeCell="AN43" sqref="AN43:DC47"/>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567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568</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529</v>
      </c>
      <c r="BQ50" s="1259"/>
      <c r="BR50" s="1259"/>
      <c r="BS50" s="1259"/>
      <c r="BT50" s="1259"/>
      <c r="BU50" s="1259"/>
      <c r="BV50" s="1259"/>
      <c r="BW50" s="1259"/>
      <c r="BX50" s="1259" t="s">
        <v>530</v>
      </c>
      <c r="BY50" s="1259"/>
      <c r="BZ50" s="1259"/>
      <c r="CA50" s="1259"/>
      <c r="CB50" s="1259"/>
      <c r="CC50" s="1259"/>
      <c r="CD50" s="1259"/>
      <c r="CE50" s="1259"/>
      <c r="CF50" s="1259" t="s">
        <v>531</v>
      </c>
      <c r="CG50" s="1259"/>
      <c r="CH50" s="1259"/>
      <c r="CI50" s="1259"/>
      <c r="CJ50" s="1259"/>
      <c r="CK50" s="1259"/>
      <c r="CL50" s="1259"/>
      <c r="CM50" s="1259"/>
      <c r="CN50" s="1259" t="s">
        <v>532</v>
      </c>
      <c r="CO50" s="1259"/>
      <c r="CP50" s="1259"/>
      <c r="CQ50" s="1259"/>
      <c r="CR50" s="1259"/>
      <c r="CS50" s="1259"/>
      <c r="CT50" s="1259"/>
      <c r="CU50" s="1259"/>
      <c r="CV50" s="1259" t="s">
        <v>533</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569</v>
      </c>
      <c r="AO51" s="1258"/>
      <c r="AP51" s="1258"/>
      <c r="AQ51" s="1258"/>
      <c r="AR51" s="1258"/>
      <c r="AS51" s="1258"/>
      <c r="AT51" s="1258"/>
      <c r="AU51" s="1258"/>
      <c r="AV51" s="1258"/>
      <c r="AW51" s="1258"/>
      <c r="AX51" s="1258"/>
      <c r="AY51" s="1258"/>
      <c r="AZ51" s="1258"/>
      <c r="BA51" s="1258"/>
      <c r="BB51" s="1258" t="s">
        <v>570</v>
      </c>
      <c r="BC51" s="1258"/>
      <c r="BD51" s="1258"/>
      <c r="BE51" s="1258"/>
      <c r="BF51" s="1258"/>
      <c r="BG51" s="1258"/>
      <c r="BH51" s="1258"/>
      <c r="BI51" s="1258"/>
      <c r="BJ51" s="1258"/>
      <c r="BK51" s="1258"/>
      <c r="BL51" s="1258"/>
      <c r="BM51" s="1258"/>
      <c r="BN51" s="1258"/>
      <c r="BO51" s="1258"/>
      <c r="BP51" s="1255">
        <v>29.6</v>
      </c>
      <c r="BQ51" s="1255"/>
      <c r="BR51" s="1255"/>
      <c r="BS51" s="1255"/>
      <c r="BT51" s="1255"/>
      <c r="BU51" s="1255"/>
      <c r="BV51" s="1255"/>
      <c r="BW51" s="1255"/>
      <c r="BX51" s="1255">
        <v>20.100000000000001</v>
      </c>
      <c r="BY51" s="1255"/>
      <c r="BZ51" s="1255"/>
      <c r="CA51" s="1255"/>
      <c r="CB51" s="1255"/>
      <c r="CC51" s="1255"/>
      <c r="CD51" s="1255"/>
      <c r="CE51" s="1255"/>
      <c r="CF51" s="1255">
        <v>13.8</v>
      </c>
      <c r="CG51" s="1255"/>
      <c r="CH51" s="1255"/>
      <c r="CI51" s="1255"/>
      <c r="CJ51" s="1255"/>
      <c r="CK51" s="1255"/>
      <c r="CL51" s="1255"/>
      <c r="CM51" s="1255"/>
      <c r="CN51" s="1255">
        <v>48.5</v>
      </c>
      <c r="CO51" s="1255"/>
      <c r="CP51" s="1255"/>
      <c r="CQ51" s="1255"/>
      <c r="CR51" s="1255"/>
      <c r="CS51" s="1255"/>
      <c r="CT51" s="1255"/>
      <c r="CU51" s="1255"/>
      <c r="CV51" s="1255">
        <v>55</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571</v>
      </c>
      <c r="BC53" s="1258"/>
      <c r="BD53" s="1258"/>
      <c r="BE53" s="1258"/>
      <c r="BF53" s="1258"/>
      <c r="BG53" s="1258"/>
      <c r="BH53" s="1258"/>
      <c r="BI53" s="1258"/>
      <c r="BJ53" s="1258"/>
      <c r="BK53" s="1258"/>
      <c r="BL53" s="1258"/>
      <c r="BM53" s="1258"/>
      <c r="BN53" s="1258"/>
      <c r="BO53" s="1258"/>
      <c r="BP53" s="1255">
        <v>57.7</v>
      </c>
      <c r="BQ53" s="1255"/>
      <c r="BR53" s="1255"/>
      <c r="BS53" s="1255"/>
      <c r="BT53" s="1255"/>
      <c r="BU53" s="1255"/>
      <c r="BV53" s="1255"/>
      <c r="BW53" s="1255"/>
      <c r="BX53" s="1255">
        <v>57.3</v>
      </c>
      <c r="BY53" s="1255"/>
      <c r="BZ53" s="1255"/>
      <c r="CA53" s="1255"/>
      <c r="CB53" s="1255"/>
      <c r="CC53" s="1255"/>
      <c r="CD53" s="1255"/>
      <c r="CE53" s="1255"/>
      <c r="CF53" s="1255">
        <v>55.4</v>
      </c>
      <c r="CG53" s="1255"/>
      <c r="CH53" s="1255"/>
      <c r="CI53" s="1255"/>
      <c r="CJ53" s="1255"/>
      <c r="CK53" s="1255"/>
      <c r="CL53" s="1255"/>
      <c r="CM53" s="1255"/>
      <c r="CN53" s="1255">
        <v>52</v>
      </c>
      <c r="CO53" s="1255"/>
      <c r="CP53" s="1255"/>
      <c r="CQ53" s="1255"/>
      <c r="CR53" s="1255"/>
      <c r="CS53" s="1255"/>
      <c r="CT53" s="1255"/>
      <c r="CU53" s="1255"/>
      <c r="CV53" s="1255">
        <v>52.6</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572</v>
      </c>
      <c r="AO55" s="1259"/>
      <c r="AP55" s="1259"/>
      <c r="AQ55" s="1259"/>
      <c r="AR55" s="1259"/>
      <c r="AS55" s="1259"/>
      <c r="AT55" s="1259"/>
      <c r="AU55" s="1259"/>
      <c r="AV55" s="1259"/>
      <c r="AW55" s="1259"/>
      <c r="AX55" s="1259"/>
      <c r="AY55" s="1259"/>
      <c r="AZ55" s="1259"/>
      <c r="BA55" s="1259"/>
      <c r="BB55" s="1258" t="s">
        <v>570</v>
      </c>
      <c r="BC55" s="1258"/>
      <c r="BD55" s="1258"/>
      <c r="BE55" s="1258"/>
      <c r="BF55" s="1258"/>
      <c r="BG55" s="1258"/>
      <c r="BH55" s="1258"/>
      <c r="BI55" s="1258"/>
      <c r="BJ55" s="1258"/>
      <c r="BK55" s="1258"/>
      <c r="BL55" s="1258"/>
      <c r="BM55" s="1258"/>
      <c r="BN55" s="1258"/>
      <c r="BO55" s="1258"/>
      <c r="BP55" s="1255">
        <v>3</v>
      </c>
      <c r="BQ55" s="1255"/>
      <c r="BR55" s="1255"/>
      <c r="BS55" s="1255"/>
      <c r="BT55" s="1255"/>
      <c r="BU55" s="1255"/>
      <c r="BV55" s="1255"/>
      <c r="BW55" s="1255"/>
      <c r="BX55" s="1255">
        <v>3.4</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571</v>
      </c>
      <c r="BC57" s="1258"/>
      <c r="BD57" s="1258"/>
      <c r="BE57" s="1258"/>
      <c r="BF57" s="1258"/>
      <c r="BG57" s="1258"/>
      <c r="BH57" s="1258"/>
      <c r="BI57" s="1258"/>
      <c r="BJ57" s="1258"/>
      <c r="BK57" s="1258"/>
      <c r="BL57" s="1258"/>
      <c r="BM57" s="1258"/>
      <c r="BN57" s="1258"/>
      <c r="BO57" s="1258"/>
      <c r="BP57" s="1255">
        <v>63.3</v>
      </c>
      <c r="BQ57" s="1255"/>
      <c r="BR57" s="1255"/>
      <c r="BS57" s="1255"/>
      <c r="BT57" s="1255"/>
      <c r="BU57" s="1255"/>
      <c r="BV57" s="1255"/>
      <c r="BW57" s="1255"/>
      <c r="BX57" s="1255">
        <v>62.8</v>
      </c>
      <c r="BY57" s="1255"/>
      <c r="BZ57" s="1255"/>
      <c r="CA57" s="1255"/>
      <c r="CB57" s="1255"/>
      <c r="CC57" s="1255"/>
      <c r="CD57" s="1255"/>
      <c r="CE57" s="1255"/>
      <c r="CF57" s="1255">
        <v>62.7</v>
      </c>
      <c r="CG57" s="1255"/>
      <c r="CH57" s="1255"/>
      <c r="CI57" s="1255"/>
      <c r="CJ57" s="1255"/>
      <c r="CK57" s="1255"/>
      <c r="CL57" s="1255"/>
      <c r="CM57" s="1255"/>
      <c r="CN57" s="1255">
        <v>63.1</v>
      </c>
      <c r="CO57" s="1255"/>
      <c r="CP57" s="1255"/>
      <c r="CQ57" s="1255"/>
      <c r="CR57" s="1255"/>
      <c r="CS57" s="1255"/>
      <c r="CT57" s="1255"/>
      <c r="CU57" s="1255"/>
      <c r="CV57" s="1255">
        <v>63.8</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573</v>
      </c>
    </row>
    <row r="64" spans="1:109" ht="13.2"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574</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568</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529</v>
      </c>
      <c r="BQ72" s="1259"/>
      <c r="BR72" s="1259"/>
      <c r="BS72" s="1259"/>
      <c r="BT72" s="1259"/>
      <c r="BU72" s="1259"/>
      <c r="BV72" s="1259"/>
      <c r="BW72" s="1259"/>
      <c r="BX72" s="1259" t="s">
        <v>530</v>
      </c>
      <c r="BY72" s="1259"/>
      <c r="BZ72" s="1259"/>
      <c r="CA72" s="1259"/>
      <c r="CB72" s="1259"/>
      <c r="CC72" s="1259"/>
      <c r="CD72" s="1259"/>
      <c r="CE72" s="1259"/>
      <c r="CF72" s="1259" t="s">
        <v>531</v>
      </c>
      <c r="CG72" s="1259"/>
      <c r="CH72" s="1259"/>
      <c r="CI72" s="1259"/>
      <c r="CJ72" s="1259"/>
      <c r="CK72" s="1259"/>
      <c r="CL72" s="1259"/>
      <c r="CM72" s="1259"/>
      <c r="CN72" s="1259" t="s">
        <v>532</v>
      </c>
      <c r="CO72" s="1259"/>
      <c r="CP72" s="1259"/>
      <c r="CQ72" s="1259"/>
      <c r="CR72" s="1259"/>
      <c r="CS72" s="1259"/>
      <c r="CT72" s="1259"/>
      <c r="CU72" s="1259"/>
      <c r="CV72" s="1259" t="s">
        <v>533</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569</v>
      </c>
      <c r="AO73" s="1258"/>
      <c r="AP73" s="1258"/>
      <c r="AQ73" s="1258"/>
      <c r="AR73" s="1258"/>
      <c r="AS73" s="1258"/>
      <c r="AT73" s="1258"/>
      <c r="AU73" s="1258"/>
      <c r="AV73" s="1258"/>
      <c r="AW73" s="1258"/>
      <c r="AX73" s="1258"/>
      <c r="AY73" s="1258"/>
      <c r="AZ73" s="1258"/>
      <c r="BA73" s="1258"/>
      <c r="BB73" s="1258" t="s">
        <v>570</v>
      </c>
      <c r="BC73" s="1258"/>
      <c r="BD73" s="1258"/>
      <c r="BE73" s="1258"/>
      <c r="BF73" s="1258"/>
      <c r="BG73" s="1258"/>
      <c r="BH73" s="1258"/>
      <c r="BI73" s="1258"/>
      <c r="BJ73" s="1258"/>
      <c r="BK73" s="1258"/>
      <c r="BL73" s="1258"/>
      <c r="BM73" s="1258"/>
      <c r="BN73" s="1258"/>
      <c r="BO73" s="1258"/>
      <c r="BP73" s="1255">
        <v>29.6</v>
      </c>
      <c r="BQ73" s="1255"/>
      <c r="BR73" s="1255"/>
      <c r="BS73" s="1255"/>
      <c r="BT73" s="1255"/>
      <c r="BU73" s="1255"/>
      <c r="BV73" s="1255"/>
      <c r="BW73" s="1255"/>
      <c r="BX73" s="1255">
        <v>20.100000000000001</v>
      </c>
      <c r="BY73" s="1255"/>
      <c r="BZ73" s="1255"/>
      <c r="CA73" s="1255"/>
      <c r="CB73" s="1255"/>
      <c r="CC73" s="1255"/>
      <c r="CD73" s="1255"/>
      <c r="CE73" s="1255"/>
      <c r="CF73" s="1255">
        <v>13.8</v>
      </c>
      <c r="CG73" s="1255"/>
      <c r="CH73" s="1255"/>
      <c r="CI73" s="1255"/>
      <c r="CJ73" s="1255"/>
      <c r="CK73" s="1255"/>
      <c r="CL73" s="1255"/>
      <c r="CM73" s="1255"/>
      <c r="CN73" s="1255">
        <v>48.5</v>
      </c>
      <c r="CO73" s="1255"/>
      <c r="CP73" s="1255"/>
      <c r="CQ73" s="1255"/>
      <c r="CR73" s="1255"/>
      <c r="CS73" s="1255"/>
      <c r="CT73" s="1255"/>
      <c r="CU73" s="1255"/>
      <c r="CV73" s="1255">
        <v>55</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575</v>
      </c>
      <c r="BC75" s="1258"/>
      <c r="BD75" s="1258"/>
      <c r="BE75" s="1258"/>
      <c r="BF75" s="1258"/>
      <c r="BG75" s="1258"/>
      <c r="BH75" s="1258"/>
      <c r="BI75" s="1258"/>
      <c r="BJ75" s="1258"/>
      <c r="BK75" s="1258"/>
      <c r="BL75" s="1258"/>
      <c r="BM75" s="1258"/>
      <c r="BN75" s="1258"/>
      <c r="BO75" s="1258"/>
      <c r="BP75" s="1255">
        <v>6</v>
      </c>
      <c r="BQ75" s="1255"/>
      <c r="BR75" s="1255"/>
      <c r="BS75" s="1255"/>
      <c r="BT75" s="1255"/>
      <c r="BU75" s="1255"/>
      <c r="BV75" s="1255"/>
      <c r="BW75" s="1255"/>
      <c r="BX75" s="1255">
        <v>4.5</v>
      </c>
      <c r="BY75" s="1255"/>
      <c r="BZ75" s="1255"/>
      <c r="CA75" s="1255"/>
      <c r="CB75" s="1255"/>
      <c r="CC75" s="1255"/>
      <c r="CD75" s="1255"/>
      <c r="CE75" s="1255"/>
      <c r="CF75" s="1255">
        <v>4.0999999999999996</v>
      </c>
      <c r="CG75" s="1255"/>
      <c r="CH75" s="1255"/>
      <c r="CI75" s="1255"/>
      <c r="CJ75" s="1255"/>
      <c r="CK75" s="1255"/>
      <c r="CL75" s="1255"/>
      <c r="CM75" s="1255"/>
      <c r="CN75" s="1255">
        <v>4.2</v>
      </c>
      <c r="CO75" s="1255"/>
      <c r="CP75" s="1255"/>
      <c r="CQ75" s="1255"/>
      <c r="CR75" s="1255"/>
      <c r="CS75" s="1255"/>
      <c r="CT75" s="1255"/>
      <c r="CU75" s="1255"/>
      <c r="CV75" s="1255">
        <v>5.3</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572</v>
      </c>
      <c r="AO77" s="1259"/>
      <c r="AP77" s="1259"/>
      <c r="AQ77" s="1259"/>
      <c r="AR77" s="1259"/>
      <c r="AS77" s="1259"/>
      <c r="AT77" s="1259"/>
      <c r="AU77" s="1259"/>
      <c r="AV77" s="1259"/>
      <c r="AW77" s="1259"/>
      <c r="AX77" s="1259"/>
      <c r="AY77" s="1259"/>
      <c r="AZ77" s="1259"/>
      <c r="BA77" s="1259"/>
      <c r="BB77" s="1258" t="s">
        <v>570</v>
      </c>
      <c r="BC77" s="1258"/>
      <c r="BD77" s="1258"/>
      <c r="BE77" s="1258"/>
      <c r="BF77" s="1258"/>
      <c r="BG77" s="1258"/>
      <c r="BH77" s="1258"/>
      <c r="BI77" s="1258"/>
      <c r="BJ77" s="1258"/>
      <c r="BK77" s="1258"/>
      <c r="BL77" s="1258"/>
      <c r="BM77" s="1258"/>
      <c r="BN77" s="1258"/>
      <c r="BO77" s="1258"/>
      <c r="BP77" s="1255">
        <v>3</v>
      </c>
      <c r="BQ77" s="1255"/>
      <c r="BR77" s="1255"/>
      <c r="BS77" s="1255"/>
      <c r="BT77" s="1255"/>
      <c r="BU77" s="1255"/>
      <c r="BV77" s="1255"/>
      <c r="BW77" s="1255"/>
      <c r="BX77" s="1255">
        <v>3.4</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575</v>
      </c>
      <c r="BC79" s="1258"/>
      <c r="BD79" s="1258"/>
      <c r="BE79" s="1258"/>
      <c r="BF79" s="1258"/>
      <c r="BG79" s="1258"/>
      <c r="BH79" s="1258"/>
      <c r="BI79" s="1258"/>
      <c r="BJ79" s="1258"/>
      <c r="BK79" s="1258"/>
      <c r="BL79" s="1258"/>
      <c r="BM79" s="1258"/>
      <c r="BN79" s="1258"/>
      <c r="BO79" s="1258"/>
      <c r="BP79" s="1255">
        <v>8.8000000000000007</v>
      </c>
      <c r="BQ79" s="1255"/>
      <c r="BR79" s="1255"/>
      <c r="BS79" s="1255"/>
      <c r="BT79" s="1255"/>
      <c r="BU79" s="1255"/>
      <c r="BV79" s="1255"/>
      <c r="BW79" s="1255"/>
      <c r="BX79" s="1255">
        <v>8.8000000000000007</v>
      </c>
      <c r="BY79" s="1255"/>
      <c r="BZ79" s="1255"/>
      <c r="CA79" s="1255"/>
      <c r="CB79" s="1255"/>
      <c r="CC79" s="1255"/>
      <c r="CD79" s="1255"/>
      <c r="CE79" s="1255"/>
      <c r="CF79" s="1255">
        <v>8.3000000000000007</v>
      </c>
      <c r="CG79" s="1255"/>
      <c r="CH79" s="1255"/>
      <c r="CI79" s="1255"/>
      <c r="CJ79" s="1255"/>
      <c r="CK79" s="1255"/>
      <c r="CL79" s="1255"/>
      <c r="CM79" s="1255"/>
      <c r="CN79" s="1255">
        <v>8.1</v>
      </c>
      <c r="CO79" s="1255"/>
      <c r="CP79" s="1255"/>
      <c r="CQ79" s="1255"/>
      <c r="CR79" s="1255"/>
      <c r="CS79" s="1255"/>
      <c r="CT79" s="1255"/>
      <c r="CU79" s="1255"/>
      <c r="CV79" s="1255">
        <v>8.1999999999999993</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Pc95lVKgUnaSRYijQ1tVvTlJmB7Xq2F65GF/cEinrC/whgek3M4iic+Wfy2fF1mBOtX7tBx5/B296fiSos0yPg==" saltValue="eWWwlnkunp3egkxtimV25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5A0F0-B13C-451C-BD94-ADAFED71014F}">
  <sheetPr>
    <pageSetUpPr fitToPage="1"/>
  </sheetPr>
  <dimension ref="A1:DR125"/>
  <sheetViews>
    <sheetView showGridLines="0" topLeftCell="A83" zoomScale="85" zoomScaleNormal="85" zoomScaleSheetLayoutView="70" workbookViewId="0">
      <selection activeCell="BT63" sqref="BT6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RoMLLkBf8xM3NIIL18wRtkCvdijZegppwE2bnr6wiQGCNcM/YKOD6GKI0rcGMBFvTXRLtXJaWCmuaruKAKU4+g==" saltValue="kcHSF31p9vO1N0qLf+Aao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85372-C433-4F08-ACD6-40062C1AF252}">
  <sheetPr>
    <pageSetUpPr fitToPage="1"/>
  </sheetPr>
  <dimension ref="A1:DR125"/>
  <sheetViews>
    <sheetView showGridLines="0" topLeftCell="A77" zoomScale="85" zoomScaleNormal="85" zoomScaleSheetLayoutView="55" workbookViewId="0">
      <selection activeCell="BT63" sqref="BT6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dILSjxvse2RZf9eKZasRDmx9wG16AOMcwZSwWmTN1khRY/SMy8z81yBDPUVkLTOFl8vQ3OUNiB5wrWwfLjdzIg==" saltValue="OOZRk082yTYdcX13+eCq/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97748</v>
      </c>
      <c r="E3" s="156"/>
      <c r="F3" s="157">
        <v>145139</v>
      </c>
      <c r="G3" s="158"/>
      <c r="H3" s="159"/>
    </row>
    <row r="4" spans="1:8" x14ac:dyDescent="0.2">
      <c r="A4" s="160"/>
      <c r="B4" s="161"/>
      <c r="C4" s="162"/>
      <c r="D4" s="163">
        <v>16275</v>
      </c>
      <c r="E4" s="164"/>
      <c r="F4" s="165">
        <v>83762</v>
      </c>
      <c r="G4" s="166"/>
      <c r="H4" s="167"/>
    </row>
    <row r="5" spans="1:8" x14ac:dyDescent="0.2">
      <c r="A5" s="148" t="s">
        <v>523</v>
      </c>
      <c r="B5" s="153"/>
      <c r="C5" s="154"/>
      <c r="D5" s="155">
        <v>172705</v>
      </c>
      <c r="E5" s="156"/>
      <c r="F5" s="157">
        <v>125391</v>
      </c>
      <c r="G5" s="158"/>
      <c r="H5" s="159"/>
    </row>
    <row r="6" spans="1:8" x14ac:dyDescent="0.2">
      <c r="A6" s="160"/>
      <c r="B6" s="161"/>
      <c r="C6" s="162"/>
      <c r="D6" s="163">
        <v>107235</v>
      </c>
      <c r="E6" s="164"/>
      <c r="F6" s="165">
        <v>68516</v>
      </c>
      <c r="G6" s="166"/>
      <c r="H6" s="167"/>
    </row>
    <row r="7" spans="1:8" x14ac:dyDescent="0.2">
      <c r="A7" s="148" t="s">
        <v>524</v>
      </c>
      <c r="B7" s="153"/>
      <c r="C7" s="154"/>
      <c r="D7" s="155">
        <v>219608</v>
      </c>
      <c r="E7" s="156"/>
      <c r="F7" s="157">
        <v>138402</v>
      </c>
      <c r="G7" s="158"/>
      <c r="H7" s="159"/>
    </row>
    <row r="8" spans="1:8" x14ac:dyDescent="0.2">
      <c r="A8" s="160"/>
      <c r="B8" s="161"/>
      <c r="C8" s="162"/>
      <c r="D8" s="163">
        <v>164479</v>
      </c>
      <c r="E8" s="164"/>
      <c r="F8" s="165">
        <v>70652</v>
      </c>
      <c r="G8" s="166"/>
      <c r="H8" s="167"/>
    </row>
    <row r="9" spans="1:8" x14ac:dyDescent="0.2">
      <c r="A9" s="148" t="s">
        <v>525</v>
      </c>
      <c r="B9" s="153"/>
      <c r="C9" s="154"/>
      <c r="D9" s="155">
        <v>324558</v>
      </c>
      <c r="E9" s="156"/>
      <c r="F9" s="157">
        <v>146367</v>
      </c>
      <c r="G9" s="158"/>
      <c r="H9" s="159"/>
    </row>
    <row r="10" spans="1:8" x14ac:dyDescent="0.2">
      <c r="A10" s="160"/>
      <c r="B10" s="161"/>
      <c r="C10" s="162"/>
      <c r="D10" s="163">
        <v>286492</v>
      </c>
      <c r="E10" s="164"/>
      <c r="F10" s="165">
        <v>79441</v>
      </c>
      <c r="G10" s="166"/>
      <c r="H10" s="167"/>
    </row>
    <row r="11" spans="1:8" x14ac:dyDescent="0.2">
      <c r="A11" s="148" t="s">
        <v>526</v>
      </c>
      <c r="B11" s="153"/>
      <c r="C11" s="154"/>
      <c r="D11" s="155">
        <v>58978</v>
      </c>
      <c r="E11" s="156"/>
      <c r="F11" s="157">
        <v>165181</v>
      </c>
      <c r="G11" s="158"/>
      <c r="H11" s="159"/>
    </row>
    <row r="12" spans="1:8" x14ac:dyDescent="0.2">
      <c r="A12" s="160"/>
      <c r="B12" s="161"/>
      <c r="C12" s="168"/>
      <c r="D12" s="163">
        <v>36738</v>
      </c>
      <c r="E12" s="164"/>
      <c r="F12" s="165">
        <v>82246</v>
      </c>
      <c r="G12" s="166"/>
      <c r="H12" s="167"/>
    </row>
    <row r="13" spans="1:8" x14ac:dyDescent="0.2">
      <c r="A13" s="148"/>
      <c r="B13" s="153"/>
      <c r="C13" s="169"/>
      <c r="D13" s="170">
        <v>174719</v>
      </c>
      <c r="E13" s="171"/>
      <c r="F13" s="172">
        <v>144096</v>
      </c>
      <c r="G13" s="173"/>
      <c r="H13" s="159"/>
    </row>
    <row r="14" spans="1:8" x14ac:dyDescent="0.2">
      <c r="A14" s="160"/>
      <c r="B14" s="161"/>
      <c r="C14" s="162"/>
      <c r="D14" s="163">
        <v>122244</v>
      </c>
      <c r="E14" s="164"/>
      <c r="F14" s="165">
        <v>76923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17.48</v>
      </c>
      <c r="C19" s="174">
        <f>ROUND(VALUE(SUBSTITUTE(実質収支比率等に係る経年分析!G$48,"▲","-")),2)</f>
        <v>13.08</v>
      </c>
      <c r="D19" s="174">
        <f>ROUND(VALUE(SUBSTITUTE(実質収支比率等に係る経年分析!H$48,"▲","-")),2)</f>
        <v>17</v>
      </c>
      <c r="E19" s="174">
        <f>ROUND(VALUE(SUBSTITUTE(実質収支比率等に係る経年分析!I$48,"▲","-")),2)</f>
        <v>16.04</v>
      </c>
      <c r="F19" s="174">
        <f>ROUND(VALUE(SUBSTITUTE(実質収支比率等に係る経年分析!J$48,"▲","-")),2)</f>
        <v>17.010000000000002</v>
      </c>
    </row>
    <row r="20" spans="1:11" x14ac:dyDescent="0.2">
      <c r="A20" s="174" t="s">
        <v>53</v>
      </c>
      <c r="B20" s="174">
        <f>ROUND(VALUE(SUBSTITUTE(実質収支比率等に係る経年分析!F$47,"▲","-")),2)</f>
        <v>19.97</v>
      </c>
      <c r="C20" s="174">
        <f>ROUND(VALUE(SUBSTITUTE(実質収支比率等に係る経年分析!G$47,"▲","-")),2)</f>
        <v>30.44</v>
      </c>
      <c r="D20" s="174">
        <f>ROUND(VALUE(SUBSTITUTE(実質収支比率等に係る経年分析!H$47,"▲","-")),2)</f>
        <v>30.04</v>
      </c>
      <c r="E20" s="174">
        <f>ROUND(VALUE(SUBSTITUTE(実質収支比率等に係る経年分析!I$47,"▲","-")),2)</f>
        <v>31.42</v>
      </c>
      <c r="F20" s="174">
        <f>ROUND(VALUE(SUBSTITUTE(実質収支比率等に係る経年分析!J$47,"▲","-")),2)</f>
        <v>25.35</v>
      </c>
    </row>
    <row r="21" spans="1:11" x14ac:dyDescent="0.2">
      <c r="A21" s="174" t="s">
        <v>54</v>
      </c>
      <c r="B21" s="174">
        <f>IF(ISNUMBER(VALUE(SUBSTITUTE(実質収支比率等に係る経年分析!F$49,"▲","-"))),ROUND(VALUE(SUBSTITUTE(実質収支比率等に係る経年分析!F$49,"▲","-")),2),NA())</f>
        <v>1.34</v>
      </c>
      <c r="C21" s="174">
        <f>IF(ISNUMBER(VALUE(SUBSTITUTE(実質収支比率等に係る経年分析!G$49,"▲","-"))),ROUND(VALUE(SUBSTITUTE(実質収支比率等に係る経年分析!G$49,"▲","-")),2),NA())</f>
        <v>8.32</v>
      </c>
      <c r="D21" s="174">
        <f>IF(ISNUMBER(VALUE(SUBSTITUTE(実質収支比率等に係る経年分析!H$49,"▲","-"))),ROUND(VALUE(SUBSTITUTE(実質収支比率等に係る経年分析!H$49,"▲","-")),2),NA())</f>
        <v>7.15</v>
      </c>
      <c r="E21" s="174">
        <f>IF(ISNUMBER(VALUE(SUBSTITUTE(実質収支比率等に係る経年分析!I$49,"▲","-"))),ROUND(VALUE(SUBSTITUTE(実質収支比率等に係る経年分析!I$49,"▲","-")),2),NA())</f>
        <v>-0.37</v>
      </c>
      <c r="F21" s="174">
        <f>IF(ISNUMBER(VALUE(SUBSTITUTE(実質収支比率等に係る経年分析!J$49,"▲","-"))),ROUND(VALUE(SUBSTITUTE(実質収支比率等に係る経年分析!J$49,"▲","-")),2),NA())</f>
        <v>-4.32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高松塚壁画館受託事業特別会計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整備基金特別会計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2">
      <c r="A32" s="175" t="str">
        <f>IF(連結実質赤字比率に係る赤字・黒字の構成分析!C$38="",NA(),連結実質赤字比率に係る赤字・黒字の構成分析!C$38)</f>
        <v>国民健康保険事業会計（事業勘定）</v>
      </c>
      <c r="B32" s="175">
        <f>IF(ROUND(VALUE(SUBSTITUTE(連結実質赤字比率に係る赤字・黒字の構成分析!F$38,"▲", "-")), 2) &lt; 0, ABS(ROUND(VALUE(SUBSTITUTE(連結実質赤字比率に係る赤字・黒字の構成分析!F$38,"▲", "-")), 2)), NA())</f>
        <v>1.02</v>
      </c>
      <c r="C32" s="175" t="e">
        <f>IF(ROUND(VALUE(SUBSTITUTE(連結実質赤字比率に係る赤字・黒字の構成分析!F$38,"▲", "-")), 2) &gt;= 0, ABS(ROUND(VALUE(SUBSTITUTE(連結実質赤字比率に係る赤字・黒字の構成分析!F$38,"▲", "-")), 2)), NA())</f>
        <v>#N/A</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0.55000000000000004</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1.62</v>
      </c>
    </row>
    <row r="34" spans="1:16" x14ac:dyDescent="0.2">
      <c r="A34" s="175" t="str">
        <f>IF(連結実質赤字比率に係る赤字・黒字の構成分析!C$36="",NA(),連結実質赤字比率に係る赤字・黒字の構成分析!C$36)</f>
        <v>介護保険事業会計（保険事業勘定）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1.74</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20.58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16.600000000000001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10.91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17.39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16.86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15.89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16.87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310</v>
      </c>
      <c r="E42" s="176"/>
      <c r="F42" s="176"/>
      <c r="G42" s="176">
        <f>'実質公債費比率（分子）の構造'!L$52</f>
        <v>294</v>
      </c>
      <c r="H42" s="176"/>
      <c r="I42" s="176"/>
      <c r="J42" s="176">
        <f>'実質公債費比率（分子）の構造'!M$52</f>
        <v>286</v>
      </c>
      <c r="K42" s="176"/>
      <c r="L42" s="176"/>
      <c r="M42" s="176">
        <f>'実質公債費比率（分子）の構造'!N$52</f>
        <v>290</v>
      </c>
      <c r="N42" s="176"/>
      <c r="O42" s="176"/>
      <c r="P42" s="176">
        <f>'実質公債費比率（分子）の構造'!O$52</f>
        <v>298</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8</v>
      </c>
      <c r="C45" s="176"/>
      <c r="D45" s="176"/>
      <c r="E45" s="176">
        <f>'実質公債費比率（分子）の構造'!L$49</f>
        <v>8</v>
      </c>
      <c r="F45" s="176"/>
      <c r="G45" s="176"/>
      <c r="H45" s="176">
        <f>'実質公債費比率（分子）の構造'!M$49</f>
        <v>8</v>
      </c>
      <c r="I45" s="176"/>
      <c r="J45" s="176"/>
      <c r="K45" s="176">
        <f>'実質公債費比率（分子）の構造'!N$49</f>
        <v>9</v>
      </c>
      <c r="L45" s="176"/>
      <c r="M45" s="176"/>
      <c r="N45" s="176">
        <f>'実質公債費比率（分子）の構造'!O$49</f>
        <v>9</v>
      </c>
      <c r="O45" s="176"/>
      <c r="P45" s="176"/>
    </row>
    <row r="46" spans="1:16" x14ac:dyDescent="0.2">
      <c r="A46" s="176" t="s">
        <v>64</v>
      </c>
      <c r="B46" s="176">
        <f>'実質公債費比率（分子）の構造'!K$48</f>
        <v>132</v>
      </c>
      <c r="C46" s="176"/>
      <c r="D46" s="176"/>
      <c r="E46" s="176">
        <f>'実質公債費比率（分子）の構造'!L$48</f>
        <v>107</v>
      </c>
      <c r="F46" s="176"/>
      <c r="G46" s="176"/>
      <c r="H46" s="176">
        <f>'実質公債費比率（分子）の構造'!M$48</f>
        <v>108</v>
      </c>
      <c r="I46" s="176"/>
      <c r="J46" s="176"/>
      <c r="K46" s="176">
        <f>'実質公債費比率（分子）の構造'!N$48</f>
        <v>98</v>
      </c>
      <c r="L46" s="176"/>
      <c r="M46" s="176"/>
      <c r="N46" s="176">
        <f>'実質公債費比率（分子）の構造'!O$48</f>
        <v>103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251</v>
      </c>
      <c r="C49" s="176"/>
      <c r="D49" s="176"/>
      <c r="E49" s="176">
        <f>'実質公債費比率（分子）の構造'!L$45</f>
        <v>242</v>
      </c>
      <c r="F49" s="176"/>
      <c r="G49" s="176"/>
      <c r="H49" s="176">
        <f>'実質公債費比率（分子）の構造'!M$45</f>
        <v>256</v>
      </c>
      <c r="I49" s="176"/>
      <c r="J49" s="176"/>
      <c r="K49" s="176">
        <f>'実質公債費比率（分子）の構造'!N$45</f>
        <v>289</v>
      </c>
      <c r="L49" s="176"/>
      <c r="M49" s="176"/>
      <c r="N49" s="176">
        <f>'実質公債費比率（分子）の構造'!O$45</f>
        <v>325</v>
      </c>
      <c r="O49" s="176"/>
      <c r="P49" s="176"/>
    </row>
    <row r="50" spans="1:16" x14ac:dyDescent="0.2">
      <c r="A50" s="176" t="s">
        <v>67</v>
      </c>
      <c r="B50" s="176" t="e">
        <f>NA()</f>
        <v>#N/A</v>
      </c>
      <c r="C50" s="176">
        <f>IF(ISNUMBER('実質公債費比率（分子）の構造'!K$53),'実質公債費比率（分子）の構造'!K$53,NA())</f>
        <v>81</v>
      </c>
      <c r="D50" s="176" t="e">
        <f>NA()</f>
        <v>#N/A</v>
      </c>
      <c r="E50" s="176" t="e">
        <f>NA()</f>
        <v>#N/A</v>
      </c>
      <c r="F50" s="176">
        <f>IF(ISNUMBER('実質公債費比率（分子）の構造'!L$53),'実質公債費比率（分子）の構造'!L$53,NA())</f>
        <v>63</v>
      </c>
      <c r="G50" s="176" t="e">
        <f>NA()</f>
        <v>#N/A</v>
      </c>
      <c r="H50" s="176" t="e">
        <f>NA()</f>
        <v>#N/A</v>
      </c>
      <c r="I50" s="176">
        <f>IF(ISNUMBER('実質公債費比率（分子）の構造'!M$53),'実質公債費比率（分子）の構造'!M$53,NA())</f>
        <v>86</v>
      </c>
      <c r="J50" s="176" t="e">
        <f>NA()</f>
        <v>#N/A</v>
      </c>
      <c r="K50" s="176" t="e">
        <f>NA()</f>
        <v>#N/A</v>
      </c>
      <c r="L50" s="176">
        <f>IF(ISNUMBER('実質公債費比率（分子）の構造'!N$53),'実質公債費比率（分子）の構造'!N$53,NA())</f>
        <v>106</v>
      </c>
      <c r="M50" s="176" t="e">
        <f>NA()</f>
        <v>#N/A</v>
      </c>
      <c r="N50" s="176" t="e">
        <f>NA()</f>
        <v>#N/A</v>
      </c>
      <c r="O50" s="176">
        <f>IF(ISNUMBER('実質公債費比率（分子）の構造'!O$53),'実質公債費比率（分子）の構造'!O$53,NA())</f>
        <v>139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3061</v>
      </c>
      <c r="E56" s="175"/>
      <c r="F56" s="175"/>
      <c r="G56" s="175">
        <f>'将来負担比率（分子）の構造'!J$52</f>
        <v>3051</v>
      </c>
      <c r="H56" s="175"/>
      <c r="I56" s="175"/>
      <c r="J56" s="175">
        <f>'将来負担比率（分子）の構造'!K$52</f>
        <v>3367</v>
      </c>
      <c r="K56" s="175"/>
      <c r="L56" s="175"/>
      <c r="M56" s="175">
        <f>'将来負担比率（分子）の構造'!L$52</f>
        <v>3699</v>
      </c>
      <c r="N56" s="175"/>
      <c r="O56" s="175"/>
      <c r="P56" s="175">
        <f>'将来負担比率（分子）の構造'!M$52</f>
        <v>3577</v>
      </c>
    </row>
    <row r="57" spans="1:16" x14ac:dyDescent="0.2">
      <c r="A57" s="175" t="s">
        <v>42</v>
      </c>
      <c r="B57" s="175"/>
      <c r="C57" s="175"/>
      <c r="D57" s="175">
        <f>'将来負担比率（分子）の構造'!I$51</f>
        <v>57</v>
      </c>
      <c r="E57" s="175"/>
      <c r="F57" s="175"/>
      <c r="G57" s="175">
        <f>'将来負担比率（分子）の構造'!J$51</f>
        <v>82</v>
      </c>
      <c r="H57" s="175"/>
      <c r="I57" s="175"/>
      <c r="J57" s="175">
        <f>'将来負担比率（分子）の構造'!K$51</f>
        <v>82</v>
      </c>
      <c r="K57" s="175"/>
      <c r="L57" s="175"/>
      <c r="M57" s="175">
        <f>'将来負担比率（分子）の構造'!L$51</f>
        <v>57</v>
      </c>
      <c r="N57" s="175"/>
      <c r="O57" s="175"/>
      <c r="P57" s="175">
        <f>'将来負担比率（分子）の構造'!M$51</f>
        <v>57</v>
      </c>
    </row>
    <row r="58" spans="1:16" x14ac:dyDescent="0.2">
      <c r="A58" s="175" t="s">
        <v>41</v>
      </c>
      <c r="B58" s="175"/>
      <c r="C58" s="175"/>
      <c r="D58" s="175">
        <f>'将来負担比率（分子）の構造'!I$50</f>
        <v>1813</v>
      </c>
      <c r="E58" s="175"/>
      <c r="F58" s="175"/>
      <c r="G58" s="175">
        <f>'将来負担比率（分子）の構造'!J$50</f>
        <v>1839</v>
      </c>
      <c r="H58" s="175"/>
      <c r="I58" s="175"/>
      <c r="J58" s="175">
        <f>'将来負担比率（分子）の構造'!K$50</f>
        <v>1941</v>
      </c>
      <c r="K58" s="175"/>
      <c r="L58" s="175"/>
      <c r="M58" s="175">
        <f>'将来負担比率（分子）の構造'!L$50</f>
        <v>1534</v>
      </c>
      <c r="N58" s="175"/>
      <c r="O58" s="175"/>
      <c r="P58" s="175">
        <f>'将来負担比率（分子）の構造'!M$50</f>
        <v>1407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69</v>
      </c>
      <c r="C61" s="175"/>
      <c r="D61" s="175"/>
      <c r="E61" s="175">
        <f>'将来負担比率（分子）の構造'!J$46</f>
        <v>67</v>
      </c>
      <c r="F61" s="175"/>
      <c r="G61" s="175"/>
      <c r="H61" s="175">
        <f>'将来負担比率（分子）の構造'!K$46</f>
        <v>64</v>
      </c>
      <c r="I61" s="175"/>
      <c r="J61" s="175"/>
      <c r="K61" s="175">
        <f>'将来負担比率（分子）の構造'!L$46</f>
        <v>28</v>
      </c>
      <c r="L61" s="175"/>
      <c r="M61" s="175"/>
      <c r="N61" s="175">
        <f>'将来負担比率（分子）の構造'!M$46</f>
        <v>28</v>
      </c>
      <c r="O61" s="175"/>
      <c r="P61" s="175"/>
    </row>
    <row r="62" spans="1:16" x14ac:dyDescent="0.2">
      <c r="A62" s="175" t="s">
        <v>35</v>
      </c>
      <c r="B62" s="175">
        <f>'将来負担比率（分子）の構造'!I$45</f>
        <v>983</v>
      </c>
      <c r="C62" s="175"/>
      <c r="D62" s="175"/>
      <c r="E62" s="175">
        <f>'将来負担比率（分子）の構造'!J$45</f>
        <v>888</v>
      </c>
      <c r="F62" s="175"/>
      <c r="G62" s="175"/>
      <c r="H62" s="175">
        <f>'将来負担比率（分子）の構造'!K$45</f>
        <v>760</v>
      </c>
      <c r="I62" s="175"/>
      <c r="J62" s="175"/>
      <c r="K62" s="175">
        <f>'将来負担比率（分子）の構造'!L$45</f>
        <v>694</v>
      </c>
      <c r="L62" s="175"/>
      <c r="M62" s="175"/>
      <c r="N62" s="175">
        <f>'将来負担比率（分子）の構造'!M$45</f>
        <v>667</v>
      </c>
      <c r="O62" s="175"/>
      <c r="P62" s="175"/>
    </row>
    <row r="63" spans="1:16" x14ac:dyDescent="0.2">
      <c r="A63" s="175" t="s">
        <v>34</v>
      </c>
      <c r="B63" s="175">
        <f>'将来負担比率（分子）の構造'!I$44</f>
        <v>33</v>
      </c>
      <c r="C63" s="175"/>
      <c r="D63" s="175"/>
      <c r="E63" s="175">
        <f>'将来負担比率（分子）の構造'!J$44</f>
        <v>33</v>
      </c>
      <c r="F63" s="175"/>
      <c r="G63" s="175"/>
      <c r="H63" s="175">
        <f>'将来負担比率（分子）の構造'!K$44</f>
        <v>35</v>
      </c>
      <c r="I63" s="175"/>
      <c r="J63" s="175"/>
      <c r="K63" s="175">
        <f>'将来負担比率（分子）の構造'!L$44</f>
        <v>38</v>
      </c>
      <c r="L63" s="175"/>
      <c r="M63" s="175"/>
      <c r="N63" s="175">
        <f>'将来負担比率（分子）の構造'!M$44</f>
        <v>35</v>
      </c>
      <c r="O63" s="175"/>
      <c r="P63" s="175"/>
    </row>
    <row r="64" spans="1:16" x14ac:dyDescent="0.2">
      <c r="A64" s="175" t="s">
        <v>33</v>
      </c>
      <c r="B64" s="175">
        <f>'将来負担比率（分子）の構造'!I$43</f>
        <v>1310</v>
      </c>
      <c r="C64" s="175"/>
      <c r="D64" s="175"/>
      <c r="E64" s="175">
        <f>'将来負担比率（分子）の構造'!J$43</f>
        <v>1022</v>
      </c>
      <c r="F64" s="175"/>
      <c r="G64" s="175"/>
      <c r="H64" s="175">
        <f>'将来負担比率（分子）の構造'!K$43</f>
        <v>822</v>
      </c>
      <c r="I64" s="175"/>
      <c r="J64" s="175"/>
      <c r="K64" s="175">
        <f>'将来負担比率（分子）の構造'!L$43</f>
        <v>671</v>
      </c>
      <c r="L64" s="175"/>
      <c r="M64" s="175"/>
      <c r="N64" s="175">
        <f>'将来負担比率（分子）の構造'!M$43</f>
        <v>674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3041</v>
      </c>
      <c r="C66" s="175"/>
      <c r="D66" s="175"/>
      <c r="E66" s="175">
        <f>'将来負担比率（分子）の構造'!J$41</f>
        <v>3335</v>
      </c>
      <c r="F66" s="175"/>
      <c r="G66" s="175"/>
      <c r="H66" s="175">
        <f>'将来負担比率（分子）の構造'!K$41</f>
        <v>3993</v>
      </c>
      <c r="I66" s="175"/>
      <c r="J66" s="175"/>
      <c r="K66" s="175">
        <f>'将来負担比率（分子）の構造'!L$41</f>
        <v>4836</v>
      </c>
      <c r="L66" s="175"/>
      <c r="M66" s="175"/>
      <c r="N66" s="175">
        <f>'将来負担比率（分子）の構造'!M$41</f>
        <v>4760</v>
      </c>
      <c r="O66" s="175"/>
      <c r="P66" s="175"/>
    </row>
    <row r="67" spans="1:16" x14ac:dyDescent="0.2">
      <c r="A67" s="175" t="s">
        <v>71</v>
      </c>
      <c r="B67" s="175" t="e">
        <f>NA()</f>
        <v>#N/A</v>
      </c>
      <c r="C67" s="175">
        <f>IF(ISNUMBER('将来負担比率（分子）の構造'!I$53), IF('将来負担比率（分子）の構造'!I$53 &lt; 0, 0, '将来負担比率（分子）の構造'!I$53), NA())</f>
        <v>505</v>
      </c>
      <c r="D67" s="175" t="e">
        <f>NA()</f>
        <v>#N/A</v>
      </c>
      <c r="E67" s="175" t="e">
        <f>NA()</f>
        <v>#N/A</v>
      </c>
      <c r="F67" s="175">
        <f>IF(ISNUMBER('将来負担比率（分子）の構造'!J$53), IF('将来負担比率（分子）の構造'!J$53 &lt; 0, 0, '将来負担比率（分子）の構造'!J$53), NA())</f>
        <v>374</v>
      </c>
      <c r="G67" s="175" t="e">
        <f>NA()</f>
        <v>#N/A</v>
      </c>
      <c r="H67" s="175" t="e">
        <f>NA()</f>
        <v>#N/A</v>
      </c>
      <c r="I67" s="175">
        <f>IF(ISNUMBER('将来負担比率（分子）の構造'!K$53), IF('将来負担比率（分子）の構造'!K$53 &lt; 0, 0, '将来負担比率（分子）の構造'!K$53), NA())</f>
        <v>284</v>
      </c>
      <c r="J67" s="175" t="e">
        <f>NA()</f>
        <v>#N/A</v>
      </c>
      <c r="K67" s="175" t="e">
        <f>NA()</f>
        <v>#N/A</v>
      </c>
      <c r="L67" s="175">
        <f>IF(ISNUMBER('将来負担比率（分子）の構造'!L$53), IF('将来負担比率（分子）の構造'!L$53 &lt; 0, 0, '将来負担比率（分子）の構造'!L$53), NA())</f>
        <v>977</v>
      </c>
      <c r="M67" s="175" t="e">
        <f>NA()</f>
        <v>#N/A</v>
      </c>
      <c r="N67" s="175" t="e">
        <f>NA()</f>
        <v>#N/A</v>
      </c>
      <c r="O67" s="175">
        <f>IF(ISNUMBER('将来負担比率（分子）の構造'!M$53), IF('将来負担比率（分子）の構造'!M$53 &lt; 0, 0, '将来負担比率（分子）の構造'!M$53), NA())</f>
        <v>1123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703</v>
      </c>
      <c r="C72" s="179">
        <f>基金残高に係る経年分析!G55</f>
        <v>723</v>
      </c>
      <c r="D72" s="179">
        <f>基金残高に係る経年分析!H55</f>
        <v>593</v>
      </c>
    </row>
    <row r="73" spans="1:16" x14ac:dyDescent="0.2">
      <c r="A73" s="178" t="s">
        <v>74</v>
      </c>
      <c r="B73" s="179">
        <f>基金残高に係る経年分析!F56</f>
        <v>215</v>
      </c>
      <c r="C73" s="179">
        <f>基金残高に係る経年分析!G56</f>
        <v>315</v>
      </c>
      <c r="D73" s="179">
        <f>基金残高に係る経年分析!H56</f>
        <v>315</v>
      </c>
    </row>
    <row r="74" spans="1:16" x14ac:dyDescent="0.2">
      <c r="A74" s="178" t="s">
        <v>75</v>
      </c>
      <c r="B74" s="179">
        <f>基金残高に係る経年分析!F57</f>
        <v>4291</v>
      </c>
      <c r="C74" s="179">
        <f>基金残高に係る経年分析!G57</f>
        <v>3842</v>
      </c>
      <c r="D74" s="179">
        <f>基金残高に係る経年分析!H57</f>
        <v>3826</v>
      </c>
    </row>
  </sheetData>
  <sheetProtection algorithmName="SHA-512" hashValue="r5xrkGMa/FUFAWJRCaZlLp1lKV5hZsheEqtNMuqUWYHdte0Ccl7ZmB0kaTa+0vYF+H6osT3AOl0fOswA8bAWjQ==" saltValue="9JxCNhLZYo8cPQw1WSmG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7"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201</v>
      </c>
      <c r="DI1" s="639"/>
      <c r="DJ1" s="639"/>
      <c r="DK1" s="639"/>
      <c r="DL1" s="639"/>
      <c r="DM1" s="639"/>
      <c r="DN1" s="640"/>
      <c r="DO1" s="214"/>
      <c r="DP1" s="638" t="s">
        <v>202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207</v>
      </c>
      <c r="S4" s="642"/>
      <c r="T4" s="642"/>
      <c r="U4" s="642"/>
      <c r="V4" s="642"/>
      <c r="W4" s="642"/>
      <c r="X4" s="642"/>
      <c r="Y4" s="643"/>
      <c r="Z4" s="641" t="s">
        <v>208</v>
      </c>
      <c r="AA4" s="642"/>
      <c r="AB4" s="642"/>
      <c r="AC4" s="643"/>
      <c r="AD4" s="641" t="s">
        <v>209</v>
      </c>
      <c r="AE4" s="642"/>
      <c r="AF4" s="642"/>
      <c r="AG4" s="642"/>
      <c r="AH4" s="642"/>
      <c r="AI4" s="642"/>
      <c r="AJ4" s="642"/>
      <c r="AK4" s="643"/>
      <c r="AL4" s="641" t="s">
        <v>208</v>
      </c>
      <c r="AM4" s="642"/>
      <c r="AN4" s="642"/>
      <c r="AO4" s="643"/>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214</v>
      </c>
      <c r="C5" s="646"/>
      <c r="D5" s="646"/>
      <c r="E5" s="646"/>
      <c r="F5" s="646"/>
      <c r="G5" s="646"/>
      <c r="H5" s="646"/>
      <c r="I5" s="646"/>
      <c r="J5" s="646"/>
      <c r="K5" s="646"/>
      <c r="L5" s="646"/>
      <c r="M5" s="646"/>
      <c r="N5" s="646"/>
      <c r="O5" s="646"/>
      <c r="P5" s="646"/>
      <c r="Q5" s="647"/>
      <c r="R5" s="648">
        <v>438767</v>
      </c>
      <c r="S5" s="649"/>
      <c r="T5" s="649"/>
      <c r="U5" s="649"/>
      <c r="V5" s="649"/>
      <c r="W5" s="649"/>
      <c r="X5" s="649"/>
      <c r="Y5" s="650"/>
      <c r="Z5" s="651">
        <v>9.5</v>
      </c>
      <c r="AA5" s="651"/>
      <c r="AB5" s="651"/>
      <c r="AC5" s="651"/>
      <c r="AD5" s="652">
        <v>438767</v>
      </c>
      <c r="AE5" s="652"/>
      <c r="AF5" s="652"/>
      <c r="AG5" s="652"/>
      <c r="AH5" s="652"/>
      <c r="AI5" s="652"/>
      <c r="AJ5" s="652"/>
      <c r="AK5" s="652"/>
      <c r="AL5" s="653">
        <v>18.600000000000001</v>
      </c>
      <c r="AM5" s="654"/>
      <c r="AN5" s="654"/>
      <c r="AO5" s="655"/>
      <c r="AP5" s="645" t="s">
        <v>215</v>
      </c>
      <c r="AQ5" s="646"/>
      <c r="AR5" s="646"/>
      <c r="AS5" s="646"/>
      <c r="AT5" s="646"/>
      <c r="AU5" s="646"/>
      <c r="AV5" s="646"/>
      <c r="AW5" s="646"/>
      <c r="AX5" s="646"/>
      <c r="AY5" s="646"/>
      <c r="AZ5" s="646"/>
      <c r="BA5" s="646"/>
      <c r="BB5" s="646"/>
      <c r="BC5" s="646"/>
      <c r="BD5" s="646"/>
      <c r="BE5" s="646"/>
      <c r="BF5" s="647"/>
      <c r="BG5" s="659">
        <v>438767</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2">
      <c r="B6" s="656" t="s">
        <v>219</v>
      </c>
      <c r="C6" s="657"/>
      <c r="D6" s="657"/>
      <c r="E6" s="657"/>
      <c r="F6" s="657"/>
      <c r="G6" s="657"/>
      <c r="H6" s="657"/>
      <c r="I6" s="657"/>
      <c r="J6" s="657"/>
      <c r="K6" s="657"/>
      <c r="L6" s="657"/>
      <c r="M6" s="657"/>
      <c r="N6" s="657"/>
      <c r="O6" s="657"/>
      <c r="P6" s="657"/>
      <c r="Q6" s="658"/>
      <c r="R6" s="659">
        <v>34489</v>
      </c>
      <c r="S6" s="660"/>
      <c r="T6" s="660"/>
      <c r="U6" s="660"/>
      <c r="V6" s="660"/>
      <c r="W6" s="660"/>
      <c r="X6" s="660"/>
      <c r="Y6" s="661"/>
      <c r="Z6" s="662">
        <v>0.7</v>
      </c>
      <c r="AA6" s="662"/>
      <c r="AB6" s="662"/>
      <c r="AC6" s="662"/>
      <c r="AD6" s="663">
        <v>34489</v>
      </c>
      <c r="AE6" s="663"/>
      <c r="AF6" s="663"/>
      <c r="AG6" s="663"/>
      <c r="AH6" s="663"/>
      <c r="AI6" s="663"/>
      <c r="AJ6" s="663"/>
      <c r="AK6" s="663"/>
      <c r="AL6" s="664">
        <v>1.5</v>
      </c>
      <c r="AM6" s="665"/>
      <c r="AN6" s="665"/>
      <c r="AO6" s="666"/>
      <c r="AP6" s="656" t="s">
        <v>220</v>
      </c>
      <c r="AQ6" s="657"/>
      <c r="AR6" s="657"/>
      <c r="AS6" s="657"/>
      <c r="AT6" s="657"/>
      <c r="AU6" s="657"/>
      <c r="AV6" s="657"/>
      <c r="AW6" s="657"/>
      <c r="AX6" s="657"/>
      <c r="AY6" s="657"/>
      <c r="AZ6" s="657"/>
      <c r="BA6" s="657"/>
      <c r="BB6" s="657"/>
      <c r="BC6" s="657"/>
      <c r="BD6" s="657"/>
      <c r="BE6" s="657"/>
      <c r="BF6" s="658"/>
      <c r="BG6" s="659">
        <v>438767</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221</v>
      </c>
      <c r="CE6" s="646"/>
      <c r="CF6" s="646"/>
      <c r="CG6" s="646"/>
      <c r="CH6" s="646"/>
      <c r="CI6" s="646"/>
      <c r="CJ6" s="646"/>
      <c r="CK6" s="646"/>
      <c r="CL6" s="646"/>
      <c r="CM6" s="646"/>
      <c r="CN6" s="646"/>
      <c r="CO6" s="646"/>
      <c r="CP6" s="646"/>
      <c r="CQ6" s="647"/>
      <c r="CR6" s="659">
        <v>61201</v>
      </c>
      <c r="CS6" s="660"/>
      <c r="CT6" s="660"/>
      <c r="CU6" s="660"/>
      <c r="CV6" s="660"/>
      <c r="CW6" s="660"/>
      <c r="CX6" s="660"/>
      <c r="CY6" s="661"/>
      <c r="CZ6" s="653">
        <v>1.5</v>
      </c>
      <c r="DA6" s="654"/>
      <c r="DB6" s="654"/>
      <c r="DC6" s="670"/>
      <c r="DD6" s="668" t="s">
        <v>122</v>
      </c>
      <c r="DE6" s="660"/>
      <c r="DF6" s="660"/>
      <c r="DG6" s="660"/>
      <c r="DH6" s="660"/>
      <c r="DI6" s="660"/>
      <c r="DJ6" s="660"/>
      <c r="DK6" s="660"/>
      <c r="DL6" s="660"/>
      <c r="DM6" s="660"/>
      <c r="DN6" s="660"/>
      <c r="DO6" s="660"/>
      <c r="DP6" s="661"/>
      <c r="DQ6" s="668">
        <v>61201</v>
      </c>
      <c r="DR6" s="660"/>
      <c r="DS6" s="660"/>
      <c r="DT6" s="660"/>
      <c r="DU6" s="660"/>
      <c r="DV6" s="660"/>
      <c r="DW6" s="660"/>
      <c r="DX6" s="660"/>
      <c r="DY6" s="660"/>
      <c r="DZ6" s="660"/>
      <c r="EA6" s="660"/>
      <c r="EB6" s="660"/>
      <c r="EC6" s="669"/>
    </row>
    <row r="7" spans="2:143" ht="11.25" customHeight="1" x14ac:dyDescent="0.2">
      <c r="B7" s="656" t="s">
        <v>222</v>
      </c>
      <c r="C7" s="657"/>
      <c r="D7" s="657"/>
      <c r="E7" s="657"/>
      <c r="F7" s="657"/>
      <c r="G7" s="657"/>
      <c r="H7" s="657"/>
      <c r="I7" s="657"/>
      <c r="J7" s="657"/>
      <c r="K7" s="657"/>
      <c r="L7" s="657"/>
      <c r="M7" s="657"/>
      <c r="N7" s="657"/>
      <c r="O7" s="657"/>
      <c r="P7" s="657"/>
      <c r="Q7" s="658"/>
      <c r="R7" s="659">
        <v>260</v>
      </c>
      <c r="S7" s="660"/>
      <c r="T7" s="660"/>
      <c r="U7" s="660"/>
      <c r="V7" s="660"/>
      <c r="W7" s="660"/>
      <c r="X7" s="660"/>
      <c r="Y7" s="661"/>
      <c r="Z7" s="662">
        <v>0</v>
      </c>
      <c r="AA7" s="662"/>
      <c r="AB7" s="662"/>
      <c r="AC7" s="662"/>
      <c r="AD7" s="663">
        <v>260</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245792</v>
      </c>
      <c r="BH7" s="660"/>
      <c r="BI7" s="660"/>
      <c r="BJ7" s="660"/>
      <c r="BK7" s="660"/>
      <c r="BL7" s="660"/>
      <c r="BM7" s="660"/>
      <c r="BN7" s="661"/>
      <c r="BO7" s="662">
        <v>56</v>
      </c>
      <c r="BP7" s="662"/>
      <c r="BQ7" s="662"/>
      <c r="BR7" s="662"/>
      <c r="BS7" s="663" t="s">
        <v>122</v>
      </c>
      <c r="BT7" s="663"/>
      <c r="BU7" s="663"/>
      <c r="BV7" s="663"/>
      <c r="BW7" s="663"/>
      <c r="BX7" s="663"/>
      <c r="BY7" s="663"/>
      <c r="BZ7" s="663"/>
      <c r="CA7" s="663"/>
      <c r="CB7" s="667"/>
      <c r="CD7" s="656" t="s">
        <v>224</v>
      </c>
      <c r="CE7" s="657"/>
      <c r="CF7" s="657"/>
      <c r="CG7" s="657"/>
      <c r="CH7" s="657"/>
      <c r="CI7" s="657"/>
      <c r="CJ7" s="657"/>
      <c r="CK7" s="657"/>
      <c r="CL7" s="657"/>
      <c r="CM7" s="657"/>
      <c r="CN7" s="657"/>
      <c r="CO7" s="657"/>
      <c r="CP7" s="657"/>
      <c r="CQ7" s="658"/>
      <c r="CR7" s="659">
        <v>1082239</v>
      </c>
      <c r="CS7" s="660"/>
      <c r="CT7" s="660"/>
      <c r="CU7" s="660"/>
      <c r="CV7" s="660"/>
      <c r="CW7" s="660"/>
      <c r="CX7" s="660"/>
      <c r="CY7" s="661"/>
      <c r="CZ7" s="662">
        <v>25.7</v>
      </c>
      <c r="DA7" s="662"/>
      <c r="DB7" s="662"/>
      <c r="DC7" s="662"/>
      <c r="DD7" s="668">
        <v>18072</v>
      </c>
      <c r="DE7" s="660"/>
      <c r="DF7" s="660"/>
      <c r="DG7" s="660"/>
      <c r="DH7" s="660"/>
      <c r="DI7" s="660"/>
      <c r="DJ7" s="660"/>
      <c r="DK7" s="660"/>
      <c r="DL7" s="660"/>
      <c r="DM7" s="660"/>
      <c r="DN7" s="660"/>
      <c r="DO7" s="660"/>
      <c r="DP7" s="661"/>
      <c r="DQ7" s="668">
        <v>854958</v>
      </c>
      <c r="DR7" s="660"/>
      <c r="DS7" s="660"/>
      <c r="DT7" s="660"/>
      <c r="DU7" s="660"/>
      <c r="DV7" s="660"/>
      <c r="DW7" s="660"/>
      <c r="DX7" s="660"/>
      <c r="DY7" s="660"/>
      <c r="DZ7" s="660"/>
      <c r="EA7" s="660"/>
      <c r="EB7" s="660"/>
      <c r="EC7" s="669"/>
    </row>
    <row r="8" spans="2:143" ht="11.25" customHeight="1" x14ac:dyDescent="0.2">
      <c r="B8" s="656" t="s">
        <v>225</v>
      </c>
      <c r="C8" s="657"/>
      <c r="D8" s="657"/>
      <c r="E8" s="657"/>
      <c r="F8" s="657"/>
      <c r="G8" s="657"/>
      <c r="H8" s="657"/>
      <c r="I8" s="657"/>
      <c r="J8" s="657"/>
      <c r="K8" s="657"/>
      <c r="L8" s="657"/>
      <c r="M8" s="657"/>
      <c r="N8" s="657"/>
      <c r="O8" s="657"/>
      <c r="P8" s="657"/>
      <c r="Q8" s="658"/>
      <c r="R8" s="659">
        <v>7318</v>
      </c>
      <c r="S8" s="660"/>
      <c r="T8" s="660"/>
      <c r="U8" s="660"/>
      <c r="V8" s="660"/>
      <c r="W8" s="660"/>
      <c r="X8" s="660"/>
      <c r="Y8" s="661"/>
      <c r="Z8" s="662">
        <v>0.2</v>
      </c>
      <c r="AA8" s="662"/>
      <c r="AB8" s="662"/>
      <c r="AC8" s="662"/>
      <c r="AD8" s="663">
        <v>7318</v>
      </c>
      <c r="AE8" s="663"/>
      <c r="AF8" s="663"/>
      <c r="AG8" s="663"/>
      <c r="AH8" s="663"/>
      <c r="AI8" s="663"/>
      <c r="AJ8" s="663"/>
      <c r="AK8" s="663"/>
      <c r="AL8" s="664">
        <v>0.3</v>
      </c>
      <c r="AM8" s="665"/>
      <c r="AN8" s="665"/>
      <c r="AO8" s="666"/>
      <c r="AP8" s="656" t="s">
        <v>226</v>
      </c>
      <c r="AQ8" s="657"/>
      <c r="AR8" s="657"/>
      <c r="AS8" s="657"/>
      <c r="AT8" s="657"/>
      <c r="AU8" s="657"/>
      <c r="AV8" s="657"/>
      <c r="AW8" s="657"/>
      <c r="AX8" s="657"/>
      <c r="AY8" s="657"/>
      <c r="AZ8" s="657"/>
      <c r="BA8" s="657"/>
      <c r="BB8" s="657"/>
      <c r="BC8" s="657"/>
      <c r="BD8" s="657"/>
      <c r="BE8" s="657"/>
      <c r="BF8" s="658"/>
      <c r="BG8" s="659">
        <v>8455</v>
      </c>
      <c r="BH8" s="660"/>
      <c r="BI8" s="660"/>
      <c r="BJ8" s="660"/>
      <c r="BK8" s="660"/>
      <c r="BL8" s="660"/>
      <c r="BM8" s="660"/>
      <c r="BN8" s="661"/>
      <c r="BO8" s="662">
        <v>1.9</v>
      </c>
      <c r="BP8" s="662"/>
      <c r="BQ8" s="662"/>
      <c r="BR8" s="662"/>
      <c r="BS8" s="663" t="s">
        <v>122</v>
      </c>
      <c r="BT8" s="663"/>
      <c r="BU8" s="663"/>
      <c r="BV8" s="663"/>
      <c r="BW8" s="663"/>
      <c r="BX8" s="663"/>
      <c r="BY8" s="663"/>
      <c r="BZ8" s="663"/>
      <c r="CA8" s="663"/>
      <c r="CB8" s="667"/>
      <c r="CD8" s="656" t="s">
        <v>227</v>
      </c>
      <c r="CE8" s="657"/>
      <c r="CF8" s="657"/>
      <c r="CG8" s="657"/>
      <c r="CH8" s="657"/>
      <c r="CI8" s="657"/>
      <c r="CJ8" s="657"/>
      <c r="CK8" s="657"/>
      <c r="CL8" s="657"/>
      <c r="CM8" s="657"/>
      <c r="CN8" s="657"/>
      <c r="CO8" s="657"/>
      <c r="CP8" s="657"/>
      <c r="CQ8" s="658"/>
      <c r="CR8" s="659">
        <v>853875</v>
      </c>
      <c r="CS8" s="660"/>
      <c r="CT8" s="660"/>
      <c r="CU8" s="660"/>
      <c r="CV8" s="660"/>
      <c r="CW8" s="660"/>
      <c r="CX8" s="660"/>
      <c r="CY8" s="661"/>
      <c r="CZ8" s="662">
        <v>20.3</v>
      </c>
      <c r="DA8" s="662"/>
      <c r="DB8" s="662"/>
      <c r="DC8" s="662"/>
      <c r="DD8" s="668" t="s">
        <v>122</v>
      </c>
      <c r="DE8" s="660"/>
      <c r="DF8" s="660"/>
      <c r="DG8" s="660"/>
      <c r="DH8" s="660"/>
      <c r="DI8" s="660"/>
      <c r="DJ8" s="660"/>
      <c r="DK8" s="660"/>
      <c r="DL8" s="660"/>
      <c r="DM8" s="660"/>
      <c r="DN8" s="660"/>
      <c r="DO8" s="660"/>
      <c r="DP8" s="661"/>
      <c r="DQ8" s="668">
        <v>536245</v>
      </c>
      <c r="DR8" s="660"/>
      <c r="DS8" s="660"/>
      <c r="DT8" s="660"/>
      <c r="DU8" s="660"/>
      <c r="DV8" s="660"/>
      <c r="DW8" s="660"/>
      <c r="DX8" s="660"/>
      <c r="DY8" s="660"/>
      <c r="DZ8" s="660"/>
      <c r="EA8" s="660"/>
      <c r="EB8" s="660"/>
      <c r="EC8" s="669"/>
    </row>
    <row r="9" spans="2:143" ht="11.25" customHeight="1" x14ac:dyDescent="0.2">
      <c r="B9" s="656" t="s">
        <v>228</v>
      </c>
      <c r="C9" s="657"/>
      <c r="D9" s="657"/>
      <c r="E9" s="657"/>
      <c r="F9" s="657"/>
      <c r="G9" s="657"/>
      <c r="H9" s="657"/>
      <c r="I9" s="657"/>
      <c r="J9" s="657"/>
      <c r="K9" s="657"/>
      <c r="L9" s="657"/>
      <c r="M9" s="657"/>
      <c r="N9" s="657"/>
      <c r="O9" s="657"/>
      <c r="P9" s="657"/>
      <c r="Q9" s="658"/>
      <c r="R9" s="659">
        <v>8009</v>
      </c>
      <c r="S9" s="660"/>
      <c r="T9" s="660"/>
      <c r="U9" s="660"/>
      <c r="V9" s="660"/>
      <c r="W9" s="660"/>
      <c r="X9" s="660"/>
      <c r="Y9" s="661"/>
      <c r="Z9" s="662">
        <v>0.2</v>
      </c>
      <c r="AA9" s="662"/>
      <c r="AB9" s="662"/>
      <c r="AC9" s="662"/>
      <c r="AD9" s="663">
        <v>8009</v>
      </c>
      <c r="AE9" s="663"/>
      <c r="AF9" s="663"/>
      <c r="AG9" s="663"/>
      <c r="AH9" s="663"/>
      <c r="AI9" s="663"/>
      <c r="AJ9" s="663"/>
      <c r="AK9" s="663"/>
      <c r="AL9" s="664">
        <v>0.3</v>
      </c>
      <c r="AM9" s="665"/>
      <c r="AN9" s="665"/>
      <c r="AO9" s="666"/>
      <c r="AP9" s="656" t="s">
        <v>229</v>
      </c>
      <c r="AQ9" s="657"/>
      <c r="AR9" s="657"/>
      <c r="AS9" s="657"/>
      <c r="AT9" s="657"/>
      <c r="AU9" s="657"/>
      <c r="AV9" s="657"/>
      <c r="AW9" s="657"/>
      <c r="AX9" s="657"/>
      <c r="AY9" s="657"/>
      <c r="AZ9" s="657"/>
      <c r="BA9" s="657"/>
      <c r="BB9" s="657"/>
      <c r="BC9" s="657"/>
      <c r="BD9" s="657"/>
      <c r="BE9" s="657"/>
      <c r="BF9" s="658"/>
      <c r="BG9" s="659">
        <v>219928</v>
      </c>
      <c r="BH9" s="660"/>
      <c r="BI9" s="660"/>
      <c r="BJ9" s="660"/>
      <c r="BK9" s="660"/>
      <c r="BL9" s="660"/>
      <c r="BM9" s="660"/>
      <c r="BN9" s="661"/>
      <c r="BO9" s="662">
        <v>50.1</v>
      </c>
      <c r="BP9" s="662"/>
      <c r="BQ9" s="662"/>
      <c r="BR9" s="662"/>
      <c r="BS9" s="663" t="s">
        <v>122</v>
      </c>
      <c r="BT9" s="663"/>
      <c r="BU9" s="663"/>
      <c r="BV9" s="663"/>
      <c r="BW9" s="663"/>
      <c r="BX9" s="663"/>
      <c r="BY9" s="663"/>
      <c r="BZ9" s="663"/>
      <c r="CA9" s="663"/>
      <c r="CB9" s="667"/>
      <c r="CD9" s="656" t="s">
        <v>230</v>
      </c>
      <c r="CE9" s="657"/>
      <c r="CF9" s="657"/>
      <c r="CG9" s="657"/>
      <c r="CH9" s="657"/>
      <c r="CI9" s="657"/>
      <c r="CJ9" s="657"/>
      <c r="CK9" s="657"/>
      <c r="CL9" s="657"/>
      <c r="CM9" s="657"/>
      <c r="CN9" s="657"/>
      <c r="CO9" s="657"/>
      <c r="CP9" s="657"/>
      <c r="CQ9" s="658"/>
      <c r="CR9" s="659">
        <v>310361</v>
      </c>
      <c r="CS9" s="660"/>
      <c r="CT9" s="660"/>
      <c r="CU9" s="660"/>
      <c r="CV9" s="660"/>
      <c r="CW9" s="660"/>
      <c r="CX9" s="660"/>
      <c r="CY9" s="661"/>
      <c r="CZ9" s="662">
        <v>7.4</v>
      </c>
      <c r="DA9" s="662"/>
      <c r="DB9" s="662"/>
      <c r="DC9" s="662"/>
      <c r="DD9" s="668">
        <v>33981</v>
      </c>
      <c r="DE9" s="660"/>
      <c r="DF9" s="660"/>
      <c r="DG9" s="660"/>
      <c r="DH9" s="660"/>
      <c r="DI9" s="660"/>
      <c r="DJ9" s="660"/>
      <c r="DK9" s="660"/>
      <c r="DL9" s="660"/>
      <c r="DM9" s="660"/>
      <c r="DN9" s="660"/>
      <c r="DO9" s="660"/>
      <c r="DP9" s="661"/>
      <c r="DQ9" s="668">
        <v>242538</v>
      </c>
      <c r="DR9" s="660"/>
      <c r="DS9" s="660"/>
      <c r="DT9" s="660"/>
      <c r="DU9" s="660"/>
      <c r="DV9" s="660"/>
      <c r="DW9" s="660"/>
      <c r="DX9" s="660"/>
      <c r="DY9" s="660"/>
      <c r="DZ9" s="660"/>
      <c r="EA9" s="660"/>
      <c r="EB9" s="660"/>
      <c r="EC9" s="669"/>
    </row>
    <row r="10" spans="2:143" ht="11.25" customHeight="1" x14ac:dyDescent="0.2">
      <c r="B10" s="656" t="s">
        <v>231</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232</v>
      </c>
      <c r="AQ10" s="657"/>
      <c r="AR10" s="657"/>
      <c r="AS10" s="657"/>
      <c r="AT10" s="657"/>
      <c r="AU10" s="657"/>
      <c r="AV10" s="657"/>
      <c r="AW10" s="657"/>
      <c r="AX10" s="657"/>
      <c r="AY10" s="657"/>
      <c r="AZ10" s="657"/>
      <c r="BA10" s="657"/>
      <c r="BB10" s="657"/>
      <c r="BC10" s="657"/>
      <c r="BD10" s="657"/>
      <c r="BE10" s="657"/>
      <c r="BF10" s="658"/>
      <c r="BG10" s="659">
        <v>8177</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233</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234</v>
      </c>
      <c r="C11" s="657"/>
      <c r="D11" s="657"/>
      <c r="E11" s="657"/>
      <c r="F11" s="657"/>
      <c r="G11" s="657"/>
      <c r="H11" s="657"/>
      <c r="I11" s="657"/>
      <c r="J11" s="657"/>
      <c r="K11" s="657"/>
      <c r="L11" s="657"/>
      <c r="M11" s="657"/>
      <c r="N11" s="657"/>
      <c r="O11" s="657"/>
      <c r="P11" s="657"/>
      <c r="Q11" s="658"/>
      <c r="R11" s="659">
        <v>111862</v>
      </c>
      <c r="S11" s="660"/>
      <c r="T11" s="660"/>
      <c r="U11" s="660"/>
      <c r="V11" s="660"/>
      <c r="W11" s="660"/>
      <c r="X11" s="660"/>
      <c r="Y11" s="661"/>
      <c r="Z11" s="664">
        <v>2.4</v>
      </c>
      <c r="AA11" s="665"/>
      <c r="AB11" s="665"/>
      <c r="AC11" s="671"/>
      <c r="AD11" s="668">
        <v>111862</v>
      </c>
      <c r="AE11" s="660"/>
      <c r="AF11" s="660"/>
      <c r="AG11" s="660"/>
      <c r="AH11" s="660"/>
      <c r="AI11" s="660"/>
      <c r="AJ11" s="660"/>
      <c r="AK11" s="661"/>
      <c r="AL11" s="664">
        <v>4.7</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9232</v>
      </c>
      <c r="BH11" s="660"/>
      <c r="BI11" s="660"/>
      <c r="BJ11" s="660"/>
      <c r="BK11" s="660"/>
      <c r="BL11" s="660"/>
      <c r="BM11" s="660"/>
      <c r="BN11" s="661"/>
      <c r="BO11" s="662">
        <v>2.1</v>
      </c>
      <c r="BP11" s="662"/>
      <c r="BQ11" s="662"/>
      <c r="BR11" s="662"/>
      <c r="BS11" s="663" t="s">
        <v>122</v>
      </c>
      <c r="BT11" s="663"/>
      <c r="BU11" s="663"/>
      <c r="BV11" s="663"/>
      <c r="BW11" s="663"/>
      <c r="BX11" s="663"/>
      <c r="BY11" s="663"/>
      <c r="BZ11" s="663"/>
      <c r="CA11" s="663"/>
      <c r="CB11" s="667"/>
      <c r="CD11" s="656" t="s">
        <v>236</v>
      </c>
      <c r="CE11" s="657"/>
      <c r="CF11" s="657"/>
      <c r="CG11" s="657"/>
      <c r="CH11" s="657"/>
      <c r="CI11" s="657"/>
      <c r="CJ11" s="657"/>
      <c r="CK11" s="657"/>
      <c r="CL11" s="657"/>
      <c r="CM11" s="657"/>
      <c r="CN11" s="657"/>
      <c r="CO11" s="657"/>
      <c r="CP11" s="657"/>
      <c r="CQ11" s="658"/>
      <c r="CR11" s="659">
        <v>213928</v>
      </c>
      <c r="CS11" s="660"/>
      <c r="CT11" s="660"/>
      <c r="CU11" s="660"/>
      <c r="CV11" s="660"/>
      <c r="CW11" s="660"/>
      <c r="CX11" s="660"/>
      <c r="CY11" s="661"/>
      <c r="CZ11" s="662">
        <v>5.0999999999999996</v>
      </c>
      <c r="DA11" s="662"/>
      <c r="DB11" s="662"/>
      <c r="DC11" s="662"/>
      <c r="DD11" s="668">
        <v>32715</v>
      </c>
      <c r="DE11" s="660"/>
      <c r="DF11" s="660"/>
      <c r="DG11" s="660"/>
      <c r="DH11" s="660"/>
      <c r="DI11" s="660"/>
      <c r="DJ11" s="660"/>
      <c r="DK11" s="660"/>
      <c r="DL11" s="660"/>
      <c r="DM11" s="660"/>
      <c r="DN11" s="660"/>
      <c r="DO11" s="660"/>
      <c r="DP11" s="661"/>
      <c r="DQ11" s="668">
        <v>72047</v>
      </c>
      <c r="DR11" s="660"/>
      <c r="DS11" s="660"/>
      <c r="DT11" s="660"/>
      <c r="DU11" s="660"/>
      <c r="DV11" s="660"/>
      <c r="DW11" s="660"/>
      <c r="DX11" s="660"/>
      <c r="DY11" s="660"/>
      <c r="DZ11" s="660"/>
      <c r="EA11" s="660"/>
      <c r="EB11" s="660"/>
      <c r="EC11" s="669"/>
    </row>
    <row r="12" spans="2:143" ht="11.25" customHeight="1" x14ac:dyDescent="0.2">
      <c r="B12" s="656" t="s">
        <v>237</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130272</v>
      </c>
      <c r="BH12" s="660"/>
      <c r="BI12" s="660"/>
      <c r="BJ12" s="660"/>
      <c r="BK12" s="660"/>
      <c r="BL12" s="660"/>
      <c r="BM12" s="660"/>
      <c r="BN12" s="661"/>
      <c r="BO12" s="662">
        <v>29.7</v>
      </c>
      <c r="BP12" s="662"/>
      <c r="BQ12" s="662"/>
      <c r="BR12" s="662"/>
      <c r="BS12" s="663" t="s">
        <v>122</v>
      </c>
      <c r="BT12" s="663"/>
      <c r="BU12" s="663"/>
      <c r="BV12" s="663"/>
      <c r="BW12" s="663"/>
      <c r="BX12" s="663"/>
      <c r="BY12" s="663"/>
      <c r="BZ12" s="663"/>
      <c r="CA12" s="663"/>
      <c r="CB12" s="667"/>
      <c r="CD12" s="656" t="s">
        <v>239</v>
      </c>
      <c r="CE12" s="657"/>
      <c r="CF12" s="657"/>
      <c r="CG12" s="657"/>
      <c r="CH12" s="657"/>
      <c r="CI12" s="657"/>
      <c r="CJ12" s="657"/>
      <c r="CK12" s="657"/>
      <c r="CL12" s="657"/>
      <c r="CM12" s="657"/>
      <c r="CN12" s="657"/>
      <c r="CO12" s="657"/>
      <c r="CP12" s="657"/>
      <c r="CQ12" s="658"/>
      <c r="CR12" s="659">
        <v>95126</v>
      </c>
      <c r="CS12" s="660"/>
      <c r="CT12" s="660"/>
      <c r="CU12" s="660"/>
      <c r="CV12" s="660"/>
      <c r="CW12" s="660"/>
      <c r="CX12" s="660"/>
      <c r="CY12" s="661"/>
      <c r="CZ12" s="662">
        <v>2.2999999999999998</v>
      </c>
      <c r="DA12" s="662"/>
      <c r="DB12" s="662"/>
      <c r="DC12" s="662"/>
      <c r="DD12" s="668" t="s">
        <v>122</v>
      </c>
      <c r="DE12" s="660"/>
      <c r="DF12" s="660"/>
      <c r="DG12" s="660"/>
      <c r="DH12" s="660"/>
      <c r="DI12" s="660"/>
      <c r="DJ12" s="660"/>
      <c r="DK12" s="660"/>
      <c r="DL12" s="660"/>
      <c r="DM12" s="660"/>
      <c r="DN12" s="660"/>
      <c r="DO12" s="660"/>
      <c r="DP12" s="661"/>
      <c r="DQ12" s="668">
        <v>77066</v>
      </c>
      <c r="DR12" s="660"/>
      <c r="DS12" s="660"/>
      <c r="DT12" s="660"/>
      <c r="DU12" s="660"/>
      <c r="DV12" s="660"/>
      <c r="DW12" s="660"/>
      <c r="DX12" s="660"/>
      <c r="DY12" s="660"/>
      <c r="DZ12" s="660"/>
      <c r="EA12" s="660"/>
      <c r="EB12" s="660"/>
      <c r="EC12" s="669"/>
    </row>
    <row r="13" spans="2:143" ht="11.25" customHeight="1" x14ac:dyDescent="0.2">
      <c r="B13" s="656" t="s">
        <v>240</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130272</v>
      </c>
      <c r="BH13" s="660"/>
      <c r="BI13" s="660"/>
      <c r="BJ13" s="660"/>
      <c r="BK13" s="660"/>
      <c r="BL13" s="660"/>
      <c r="BM13" s="660"/>
      <c r="BN13" s="661"/>
      <c r="BO13" s="662">
        <v>29.7</v>
      </c>
      <c r="BP13" s="662"/>
      <c r="BQ13" s="662"/>
      <c r="BR13" s="662"/>
      <c r="BS13" s="663" t="s">
        <v>122</v>
      </c>
      <c r="BT13" s="663"/>
      <c r="BU13" s="663"/>
      <c r="BV13" s="663"/>
      <c r="BW13" s="663"/>
      <c r="BX13" s="663"/>
      <c r="BY13" s="663"/>
      <c r="BZ13" s="663"/>
      <c r="CA13" s="663"/>
      <c r="CB13" s="667"/>
      <c r="CD13" s="656" t="s">
        <v>242</v>
      </c>
      <c r="CE13" s="657"/>
      <c r="CF13" s="657"/>
      <c r="CG13" s="657"/>
      <c r="CH13" s="657"/>
      <c r="CI13" s="657"/>
      <c r="CJ13" s="657"/>
      <c r="CK13" s="657"/>
      <c r="CL13" s="657"/>
      <c r="CM13" s="657"/>
      <c r="CN13" s="657"/>
      <c r="CO13" s="657"/>
      <c r="CP13" s="657"/>
      <c r="CQ13" s="658"/>
      <c r="CR13" s="659">
        <v>451186</v>
      </c>
      <c r="CS13" s="660"/>
      <c r="CT13" s="660"/>
      <c r="CU13" s="660"/>
      <c r="CV13" s="660"/>
      <c r="CW13" s="660"/>
      <c r="CX13" s="660"/>
      <c r="CY13" s="661"/>
      <c r="CZ13" s="662">
        <v>10.7</v>
      </c>
      <c r="DA13" s="662"/>
      <c r="DB13" s="662"/>
      <c r="DC13" s="662"/>
      <c r="DD13" s="668">
        <v>112896</v>
      </c>
      <c r="DE13" s="660"/>
      <c r="DF13" s="660"/>
      <c r="DG13" s="660"/>
      <c r="DH13" s="660"/>
      <c r="DI13" s="660"/>
      <c r="DJ13" s="660"/>
      <c r="DK13" s="660"/>
      <c r="DL13" s="660"/>
      <c r="DM13" s="660"/>
      <c r="DN13" s="660"/>
      <c r="DO13" s="660"/>
      <c r="DP13" s="661"/>
      <c r="DQ13" s="668">
        <v>274942</v>
      </c>
      <c r="DR13" s="660"/>
      <c r="DS13" s="660"/>
      <c r="DT13" s="660"/>
      <c r="DU13" s="660"/>
      <c r="DV13" s="660"/>
      <c r="DW13" s="660"/>
      <c r="DX13" s="660"/>
      <c r="DY13" s="660"/>
      <c r="DZ13" s="660"/>
      <c r="EA13" s="660"/>
      <c r="EB13" s="660"/>
      <c r="EC13" s="669"/>
    </row>
    <row r="14" spans="2:143" ht="11.25" customHeight="1" x14ac:dyDescent="0.2">
      <c r="B14" s="656" t="s">
        <v>243</v>
      </c>
      <c r="C14" s="657"/>
      <c r="D14" s="657"/>
      <c r="E14" s="657"/>
      <c r="F14" s="657"/>
      <c r="G14" s="657"/>
      <c r="H14" s="657"/>
      <c r="I14" s="657"/>
      <c r="J14" s="657"/>
      <c r="K14" s="657"/>
      <c r="L14" s="657"/>
      <c r="M14" s="657"/>
      <c r="N14" s="657"/>
      <c r="O14" s="657"/>
      <c r="P14" s="657"/>
      <c r="Q14" s="658"/>
      <c r="R14" s="659">
        <v>683</v>
      </c>
      <c r="S14" s="660"/>
      <c r="T14" s="660"/>
      <c r="U14" s="660"/>
      <c r="V14" s="660"/>
      <c r="W14" s="660"/>
      <c r="X14" s="660"/>
      <c r="Y14" s="661"/>
      <c r="Z14" s="662">
        <v>0</v>
      </c>
      <c r="AA14" s="662"/>
      <c r="AB14" s="662"/>
      <c r="AC14" s="662"/>
      <c r="AD14" s="663">
        <v>683</v>
      </c>
      <c r="AE14" s="663"/>
      <c r="AF14" s="663"/>
      <c r="AG14" s="663"/>
      <c r="AH14" s="663"/>
      <c r="AI14" s="663"/>
      <c r="AJ14" s="663"/>
      <c r="AK14" s="663"/>
      <c r="AL14" s="664">
        <v>0</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20928</v>
      </c>
      <c r="BH14" s="660"/>
      <c r="BI14" s="660"/>
      <c r="BJ14" s="660"/>
      <c r="BK14" s="660"/>
      <c r="BL14" s="660"/>
      <c r="BM14" s="660"/>
      <c r="BN14" s="661"/>
      <c r="BO14" s="662">
        <v>4.8</v>
      </c>
      <c r="BP14" s="662"/>
      <c r="BQ14" s="662"/>
      <c r="BR14" s="662"/>
      <c r="BS14" s="663" t="s">
        <v>122</v>
      </c>
      <c r="BT14" s="663"/>
      <c r="BU14" s="663"/>
      <c r="BV14" s="663"/>
      <c r="BW14" s="663"/>
      <c r="BX14" s="663"/>
      <c r="BY14" s="663"/>
      <c r="BZ14" s="663"/>
      <c r="CA14" s="663"/>
      <c r="CB14" s="667"/>
      <c r="CD14" s="656" t="s">
        <v>245</v>
      </c>
      <c r="CE14" s="657"/>
      <c r="CF14" s="657"/>
      <c r="CG14" s="657"/>
      <c r="CH14" s="657"/>
      <c r="CI14" s="657"/>
      <c r="CJ14" s="657"/>
      <c r="CK14" s="657"/>
      <c r="CL14" s="657"/>
      <c r="CM14" s="657"/>
      <c r="CN14" s="657"/>
      <c r="CO14" s="657"/>
      <c r="CP14" s="657"/>
      <c r="CQ14" s="658"/>
      <c r="CR14" s="659">
        <v>203641</v>
      </c>
      <c r="CS14" s="660"/>
      <c r="CT14" s="660"/>
      <c r="CU14" s="660"/>
      <c r="CV14" s="660"/>
      <c r="CW14" s="660"/>
      <c r="CX14" s="660"/>
      <c r="CY14" s="661"/>
      <c r="CZ14" s="662">
        <v>4.8</v>
      </c>
      <c r="DA14" s="662"/>
      <c r="DB14" s="662"/>
      <c r="DC14" s="662"/>
      <c r="DD14" s="668">
        <v>66055</v>
      </c>
      <c r="DE14" s="660"/>
      <c r="DF14" s="660"/>
      <c r="DG14" s="660"/>
      <c r="DH14" s="660"/>
      <c r="DI14" s="660"/>
      <c r="DJ14" s="660"/>
      <c r="DK14" s="660"/>
      <c r="DL14" s="660"/>
      <c r="DM14" s="660"/>
      <c r="DN14" s="660"/>
      <c r="DO14" s="660"/>
      <c r="DP14" s="661"/>
      <c r="DQ14" s="668">
        <v>131884</v>
      </c>
      <c r="DR14" s="660"/>
      <c r="DS14" s="660"/>
      <c r="DT14" s="660"/>
      <c r="DU14" s="660"/>
      <c r="DV14" s="660"/>
      <c r="DW14" s="660"/>
      <c r="DX14" s="660"/>
      <c r="DY14" s="660"/>
      <c r="DZ14" s="660"/>
      <c r="EA14" s="660"/>
      <c r="EB14" s="660"/>
      <c r="EC14" s="669"/>
    </row>
    <row r="15" spans="2:143" ht="11.25" customHeight="1" x14ac:dyDescent="0.2">
      <c r="B15" s="656" t="s">
        <v>246</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41775</v>
      </c>
      <c r="BH15" s="660"/>
      <c r="BI15" s="660"/>
      <c r="BJ15" s="660"/>
      <c r="BK15" s="660"/>
      <c r="BL15" s="660"/>
      <c r="BM15" s="660"/>
      <c r="BN15" s="661"/>
      <c r="BO15" s="662">
        <v>9.5</v>
      </c>
      <c r="BP15" s="662"/>
      <c r="BQ15" s="662"/>
      <c r="BR15" s="662"/>
      <c r="BS15" s="663" t="s">
        <v>122</v>
      </c>
      <c r="BT15" s="663"/>
      <c r="BU15" s="663"/>
      <c r="BV15" s="663"/>
      <c r="BW15" s="663"/>
      <c r="BX15" s="663"/>
      <c r="BY15" s="663"/>
      <c r="BZ15" s="663"/>
      <c r="CA15" s="663"/>
      <c r="CB15" s="667"/>
      <c r="CD15" s="656" t="s">
        <v>248</v>
      </c>
      <c r="CE15" s="657"/>
      <c r="CF15" s="657"/>
      <c r="CG15" s="657"/>
      <c r="CH15" s="657"/>
      <c r="CI15" s="657"/>
      <c r="CJ15" s="657"/>
      <c r="CK15" s="657"/>
      <c r="CL15" s="657"/>
      <c r="CM15" s="657"/>
      <c r="CN15" s="657"/>
      <c r="CO15" s="657"/>
      <c r="CP15" s="657"/>
      <c r="CQ15" s="658"/>
      <c r="CR15" s="659">
        <v>572531</v>
      </c>
      <c r="CS15" s="660"/>
      <c r="CT15" s="660"/>
      <c r="CU15" s="660"/>
      <c r="CV15" s="660"/>
      <c r="CW15" s="660"/>
      <c r="CX15" s="660"/>
      <c r="CY15" s="661"/>
      <c r="CZ15" s="662">
        <v>13.6</v>
      </c>
      <c r="DA15" s="662"/>
      <c r="DB15" s="662"/>
      <c r="DC15" s="662"/>
      <c r="DD15" s="668">
        <v>41080</v>
      </c>
      <c r="DE15" s="660"/>
      <c r="DF15" s="660"/>
      <c r="DG15" s="660"/>
      <c r="DH15" s="660"/>
      <c r="DI15" s="660"/>
      <c r="DJ15" s="660"/>
      <c r="DK15" s="660"/>
      <c r="DL15" s="660"/>
      <c r="DM15" s="660"/>
      <c r="DN15" s="660"/>
      <c r="DO15" s="660"/>
      <c r="DP15" s="661"/>
      <c r="DQ15" s="668">
        <v>430141</v>
      </c>
      <c r="DR15" s="660"/>
      <c r="DS15" s="660"/>
      <c r="DT15" s="660"/>
      <c r="DU15" s="660"/>
      <c r="DV15" s="660"/>
      <c r="DW15" s="660"/>
      <c r="DX15" s="660"/>
      <c r="DY15" s="660"/>
      <c r="DZ15" s="660"/>
      <c r="EA15" s="660"/>
      <c r="EB15" s="660"/>
      <c r="EC15" s="669"/>
    </row>
    <row r="16" spans="2:143" ht="11.25" customHeight="1" x14ac:dyDescent="0.2">
      <c r="B16" s="656" t="s">
        <v>249</v>
      </c>
      <c r="C16" s="657"/>
      <c r="D16" s="657"/>
      <c r="E16" s="657"/>
      <c r="F16" s="657"/>
      <c r="G16" s="657"/>
      <c r="H16" s="657"/>
      <c r="I16" s="657"/>
      <c r="J16" s="657"/>
      <c r="K16" s="657"/>
      <c r="L16" s="657"/>
      <c r="M16" s="657"/>
      <c r="N16" s="657"/>
      <c r="O16" s="657"/>
      <c r="P16" s="657"/>
      <c r="Q16" s="658"/>
      <c r="R16" s="659">
        <v>5004</v>
      </c>
      <c r="S16" s="660"/>
      <c r="T16" s="660"/>
      <c r="U16" s="660"/>
      <c r="V16" s="660"/>
      <c r="W16" s="660"/>
      <c r="X16" s="660"/>
      <c r="Y16" s="661"/>
      <c r="Z16" s="662">
        <v>0.1</v>
      </c>
      <c r="AA16" s="662"/>
      <c r="AB16" s="662"/>
      <c r="AC16" s="662"/>
      <c r="AD16" s="663">
        <v>5004</v>
      </c>
      <c r="AE16" s="663"/>
      <c r="AF16" s="663"/>
      <c r="AG16" s="663"/>
      <c r="AH16" s="663"/>
      <c r="AI16" s="663"/>
      <c r="AJ16" s="663"/>
      <c r="AK16" s="663"/>
      <c r="AL16" s="664">
        <v>0.2</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251</v>
      </c>
      <c r="CE16" s="657"/>
      <c r="CF16" s="657"/>
      <c r="CG16" s="657"/>
      <c r="CH16" s="657"/>
      <c r="CI16" s="657"/>
      <c r="CJ16" s="657"/>
      <c r="CK16" s="657"/>
      <c r="CL16" s="657"/>
      <c r="CM16" s="657"/>
      <c r="CN16" s="657"/>
      <c r="CO16" s="657"/>
      <c r="CP16" s="657"/>
      <c r="CQ16" s="658"/>
      <c r="CR16" s="659">
        <v>36812</v>
      </c>
      <c r="CS16" s="660"/>
      <c r="CT16" s="660"/>
      <c r="CU16" s="660"/>
      <c r="CV16" s="660"/>
      <c r="CW16" s="660"/>
      <c r="CX16" s="660"/>
      <c r="CY16" s="661"/>
      <c r="CZ16" s="662">
        <v>0.9</v>
      </c>
      <c r="DA16" s="662"/>
      <c r="DB16" s="662"/>
      <c r="DC16" s="662"/>
      <c r="DD16" s="668" t="s">
        <v>122</v>
      </c>
      <c r="DE16" s="660"/>
      <c r="DF16" s="660"/>
      <c r="DG16" s="660"/>
      <c r="DH16" s="660"/>
      <c r="DI16" s="660"/>
      <c r="DJ16" s="660"/>
      <c r="DK16" s="660"/>
      <c r="DL16" s="660"/>
      <c r="DM16" s="660"/>
      <c r="DN16" s="660"/>
      <c r="DO16" s="660"/>
      <c r="DP16" s="661"/>
      <c r="DQ16" s="668">
        <v>28312</v>
      </c>
      <c r="DR16" s="660"/>
      <c r="DS16" s="660"/>
      <c r="DT16" s="660"/>
      <c r="DU16" s="660"/>
      <c r="DV16" s="660"/>
      <c r="DW16" s="660"/>
      <c r="DX16" s="660"/>
      <c r="DY16" s="660"/>
      <c r="DZ16" s="660"/>
      <c r="EA16" s="660"/>
      <c r="EB16" s="660"/>
      <c r="EC16" s="669"/>
    </row>
    <row r="17" spans="2:133" ht="11.25" customHeight="1" x14ac:dyDescent="0.2">
      <c r="B17" s="656" t="s">
        <v>252</v>
      </c>
      <c r="C17" s="657"/>
      <c r="D17" s="657"/>
      <c r="E17" s="657"/>
      <c r="F17" s="657"/>
      <c r="G17" s="657"/>
      <c r="H17" s="657"/>
      <c r="I17" s="657"/>
      <c r="J17" s="657"/>
      <c r="K17" s="657"/>
      <c r="L17" s="657"/>
      <c r="M17" s="657"/>
      <c r="N17" s="657"/>
      <c r="O17" s="657"/>
      <c r="P17" s="657"/>
      <c r="Q17" s="658"/>
      <c r="R17" s="659">
        <v>5841</v>
      </c>
      <c r="S17" s="660"/>
      <c r="T17" s="660"/>
      <c r="U17" s="660"/>
      <c r="V17" s="660"/>
      <c r="W17" s="660"/>
      <c r="X17" s="660"/>
      <c r="Y17" s="661"/>
      <c r="Z17" s="662">
        <v>0.1</v>
      </c>
      <c r="AA17" s="662"/>
      <c r="AB17" s="662"/>
      <c r="AC17" s="662"/>
      <c r="AD17" s="663">
        <v>5841</v>
      </c>
      <c r="AE17" s="663"/>
      <c r="AF17" s="663"/>
      <c r="AG17" s="663"/>
      <c r="AH17" s="663"/>
      <c r="AI17" s="663"/>
      <c r="AJ17" s="663"/>
      <c r="AK17" s="663"/>
      <c r="AL17" s="664">
        <v>0.2</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254</v>
      </c>
      <c r="CE17" s="657"/>
      <c r="CF17" s="657"/>
      <c r="CG17" s="657"/>
      <c r="CH17" s="657"/>
      <c r="CI17" s="657"/>
      <c r="CJ17" s="657"/>
      <c r="CK17" s="657"/>
      <c r="CL17" s="657"/>
      <c r="CM17" s="657"/>
      <c r="CN17" s="657"/>
      <c r="CO17" s="657"/>
      <c r="CP17" s="657"/>
      <c r="CQ17" s="658"/>
      <c r="CR17" s="659">
        <v>325122</v>
      </c>
      <c r="CS17" s="660"/>
      <c r="CT17" s="660"/>
      <c r="CU17" s="660"/>
      <c r="CV17" s="660"/>
      <c r="CW17" s="660"/>
      <c r="CX17" s="660"/>
      <c r="CY17" s="661"/>
      <c r="CZ17" s="662">
        <v>7.7</v>
      </c>
      <c r="DA17" s="662"/>
      <c r="DB17" s="662"/>
      <c r="DC17" s="662"/>
      <c r="DD17" s="668" t="s">
        <v>122</v>
      </c>
      <c r="DE17" s="660"/>
      <c r="DF17" s="660"/>
      <c r="DG17" s="660"/>
      <c r="DH17" s="660"/>
      <c r="DI17" s="660"/>
      <c r="DJ17" s="660"/>
      <c r="DK17" s="660"/>
      <c r="DL17" s="660"/>
      <c r="DM17" s="660"/>
      <c r="DN17" s="660"/>
      <c r="DO17" s="660"/>
      <c r="DP17" s="661"/>
      <c r="DQ17" s="668">
        <v>325122</v>
      </c>
      <c r="DR17" s="660"/>
      <c r="DS17" s="660"/>
      <c r="DT17" s="660"/>
      <c r="DU17" s="660"/>
      <c r="DV17" s="660"/>
      <c r="DW17" s="660"/>
      <c r="DX17" s="660"/>
      <c r="DY17" s="660"/>
      <c r="DZ17" s="660"/>
      <c r="EA17" s="660"/>
      <c r="EB17" s="660"/>
      <c r="EC17" s="669"/>
    </row>
    <row r="18" spans="2:133" ht="11.25" customHeight="1" x14ac:dyDescent="0.2">
      <c r="B18" s="656" t="s">
        <v>255</v>
      </c>
      <c r="C18" s="657"/>
      <c r="D18" s="657"/>
      <c r="E18" s="657"/>
      <c r="F18" s="657"/>
      <c r="G18" s="657"/>
      <c r="H18" s="657"/>
      <c r="I18" s="657"/>
      <c r="J18" s="657"/>
      <c r="K18" s="657"/>
      <c r="L18" s="657"/>
      <c r="M18" s="657"/>
      <c r="N18" s="657"/>
      <c r="O18" s="657"/>
      <c r="P18" s="657"/>
      <c r="Q18" s="658"/>
      <c r="R18" s="659">
        <v>3594</v>
      </c>
      <c r="S18" s="660"/>
      <c r="T18" s="660"/>
      <c r="U18" s="660"/>
      <c r="V18" s="660"/>
      <c r="W18" s="660"/>
      <c r="X18" s="660"/>
      <c r="Y18" s="661"/>
      <c r="Z18" s="662">
        <v>0.1</v>
      </c>
      <c r="AA18" s="662"/>
      <c r="AB18" s="662"/>
      <c r="AC18" s="662"/>
      <c r="AD18" s="663">
        <v>3594</v>
      </c>
      <c r="AE18" s="663"/>
      <c r="AF18" s="663"/>
      <c r="AG18" s="663"/>
      <c r="AH18" s="663"/>
      <c r="AI18" s="663"/>
      <c r="AJ18" s="663"/>
      <c r="AK18" s="663"/>
      <c r="AL18" s="664">
        <v>0.2</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257</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258</v>
      </c>
      <c r="C19" s="657"/>
      <c r="D19" s="657"/>
      <c r="E19" s="657"/>
      <c r="F19" s="657"/>
      <c r="G19" s="657"/>
      <c r="H19" s="657"/>
      <c r="I19" s="657"/>
      <c r="J19" s="657"/>
      <c r="K19" s="657"/>
      <c r="L19" s="657"/>
      <c r="M19" s="657"/>
      <c r="N19" s="657"/>
      <c r="O19" s="657"/>
      <c r="P19" s="657"/>
      <c r="Q19" s="658"/>
      <c r="R19" s="659">
        <v>3594</v>
      </c>
      <c r="S19" s="660"/>
      <c r="T19" s="660"/>
      <c r="U19" s="660"/>
      <c r="V19" s="660"/>
      <c r="W19" s="660"/>
      <c r="X19" s="660"/>
      <c r="Y19" s="661"/>
      <c r="Z19" s="662">
        <v>0.1</v>
      </c>
      <c r="AA19" s="662"/>
      <c r="AB19" s="662"/>
      <c r="AC19" s="662"/>
      <c r="AD19" s="663">
        <v>3594</v>
      </c>
      <c r="AE19" s="663"/>
      <c r="AF19" s="663"/>
      <c r="AG19" s="663"/>
      <c r="AH19" s="663"/>
      <c r="AI19" s="663"/>
      <c r="AJ19" s="663"/>
      <c r="AK19" s="663"/>
      <c r="AL19" s="664">
        <v>0.2</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260</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261</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263</v>
      </c>
      <c r="CE20" s="657"/>
      <c r="CF20" s="657"/>
      <c r="CG20" s="657"/>
      <c r="CH20" s="657"/>
      <c r="CI20" s="657"/>
      <c r="CJ20" s="657"/>
      <c r="CK20" s="657"/>
      <c r="CL20" s="657"/>
      <c r="CM20" s="657"/>
      <c r="CN20" s="657"/>
      <c r="CO20" s="657"/>
      <c r="CP20" s="657"/>
      <c r="CQ20" s="658"/>
      <c r="CR20" s="659">
        <v>4206022</v>
      </c>
      <c r="CS20" s="660"/>
      <c r="CT20" s="660"/>
      <c r="CU20" s="660"/>
      <c r="CV20" s="660"/>
      <c r="CW20" s="660"/>
      <c r="CX20" s="660"/>
      <c r="CY20" s="661"/>
      <c r="CZ20" s="662">
        <v>100</v>
      </c>
      <c r="DA20" s="662"/>
      <c r="DB20" s="662"/>
      <c r="DC20" s="662"/>
      <c r="DD20" s="668">
        <v>304799</v>
      </c>
      <c r="DE20" s="660"/>
      <c r="DF20" s="660"/>
      <c r="DG20" s="660"/>
      <c r="DH20" s="660"/>
      <c r="DI20" s="660"/>
      <c r="DJ20" s="660"/>
      <c r="DK20" s="660"/>
      <c r="DL20" s="660"/>
      <c r="DM20" s="660"/>
      <c r="DN20" s="660"/>
      <c r="DO20" s="660"/>
      <c r="DP20" s="661"/>
      <c r="DQ20" s="668">
        <v>3034456</v>
      </c>
      <c r="DR20" s="660"/>
      <c r="DS20" s="660"/>
      <c r="DT20" s="660"/>
      <c r="DU20" s="660"/>
      <c r="DV20" s="660"/>
      <c r="DW20" s="660"/>
      <c r="DX20" s="660"/>
      <c r="DY20" s="660"/>
      <c r="DZ20" s="660"/>
      <c r="EA20" s="660"/>
      <c r="EB20" s="660"/>
      <c r="EC20" s="669"/>
    </row>
    <row r="21" spans="2:133" ht="11.25" customHeight="1" x14ac:dyDescent="0.2">
      <c r="B21" s="656" t="s">
        <v>264</v>
      </c>
      <c r="C21" s="657"/>
      <c r="D21" s="657"/>
      <c r="E21" s="657"/>
      <c r="F21" s="657"/>
      <c r="G21" s="657"/>
      <c r="H21" s="657"/>
      <c r="I21" s="657"/>
      <c r="J21" s="657"/>
      <c r="K21" s="657"/>
      <c r="L21" s="657"/>
      <c r="M21" s="657"/>
      <c r="N21" s="657"/>
      <c r="O21" s="657"/>
      <c r="P21" s="657"/>
      <c r="Q21" s="658"/>
      <c r="R21" s="659">
        <v>2048784</v>
      </c>
      <c r="S21" s="660"/>
      <c r="T21" s="660"/>
      <c r="U21" s="660"/>
      <c r="V21" s="660"/>
      <c r="W21" s="660"/>
      <c r="X21" s="660"/>
      <c r="Y21" s="661"/>
      <c r="Z21" s="662">
        <v>44.4</v>
      </c>
      <c r="AA21" s="662"/>
      <c r="AB21" s="662"/>
      <c r="AC21" s="662"/>
      <c r="AD21" s="663">
        <v>1729508</v>
      </c>
      <c r="AE21" s="663"/>
      <c r="AF21" s="663"/>
      <c r="AG21" s="663"/>
      <c r="AH21" s="663"/>
      <c r="AI21" s="663"/>
      <c r="AJ21" s="663"/>
      <c r="AK21" s="663"/>
      <c r="AL21" s="664">
        <v>73.400000000000006</v>
      </c>
      <c r="AM21" s="665"/>
      <c r="AN21" s="665"/>
      <c r="AO21" s="666"/>
      <c r="AP21" s="656" t="s">
        <v>265</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266</v>
      </c>
      <c r="C22" s="657"/>
      <c r="D22" s="657"/>
      <c r="E22" s="657"/>
      <c r="F22" s="657"/>
      <c r="G22" s="657"/>
      <c r="H22" s="657"/>
      <c r="I22" s="657"/>
      <c r="J22" s="657"/>
      <c r="K22" s="657"/>
      <c r="L22" s="657"/>
      <c r="M22" s="657"/>
      <c r="N22" s="657"/>
      <c r="O22" s="657"/>
      <c r="P22" s="657"/>
      <c r="Q22" s="658"/>
      <c r="R22" s="659">
        <v>1729508</v>
      </c>
      <c r="S22" s="660"/>
      <c r="T22" s="660"/>
      <c r="U22" s="660"/>
      <c r="V22" s="660"/>
      <c r="W22" s="660"/>
      <c r="X22" s="660"/>
      <c r="Y22" s="661"/>
      <c r="Z22" s="662">
        <v>37.5</v>
      </c>
      <c r="AA22" s="662"/>
      <c r="AB22" s="662"/>
      <c r="AC22" s="662"/>
      <c r="AD22" s="663">
        <v>1729508</v>
      </c>
      <c r="AE22" s="663"/>
      <c r="AF22" s="663"/>
      <c r="AG22" s="663"/>
      <c r="AH22" s="663"/>
      <c r="AI22" s="663"/>
      <c r="AJ22" s="663"/>
      <c r="AK22" s="663"/>
      <c r="AL22" s="664">
        <v>73.400000000000006</v>
      </c>
      <c r="AM22" s="665"/>
      <c r="AN22" s="665"/>
      <c r="AO22" s="666"/>
      <c r="AP22" s="656" t="s">
        <v>267</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269</v>
      </c>
      <c r="C23" s="657"/>
      <c r="D23" s="657"/>
      <c r="E23" s="657"/>
      <c r="F23" s="657"/>
      <c r="G23" s="657"/>
      <c r="H23" s="657"/>
      <c r="I23" s="657"/>
      <c r="J23" s="657"/>
      <c r="K23" s="657"/>
      <c r="L23" s="657"/>
      <c r="M23" s="657"/>
      <c r="N23" s="657"/>
      <c r="O23" s="657"/>
      <c r="P23" s="657"/>
      <c r="Q23" s="658"/>
      <c r="R23" s="659">
        <v>319276</v>
      </c>
      <c r="S23" s="660"/>
      <c r="T23" s="660"/>
      <c r="U23" s="660"/>
      <c r="V23" s="660"/>
      <c r="W23" s="660"/>
      <c r="X23" s="660"/>
      <c r="Y23" s="661"/>
      <c r="Z23" s="662">
        <v>6.9</v>
      </c>
      <c r="AA23" s="662"/>
      <c r="AB23" s="662"/>
      <c r="AC23" s="662"/>
      <c r="AD23" s="663" t="s">
        <v>122</v>
      </c>
      <c r="AE23" s="663"/>
      <c r="AF23" s="663"/>
      <c r="AG23" s="663"/>
      <c r="AH23" s="663"/>
      <c r="AI23" s="663"/>
      <c r="AJ23" s="663"/>
      <c r="AK23" s="663"/>
      <c r="AL23" s="664" t="s">
        <v>122</v>
      </c>
      <c r="AM23" s="665"/>
      <c r="AN23" s="665"/>
      <c r="AO23" s="666"/>
      <c r="AP23" s="656" t="s">
        <v>270</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210</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6" t="s">
        <v>274</v>
      </c>
      <c r="DM23" s="687"/>
      <c r="DN23" s="687"/>
      <c r="DO23" s="687"/>
      <c r="DP23" s="687"/>
      <c r="DQ23" s="687"/>
      <c r="DR23" s="687"/>
      <c r="DS23" s="687"/>
      <c r="DT23" s="687"/>
      <c r="DU23" s="687"/>
      <c r="DV23" s="688"/>
      <c r="DW23" s="641" t="s">
        <v>275</v>
      </c>
      <c r="DX23" s="642"/>
      <c r="DY23" s="642"/>
      <c r="DZ23" s="642"/>
      <c r="EA23" s="642"/>
      <c r="EB23" s="642"/>
      <c r="EC23" s="643"/>
    </row>
    <row r="24" spans="2:133" ht="11.25" customHeight="1" x14ac:dyDescent="0.2">
      <c r="B24" s="656" t="s">
        <v>276</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277</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278</v>
      </c>
      <c r="CE24" s="646"/>
      <c r="CF24" s="646"/>
      <c r="CG24" s="646"/>
      <c r="CH24" s="646"/>
      <c r="CI24" s="646"/>
      <c r="CJ24" s="646"/>
      <c r="CK24" s="646"/>
      <c r="CL24" s="646"/>
      <c r="CM24" s="646"/>
      <c r="CN24" s="646"/>
      <c r="CO24" s="646"/>
      <c r="CP24" s="646"/>
      <c r="CQ24" s="647"/>
      <c r="CR24" s="648">
        <v>1677927</v>
      </c>
      <c r="CS24" s="649"/>
      <c r="CT24" s="649"/>
      <c r="CU24" s="649"/>
      <c r="CV24" s="649"/>
      <c r="CW24" s="649"/>
      <c r="CX24" s="649"/>
      <c r="CY24" s="650"/>
      <c r="CZ24" s="653">
        <v>39.9</v>
      </c>
      <c r="DA24" s="654"/>
      <c r="DB24" s="654"/>
      <c r="DC24" s="670"/>
      <c r="DD24" s="691">
        <v>1365190</v>
      </c>
      <c r="DE24" s="649"/>
      <c r="DF24" s="649"/>
      <c r="DG24" s="649"/>
      <c r="DH24" s="649"/>
      <c r="DI24" s="649"/>
      <c r="DJ24" s="649"/>
      <c r="DK24" s="650"/>
      <c r="DL24" s="691">
        <v>1253349</v>
      </c>
      <c r="DM24" s="649"/>
      <c r="DN24" s="649"/>
      <c r="DO24" s="649"/>
      <c r="DP24" s="649"/>
      <c r="DQ24" s="649"/>
      <c r="DR24" s="649"/>
      <c r="DS24" s="649"/>
      <c r="DT24" s="649"/>
      <c r="DU24" s="649"/>
      <c r="DV24" s="650"/>
      <c r="DW24" s="653">
        <v>53</v>
      </c>
      <c r="DX24" s="654"/>
      <c r="DY24" s="654"/>
      <c r="DZ24" s="654"/>
      <c r="EA24" s="654"/>
      <c r="EB24" s="654"/>
      <c r="EC24" s="655"/>
    </row>
    <row r="25" spans="2:133" ht="11.25" customHeight="1" x14ac:dyDescent="0.2">
      <c r="B25" s="656" t="s">
        <v>279</v>
      </c>
      <c r="C25" s="657"/>
      <c r="D25" s="657"/>
      <c r="E25" s="657"/>
      <c r="F25" s="657"/>
      <c r="G25" s="657"/>
      <c r="H25" s="657"/>
      <c r="I25" s="657"/>
      <c r="J25" s="657"/>
      <c r="K25" s="657"/>
      <c r="L25" s="657"/>
      <c r="M25" s="657"/>
      <c r="N25" s="657"/>
      <c r="O25" s="657"/>
      <c r="P25" s="657"/>
      <c r="Q25" s="658"/>
      <c r="R25" s="659">
        <v>2664611</v>
      </c>
      <c r="S25" s="660"/>
      <c r="T25" s="660"/>
      <c r="U25" s="660"/>
      <c r="V25" s="660"/>
      <c r="W25" s="660"/>
      <c r="X25" s="660"/>
      <c r="Y25" s="661"/>
      <c r="Z25" s="662">
        <v>57.7</v>
      </c>
      <c r="AA25" s="662"/>
      <c r="AB25" s="662"/>
      <c r="AC25" s="662"/>
      <c r="AD25" s="663">
        <v>2345335</v>
      </c>
      <c r="AE25" s="663"/>
      <c r="AF25" s="663"/>
      <c r="AG25" s="663"/>
      <c r="AH25" s="663"/>
      <c r="AI25" s="663"/>
      <c r="AJ25" s="663"/>
      <c r="AK25" s="663"/>
      <c r="AL25" s="664">
        <v>99.6</v>
      </c>
      <c r="AM25" s="665"/>
      <c r="AN25" s="665"/>
      <c r="AO25" s="666"/>
      <c r="AP25" s="656" t="s">
        <v>280</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281</v>
      </c>
      <c r="CE25" s="657"/>
      <c r="CF25" s="657"/>
      <c r="CG25" s="657"/>
      <c r="CH25" s="657"/>
      <c r="CI25" s="657"/>
      <c r="CJ25" s="657"/>
      <c r="CK25" s="657"/>
      <c r="CL25" s="657"/>
      <c r="CM25" s="657"/>
      <c r="CN25" s="657"/>
      <c r="CO25" s="657"/>
      <c r="CP25" s="657"/>
      <c r="CQ25" s="658"/>
      <c r="CR25" s="659">
        <v>970002</v>
      </c>
      <c r="CS25" s="692"/>
      <c r="CT25" s="692"/>
      <c r="CU25" s="692"/>
      <c r="CV25" s="692"/>
      <c r="CW25" s="692"/>
      <c r="CX25" s="692"/>
      <c r="CY25" s="693"/>
      <c r="CZ25" s="664">
        <v>23.1</v>
      </c>
      <c r="DA25" s="689"/>
      <c r="DB25" s="689"/>
      <c r="DC25" s="694"/>
      <c r="DD25" s="668">
        <v>867224</v>
      </c>
      <c r="DE25" s="692"/>
      <c r="DF25" s="692"/>
      <c r="DG25" s="692"/>
      <c r="DH25" s="692"/>
      <c r="DI25" s="692"/>
      <c r="DJ25" s="692"/>
      <c r="DK25" s="693"/>
      <c r="DL25" s="668">
        <v>828633</v>
      </c>
      <c r="DM25" s="692"/>
      <c r="DN25" s="692"/>
      <c r="DO25" s="692"/>
      <c r="DP25" s="692"/>
      <c r="DQ25" s="692"/>
      <c r="DR25" s="692"/>
      <c r="DS25" s="692"/>
      <c r="DT25" s="692"/>
      <c r="DU25" s="692"/>
      <c r="DV25" s="693"/>
      <c r="DW25" s="664">
        <v>35</v>
      </c>
      <c r="DX25" s="689"/>
      <c r="DY25" s="689"/>
      <c r="DZ25" s="689"/>
      <c r="EA25" s="689"/>
      <c r="EB25" s="689"/>
      <c r="EC25" s="690"/>
    </row>
    <row r="26" spans="2:133" ht="11.25" customHeight="1" x14ac:dyDescent="0.2">
      <c r="B26" s="656" t="s">
        <v>282</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283</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284</v>
      </c>
      <c r="CE26" s="657"/>
      <c r="CF26" s="657"/>
      <c r="CG26" s="657"/>
      <c r="CH26" s="657"/>
      <c r="CI26" s="657"/>
      <c r="CJ26" s="657"/>
      <c r="CK26" s="657"/>
      <c r="CL26" s="657"/>
      <c r="CM26" s="657"/>
      <c r="CN26" s="657"/>
      <c r="CO26" s="657"/>
      <c r="CP26" s="657"/>
      <c r="CQ26" s="658"/>
      <c r="CR26" s="659">
        <v>588555</v>
      </c>
      <c r="CS26" s="660"/>
      <c r="CT26" s="660"/>
      <c r="CU26" s="660"/>
      <c r="CV26" s="660"/>
      <c r="CW26" s="660"/>
      <c r="CX26" s="660"/>
      <c r="CY26" s="661"/>
      <c r="CZ26" s="664">
        <v>14</v>
      </c>
      <c r="DA26" s="689"/>
      <c r="DB26" s="689"/>
      <c r="DC26" s="694"/>
      <c r="DD26" s="668">
        <v>520848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285</v>
      </c>
      <c r="C27" s="657"/>
      <c r="D27" s="657"/>
      <c r="E27" s="657"/>
      <c r="F27" s="657"/>
      <c r="G27" s="657"/>
      <c r="H27" s="657"/>
      <c r="I27" s="657"/>
      <c r="J27" s="657"/>
      <c r="K27" s="657"/>
      <c r="L27" s="657"/>
      <c r="M27" s="657"/>
      <c r="N27" s="657"/>
      <c r="O27" s="657"/>
      <c r="P27" s="657"/>
      <c r="Q27" s="658"/>
      <c r="R27" s="659">
        <v>21523</v>
      </c>
      <c r="S27" s="660"/>
      <c r="T27" s="660"/>
      <c r="U27" s="660"/>
      <c r="V27" s="660"/>
      <c r="W27" s="660"/>
      <c r="X27" s="660"/>
      <c r="Y27" s="661"/>
      <c r="Z27" s="662">
        <v>0.5</v>
      </c>
      <c r="AA27" s="662"/>
      <c r="AB27" s="662"/>
      <c r="AC27" s="662"/>
      <c r="AD27" s="663" t="s">
        <v>122</v>
      </c>
      <c r="AE27" s="663"/>
      <c r="AF27" s="663"/>
      <c r="AG27" s="663"/>
      <c r="AH27" s="663"/>
      <c r="AI27" s="663"/>
      <c r="AJ27" s="663"/>
      <c r="AK27" s="663"/>
      <c r="AL27" s="664" t="s">
        <v>122</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438767</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287</v>
      </c>
      <c r="CE27" s="657"/>
      <c r="CF27" s="657"/>
      <c r="CG27" s="657"/>
      <c r="CH27" s="657"/>
      <c r="CI27" s="657"/>
      <c r="CJ27" s="657"/>
      <c r="CK27" s="657"/>
      <c r="CL27" s="657"/>
      <c r="CM27" s="657"/>
      <c r="CN27" s="657"/>
      <c r="CO27" s="657"/>
      <c r="CP27" s="657"/>
      <c r="CQ27" s="658"/>
      <c r="CR27" s="659">
        <v>382803</v>
      </c>
      <c r="CS27" s="692"/>
      <c r="CT27" s="692"/>
      <c r="CU27" s="692"/>
      <c r="CV27" s="692"/>
      <c r="CW27" s="692"/>
      <c r="CX27" s="692"/>
      <c r="CY27" s="693"/>
      <c r="CZ27" s="664">
        <v>9.1</v>
      </c>
      <c r="DA27" s="689"/>
      <c r="DB27" s="689"/>
      <c r="DC27" s="694"/>
      <c r="DD27" s="668">
        <v>172844</v>
      </c>
      <c r="DE27" s="692"/>
      <c r="DF27" s="692"/>
      <c r="DG27" s="692"/>
      <c r="DH27" s="692"/>
      <c r="DI27" s="692"/>
      <c r="DJ27" s="692"/>
      <c r="DK27" s="693"/>
      <c r="DL27" s="668">
        <v>99594</v>
      </c>
      <c r="DM27" s="692"/>
      <c r="DN27" s="692"/>
      <c r="DO27" s="692"/>
      <c r="DP27" s="692"/>
      <c r="DQ27" s="692"/>
      <c r="DR27" s="692"/>
      <c r="DS27" s="692"/>
      <c r="DT27" s="692"/>
      <c r="DU27" s="692"/>
      <c r="DV27" s="693"/>
      <c r="DW27" s="664">
        <v>4.2</v>
      </c>
      <c r="DX27" s="689"/>
      <c r="DY27" s="689"/>
      <c r="DZ27" s="689"/>
      <c r="EA27" s="689"/>
      <c r="EB27" s="689"/>
      <c r="EC27" s="690"/>
    </row>
    <row r="28" spans="2:133" ht="11.25" customHeight="1" x14ac:dyDescent="0.2">
      <c r="B28" s="656" t="s">
        <v>288</v>
      </c>
      <c r="C28" s="657"/>
      <c r="D28" s="657"/>
      <c r="E28" s="657"/>
      <c r="F28" s="657"/>
      <c r="G28" s="657"/>
      <c r="H28" s="657"/>
      <c r="I28" s="657"/>
      <c r="J28" s="657"/>
      <c r="K28" s="657"/>
      <c r="L28" s="657"/>
      <c r="M28" s="657"/>
      <c r="N28" s="657"/>
      <c r="O28" s="657"/>
      <c r="P28" s="657"/>
      <c r="Q28" s="658"/>
      <c r="R28" s="659">
        <v>7527</v>
      </c>
      <c r="S28" s="660"/>
      <c r="T28" s="660"/>
      <c r="U28" s="660"/>
      <c r="V28" s="660"/>
      <c r="W28" s="660"/>
      <c r="X28" s="660"/>
      <c r="Y28" s="661"/>
      <c r="Z28" s="662">
        <v>0.2</v>
      </c>
      <c r="AA28" s="662"/>
      <c r="AB28" s="662"/>
      <c r="AC28" s="662"/>
      <c r="AD28" s="663">
        <v>4510</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289</v>
      </c>
      <c r="CE28" s="657"/>
      <c r="CF28" s="657"/>
      <c r="CG28" s="657"/>
      <c r="CH28" s="657"/>
      <c r="CI28" s="657"/>
      <c r="CJ28" s="657"/>
      <c r="CK28" s="657"/>
      <c r="CL28" s="657"/>
      <c r="CM28" s="657"/>
      <c r="CN28" s="657"/>
      <c r="CO28" s="657"/>
      <c r="CP28" s="657"/>
      <c r="CQ28" s="658"/>
      <c r="CR28" s="659">
        <v>325122</v>
      </c>
      <c r="CS28" s="660"/>
      <c r="CT28" s="660"/>
      <c r="CU28" s="660"/>
      <c r="CV28" s="660"/>
      <c r="CW28" s="660"/>
      <c r="CX28" s="660"/>
      <c r="CY28" s="661"/>
      <c r="CZ28" s="664">
        <v>7.7</v>
      </c>
      <c r="DA28" s="689"/>
      <c r="DB28" s="689"/>
      <c r="DC28" s="694"/>
      <c r="DD28" s="668">
        <v>325122</v>
      </c>
      <c r="DE28" s="660"/>
      <c r="DF28" s="660"/>
      <c r="DG28" s="660"/>
      <c r="DH28" s="660"/>
      <c r="DI28" s="660"/>
      <c r="DJ28" s="660"/>
      <c r="DK28" s="661"/>
      <c r="DL28" s="668">
        <v>325122</v>
      </c>
      <c r="DM28" s="660"/>
      <c r="DN28" s="660"/>
      <c r="DO28" s="660"/>
      <c r="DP28" s="660"/>
      <c r="DQ28" s="660"/>
      <c r="DR28" s="660"/>
      <c r="DS28" s="660"/>
      <c r="DT28" s="660"/>
      <c r="DU28" s="660"/>
      <c r="DV28" s="661"/>
      <c r="DW28" s="664">
        <v>13.7</v>
      </c>
      <c r="DX28" s="689"/>
      <c r="DY28" s="689"/>
      <c r="DZ28" s="689"/>
      <c r="EA28" s="689"/>
      <c r="EB28" s="689"/>
      <c r="EC28" s="690"/>
    </row>
    <row r="29" spans="2:133" ht="11.25" customHeight="1" x14ac:dyDescent="0.2">
      <c r="B29" s="656" t="s">
        <v>290</v>
      </c>
      <c r="C29" s="657"/>
      <c r="D29" s="657"/>
      <c r="E29" s="657"/>
      <c r="F29" s="657"/>
      <c r="G29" s="657"/>
      <c r="H29" s="657"/>
      <c r="I29" s="657"/>
      <c r="J29" s="657"/>
      <c r="K29" s="657"/>
      <c r="L29" s="657"/>
      <c r="M29" s="657"/>
      <c r="N29" s="657"/>
      <c r="O29" s="657"/>
      <c r="P29" s="657"/>
      <c r="Q29" s="658"/>
      <c r="R29" s="659">
        <v>5607</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291</v>
      </c>
      <c r="CE29" s="698"/>
      <c r="CF29" s="656" t="s">
        <v>66</v>
      </c>
      <c r="CG29" s="657"/>
      <c r="CH29" s="657"/>
      <c r="CI29" s="657"/>
      <c r="CJ29" s="657"/>
      <c r="CK29" s="657"/>
      <c r="CL29" s="657"/>
      <c r="CM29" s="657"/>
      <c r="CN29" s="657"/>
      <c r="CO29" s="657"/>
      <c r="CP29" s="657"/>
      <c r="CQ29" s="658"/>
      <c r="CR29" s="659">
        <v>325122</v>
      </c>
      <c r="CS29" s="692"/>
      <c r="CT29" s="692"/>
      <c r="CU29" s="692"/>
      <c r="CV29" s="692"/>
      <c r="CW29" s="692"/>
      <c r="CX29" s="692"/>
      <c r="CY29" s="693"/>
      <c r="CZ29" s="664">
        <v>7.7</v>
      </c>
      <c r="DA29" s="689"/>
      <c r="DB29" s="689"/>
      <c r="DC29" s="694"/>
      <c r="DD29" s="668">
        <v>325122</v>
      </c>
      <c r="DE29" s="692"/>
      <c r="DF29" s="692"/>
      <c r="DG29" s="692"/>
      <c r="DH29" s="692"/>
      <c r="DI29" s="692"/>
      <c r="DJ29" s="692"/>
      <c r="DK29" s="693"/>
      <c r="DL29" s="668">
        <v>325122</v>
      </c>
      <c r="DM29" s="692"/>
      <c r="DN29" s="692"/>
      <c r="DO29" s="692"/>
      <c r="DP29" s="692"/>
      <c r="DQ29" s="692"/>
      <c r="DR29" s="692"/>
      <c r="DS29" s="692"/>
      <c r="DT29" s="692"/>
      <c r="DU29" s="692"/>
      <c r="DV29" s="693"/>
      <c r="DW29" s="664">
        <v>13.7</v>
      </c>
      <c r="DX29" s="689"/>
      <c r="DY29" s="689"/>
      <c r="DZ29" s="689"/>
      <c r="EA29" s="689"/>
      <c r="EB29" s="689"/>
      <c r="EC29" s="690"/>
    </row>
    <row r="30" spans="2:133" ht="11.25" customHeight="1" x14ac:dyDescent="0.2">
      <c r="B30" s="656" t="s">
        <v>292</v>
      </c>
      <c r="C30" s="657"/>
      <c r="D30" s="657"/>
      <c r="E30" s="657"/>
      <c r="F30" s="657"/>
      <c r="G30" s="657"/>
      <c r="H30" s="657"/>
      <c r="I30" s="657"/>
      <c r="J30" s="657"/>
      <c r="K30" s="657"/>
      <c r="L30" s="657"/>
      <c r="M30" s="657"/>
      <c r="N30" s="657"/>
      <c r="O30" s="657"/>
      <c r="P30" s="657"/>
      <c r="Q30" s="658"/>
      <c r="R30" s="659">
        <v>511320</v>
      </c>
      <c r="S30" s="660"/>
      <c r="T30" s="660"/>
      <c r="U30" s="660"/>
      <c r="V30" s="660"/>
      <c r="W30" s="660"/>
      <c r="X30" s="660"/>
      <c r="Y30" s="661"/>
      <c r="Z30" s="662">
        <v>11.1</v>
      </c>
      <c r="AA30" s="662"/>
      <c r="AB30" s="662"/>
      <c r="AC30" s="662"/>
      <c r="AD30" s="663" t="s">
        <v>122</v>
      </c>
      <c r="AE30" s="663"/>
      <c r="AF30" s="663"/>
      <c r="AG30" s="663"/>
      <c r="AH30" s="663"/>
      <c r="AI30" s="663"/>
      <c r="AJ30" s="663"/>
      <c r="AK30" s="663"/>
      <c r="AL30" s="664" t="s">
        <v>122</v>
      </c>
      <c r="AM30" s="665"/>
      <c r="AN30" s="665"/>
      <c r="AO30" s="666"/>
      <c r="AP30" s="641" t="s">
        <v>210</v>
      </c>
      <c r="AQ30" s="642"/>
      <c r="AR30" s="642"/>
      <c r="AS30" s="642"/>
      <c r="AT30" s="642"/>
      <c r="AU30" s="642"/>
      <c r="AV30" s="642"/>
      <c r="AW30" s="642"/>
      <c r="AX30" s="642"/>
      <c r="AY30" s="642"/>
      <c r="AZ30" s="642"/>
      <c r="BA30" s="642"/>
      <c r="BB30" s="642"/>
      <c r="BC30" s="642"/>
      <c r="BD30" s="642"/>
      <c r="BE30" s="642"/>
      <c r="BF30" s="643"/>
      <c r="BG30" s="641" t="s">
        <v>293</v>
      </c>
      <c r="BH30" s="695"/>
      <c r="BI30" s="695"/>
      <c r="BJ30" s="695"/>
      <c r="BK30" s="695"/>
      <c r="BL30" s="695"/>
      <c r="BM30" s="695"/>
      <c r="BN30" s="695"/>
      <c r="BO30" s="695"/>
      <c r="BP30" s="695"/>
      <c r="BQ30" s="696"/>
      <c r="BR30" s="641" t="s">
        <v>294</v>
      </c>
      <c r="BS30" s="695"/>
      <c r="BT30" s="695"/>
      <c r="BU30" s="695"/>
      <c r="BV30" s="695"/>
      <c r="BW30" s="695"/>
      <c r="BX30" s="695"/>
      <c r="BY30" s="695"/>
      <c r="BZ30" s="695"/>
      <c r="CA30" s="695"/>
      <c r="CB30" s="696"/>
      <c r="CD30" s="699"/>
      <c r="CE30" s="700"/>
      <c r="CF30" s="656" t="s">
        <v>295</v>
      </c>
      <c r="CG30" s="657"/>
      <c r="CH30" s="657"/>
      <c r="CI30" s="657"/>
      <c r="CJ30" s="657"/>
      <c r="CK30" s="657"/>
      <c r="CL30" s="657"/>
      <c r="CM30" s="657"/>
      <c r="CN30" s="657"/>
      <c r="CO30" s="657"/>
      <c r="CP30" s="657"/>
      <c r="CQ30" s="658"/>
      <c r="CR30" s="659">
        <v>302121</v>
      </c>
      <c r="CS30" s="660"/>
      <c r="CT30" s="660"/>
      <c r="CU30" s="660"/>
      <c r="CV30" s="660"/>
      <c r="CW30" s="660"/>
      <c r="CX30" s="660"/>
      <c r="CY30" s="661"/>
      <c r="CZ30" s="664">
        <v>7.2</v>
      </c>
      <c r="DA30" s="689"/>
      <c r="DB30" s="689"/>
      <c r="DC30" s="694"/>
      <c r="DD30" s="668">
        <v>302121</v>
      </c>
      <c r="DE30" s="660"/>
      <c r="DF30" s="660"/>
      <c r="DG30" s="660"/>
      <c r="DH30" s="660"/>
      <c r="DI30" s="660"/>
      <c r="DJ30" s="660"/>
      <c r="DK30" s="661"/>
      <c r="DL30" s="668">
        <v>302121</v>
      </c>
      <c r="DM30" s="660"/>
      <c r="DN30" s="660"/>
      <c r="DO30" s="660"/>
      <c r="DP30" s="660"/>
      <c r="DQ30" s="660"/>
      <c r="DR30" s="660"/>
      <c r="DS30" s="660"/>
      <c r="DT30" s="660"/>
      <c r="DU30" s="660"/>
      <c r="DV30" s="661"/>
      <c r="DW30" s="664">
        <v>12.8</v>
      </c>
      <c r="DX30" s="689"/>
      <c r="DY30" s="689"/>
      <c r="DZ30" s="689"/>
      <c r="EA30" s="689"/>
      <c r="EB30" s="689"/>
      <c r="EC30" s="690"/>
    </row>
    <row r="31" spans="2:133" ht="11.25" customHeight="1" x14ac:dyDescent="0.2">
      <c r="B31" s="672" t="s">
        <v>296</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297</v>
      </c>
      <c r="AQ31" s="708"/>
      <c r="AR31" s="708"/>
      <c r="AS31" s="708"/>
      <c r="AT31" s="713" t="s">
        <v>298</v>
      </c>
      <c r="AU31" s="218"/>
      <c r="AV31" s="218"/>
      <c r="AW31" s="218"/>
      <c r="AX31" s="645" t="s">
        <v>176</v>
      </c>
      <c r="AY31" s="646"/>
      <c r="AZ31" s="646"/>
      <c r="BA31" s="646"/>
      <c r="BB31" s="646"/>
      <c r="BC31" s="646"/>
      <c r="BD31" s="646"/>
      <c r="BE31" s="646"/>
      <c r="BF31" s="647"/>
      <c r="BG31" s="706">
        <v>99.7</v>
      </c>
      <c r="BH31" s="703"/>
      <c r="BI31" s="703"/>
      <c r="BJ31" s="703"/>
      <c r="BK31" s="703"/>
      <c r="BL31" s="703"/>
      <c r="BM31" s="654">
        <v>98.7</v>
      </c>
      <c r="BN31" s="703"/>
      <c r="BO31" s="703"/>
      <c r="BP31" s="703"/>
      <c r="BQ31" s="704"/>
      <c r="BR31" s="706">
        <v>99.6</v>
      </c>
      <c r="BS31" s="703"/>
      <c r="BT31" s="703"/>
      <c r="BU31" s="703"/>
      <c r="BV31" s="703"/>
      <c r="BW31" s="703"/>
      <c r="BX31" s="654">
        <v>98.8</v>
      </c>
      <c r="BY31" s="703"/>
      <c r="BZ31" s="703"/>
      <c r="CA31" s="703"/>
      <c r="CB31" s="704"/>
      <c r="CD31" s="699"/>
      <c r="CE31" s="700"/>
      <c r="CF31" s="656" t="s">
        <v>299</v>
      </c>
      <c r="CG31" s="657"/>
      <c r="CH31" s="657"/>
      <c r="CI31" s="657"/>
      <c r="CJ31" s="657"/>
      <c r="CK31" s="657"/>
      <c r="CL31" s="657"/>
      <c r="CM31" s="657"/>
      <c r="CN31" s="657"/>
      <c r="CO31" s="657"/>
      <c r="CP31" s="657"/>
      <c r="CQ31" s="658"/>
      <c r="CR31" s="659">
        <v>23001</v>
      </c>
      <c r="CS31" s="692"/>
      <c r="CT31" s="692"/>
      <c r="CU31" s="692"/>
      <c r="CV31" s="692"/>
      <c r="CW31" s="692"/>
      <c r="CX31" s="692"/>
      <c r="CY31" s="693"/>
      <c r="CZ31" s="664">
        <v>0.5</v>
      </c>
      <c r="DA31" s="689"/>
      <c r="DB31" s="689"/>
      <c r="DC31" s="694"/>
      <c r="DD31" s="668">
        <v>23001</v>
      </c>
      <c r="DE31" s="692"/>
      <c r="DF31" s="692"/>
      <c r="DG31" s="692"/>
      <c r="DH31" s="692"/>
      <c r="DI31" s="692"/>
      <c r="DJ31" s="692"/>
      <c r="DK31" s="693"/>
      <c r="DL31" s="668">
        <v>23001</v>
      </c>
      <c r="DM31" s="692"/>
      <c r="DN31" s="692"/>
      <c r="DO31" s="692"/>
      <c r="DP31" s="692"/>
      <c r="DQ31" s="692"/>
      <c r="DR31" s="692"/>
      <c r="DS31" s="692"/>
      <c r="DT31" s="692"/>
      <c r="DU31" s="692"/>
      <c r="DV31" s="693"/>
      <c r="DW31" s="664">
        <v>1</v>
      </c>
      <c r="DX31" s="689"/>
      <c r="DY31" s="689"/>
      <c r="DZ31" s="689"/>
      <c r="EA31" s="689"/>
      <c r="EB31" s="689"/>
      <c r="EC31" s="690"/>
    </row>
    <row r="32" spans="2:133" ht="11.25" customHeight="1" x14ac:dyDescent="0.2">
      <c r="B32" s="656" t="s">
        <v>300</v>
      </c>
      <c r="C32" s="657"/>
      <c r="D32" s="657"/>
      <c r="E32" s="657"/>
      <c r="F32" s="657"/>
      <c r="G32" s="657"/>
      <c r="H32" s="657"/>
      <c r="I32" s="657"/>
      <c r="J32" s="657"/>
      <c r="K32" s="657"/>
      <c r="L32" s="657"/>
      <c r="M32" s="657"/>
      <c r="N32" s="657"/>
      <c r="O32" s="657"/>
      <c r="P32" s="657"/>
      <c r="Q32" s="658"/>
      <c r="R32" s="659">
        <v>274773</v>
      </c>
      <c r="S32" s="660"/>
      <c r="T32" s="660"/>
      <c r="U32" s="660"/>
      <c r="V32" s="660"/>
      <c r="W32" s="660"/>
      <c r="X32" s="660"/>
      <c r="Y32" s="661"/>
      <c r="Z32" s="662">
        <v>6</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301</v>
      </c>
      <c r="AX32" s="656" t="s">
        <v>302</v>
      </c>
      <c r="AY32" s="657"/>
      <c r="AZ32" s="657"/>
      <c r="BA32" s="657"/>
      <c r="BB32" s="657"/>
      <c r="BC32" s="657"/>
      <c r="BD32" s="657"/>
      <c r="BE32" s="657"/>
      <c r="BF32" s="658"/>
      <c r="BG32" s="716">
        <v>99.7</v>
      </c>
      <c r="BH32" s="692"/>
      <c r="BI32" s="692"/>
      <c r="BJ32" s="692"/>
      <c r="BK32" s="692"/>
      <c r="BL32" s="692"/>
      <c r="BM32" s="665">
        <v>99</v>
      </c>
      <c r="BN32" s="692"/>
      <c r="BO32" s="692"/>
      <c r="BP32" s="692"/>
      <c r="BQ32" s="705"/>
      <c r="BR32" s="716">
        <v>99.7</v>
      </c>
      <c r="BS32" s="692"/>
      <c r="BT32" s="692"/>
      <c r="BU32" s="692"/>
      <c r="BV32" s="692"/>
      <c r="BW32" s="692"/>
      <c r="BX32" s="665">
        <v>99.2</v>
      </c>
      <c r="BY32" s="692"/>
      <c r="BZ32" s="692"/>
      <c r="CA32" s="692"/>
      <c r="CB32" s="705"/>
      <c r="CD32" s="701"/>
      <c r="CE32" s="702"/>
      <c r="CF32" s="656" t="s">
        <v>303</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304</v>
      </c>
      <c r="C33" s="657"/>
      <c r="D33" s="657"/>
      <c r="E33" s="657"/>
      <c r="F33" s="657"/>
      <c r="G33" s="657"/>
      <c r="H33" s="657"/>
      <c r="I33" s="657"/>
      <c r="J33" s="657"/>
      <c r="K33" s="657"/>
      <c r="L33" s="657"/>
      <c r="M33" s="657"/>
      <c r="N33" s="657"/>
      <c r="O33" s="657"/>
      <c r="P33" s="657"/>
      <c r="Q33" s="658"/>
      <c r="R33" s="659">
        <v>43728</v>
      </c>
      <c r="S33" s="660"/>
      <c r="T33" s="660"/>
      <c r="U33" s="660"/>
      <c r="V33" s="660"/>
      <c r="W33" s="660"/>
      <c r="X33" s="660"/>
      <c r="Y33" s="661"/>
      <c r="Z33" s="662">
        <v>0.9</v>
      </c>
      <c r="AA33" s="662"/>
      <c r="AB33" s="662"/>
      <c r="AC33" s="662"/>
      <c r="AD33" s="663">
        <v>5524</v>
      </c>
      <c r="AE33" s="663"/>
      <c r="AF33" s="663"/>
      <c r="AG33" s="663"/>
      <c r="AH33" s="663"/>
      <c r="AI33" s="663"/>
      <c r="AJ33" s="663"/>
      <c r="AK33" s="663"/>
      <c r="AL33" s="664">
        <v>0.2</v>
      </c>
      <c r="AM33" s="665"/>
      <c r="AN33" s="665"/>
      <c r="AO33" s="666"/>
      <c r="AP33" s="711"/>
      <c r="AQ33" s="712"/>
      <c r="AR33" s="712"/>
      <c r="AS33" s="712"/>
      <c r="AT33" s="715"/>
      <c r="AU33" s="219"/>
      <c r="AV33" s="219"/>
      <c r="AW33" s="219"/>
      <c r="AX33" s="680" t="s">
        <v>305</v>
      </c>
      <c r="AY33" s="681"/>
      <c r="AZ33" s="681"/>
      <c r="BA33" s="681"/>
      <c r="BB33" s="681"/>
      <c r="BC33" s="681"/>
      <c r="BD33" s="681"/>
      <c r="BE33" s="681"/>
      <c r="BF33" s="682"/>
      <c r="BG33" s="717">
        <v>99.5</v>
      </c>
      <c r="BH33" s="718"/>
      <c r="BI33" s="718"/>
      <c r="BJ33" s="718"/>
      <c r="BK33" s="718"/>
      <c r="BL33" s="718"/>
      <c r="BM33" s="719">
        <v>97.6</v>
      </c>
      <c r="BN33" s="718"/>
      <c r="BO33" s="718"/>
      <c r="BP33" s="718"/>
      <c r="BQ33" s="720"/>
      <c r="BR33" s="717">
        <v>99.5</v>
      </c>
      <c r="BS33" s="718"/>
      <c r="BT33" s="718"/>
      <c r="BU33" s="718"/>
      <c r="BV33" s="718"/>
      <c r="BW33" s="718"/>
      <c r="BX33" s="719">
        <v>97.7</v>
      </c>
      <c r="BY33" s="718"/>
      <c r="BZ33" s="718"/>
      <c r="CA33" s="718"/>
      <c r="CB33" s="720"/>
      <c r="CD33" s="656" t="s">
        <v>306</v>
      </c>
      <c r="CE33" s="657"/>
      <c r="CF33" s="657"/>
      <c r="CG33" s="657"/>
      <c r="CH33" s="657"/>
      <c r="CI33" s="657"/>
      <c r="CJ33" s="657"/>
      <c r="CK33" s="657"/>
      <c r="CL33" s="657"/>
      <c r="CM33" s="657"/>
      <c r="CN33" s="657"/>
      <c r="CO33" s="657"/>
      <c r="CP33" s="657"/>
      <c r="CQ33" s="658"/>
      <c r="CR33" s="659">
        <v>2186484</v>
      </c>
      <c r="CS33" s="692"/>
      <c r="CT33" s="692"/>
      <c r="CU33" s="692"/>
      <c r="CV33" s="692"/>
      <c r="CW33" s="692"/>
      <c r="CX33" s="692"/>
      <c r="CY33" s="693"/>
      <c r="CZ33" s="664">
        <v>52</v>
      </c>
      <c r="DA33" s="689"/>
      <c r="DB33" s="689"/>
      <c r="DC33" s="694"/>
      <c r="DD33" s="668">
        <v>1612554</v>
      </c>
      <c r="DE33" s="692"/>
      <c r="DF33" s="692"/>
      <c r="DG33" s="692"/>
      <c r="DH33" s="692"/>
      <c r="DI33" s="692"/>
      <c r="DJ33" s="692"/>
      <c r="DK33" s="693"/>
      <c r="DL33" s="668">
        <v>985151</v>
      </c>
      <c r="DM33" s="692"/>
      <c r="DN33" s="692"/>
      <c r="DO33" s="692"/>
      <c r="DP33" s="692"/>
      <c r="DQ33" s="692"/>
      <c r="DR33" s="692"/>
      <c r="DS33" s="692"/>
      <c r="DT33" s="692"/>
      <c r="DU33" s="692"/>
      <c r="DV33" s="693"/>
      <c r="DW33" s="664">
        <v>41.7</v>
      </c>
      <c r="DX33" s="689"/>
      <c r="DY33" s="689"/>
      <c r="DZ33" s="689"/>
      <c r="EA33" s="689"/>
      <c r="EB33" s="689"/>
      <c r="EC33" s="690"/>
    </row>
    <row r="34" spans="2:133" ht="11.25" customHeight="1" x14ac:dyDescent="0.2">
      <c r="B34" s="656" t="s">
        <v>307</v>
      </c>
      <c r="C34" s="657"/>
      <c r="D34" s="657"/>
      <c r="E34" s="657"/>
      <c r="F34" s="657"/>
      <c r="G34" s="657"/>
      <c r="H34" s="657"/>
      <c r="I34" s="657"/>
      <c r="J34" s="657"/>
      <c r="K34" s="657"/>
      <c r="L34" s="657"/>
      <c r="M34" s="657"/>
      <c r="N34" s="657"/>
      <c r="O34" s="657"/>
      <c r="P34" s="657"/>
      <c r="Q34" s="658"/>
      <c r="R34" s="659">
        <v>75689</v>
      </c>
      <c r="S34" s="660"/>
      <c r="T34" s="660"/>
      <c r="U34" s="660"/>
      <c r="V34" s="660"/>
      <c r="W34" s="660"/>
      <c r="X34" s="660"/>
      <c r="Y34" s="661"/>
      <c r="Z34" s="662">
        <v>1.6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1008242</v>
      </c>
      <c r="CS34" s="660"/>
      <c r="CT34" s="660"/>
      <c r="CU34" s="660"/>
      <c r="CV34" s="660"/>
      <c r="CW34" s="660"/>
      <c r="CX34" s="660"/>
      <c r="CY34" s="661"/>
      <c r="CZ34" s="664">
        <v>24</v>
      </c>
      <c r="DA34" s="689"/>
      <c r="DB34" s="689"/>
      <c r="DC34" s="694"/>
      <c r="DD34" s="668">
        <v>629833</v>
      </c>
      <c r="DE34" s="660"/>
      <c r="DF34" s="660"/>
      <c r="DG34" s="660"/>
      <c r="DH34" s="660"/>
      <c r="DI34" s="660"/>
      <c r="DJ34" s="660"/>
      <c r="DK34" s="661"/>
      <c r="DL34" s="668">
        <v>482011</v>
      </c>
      <c r="DM34" s="660"/>
      <c r="DN34" s="660"/>
      <c r="DO34" s="660"/>
      <c r="DP34" s="660"/>
      <c r="DQ34" s="660"/>
      <c r="DR34" s="660"/>
      <c r="DS34" s="660"/>
      <c r="DT34" s="660"/>
      <c r="DU34" s="660"/>
      <c r="DV34" s="661"/>
      <c r="DW34" s="664">
        <v>20.399999999999999</v>
      </c>
      <c r="DX34" s="689"/>
      <c r="DY34" s="689"/>
      <c r="DZ34" s="689"/>
      <c r="EA34" s="689"/>
      <c r="EB34" s="689"/>
      <c r="EC34" s="690"/>
    </row>
    <row r="35" spans="2:133" ht="11.25" customHeight="1" x14ac:dyDescent="0.2">
      <c r="B35" s="656" t="s">
        <v>309</v>
      </c>
      <c r="C35" s="657"/>
      <c r="D35" s="657"/>
      <c r="E35" s="657"/>
      <c r="F35" s="657"/>
      <c r="G35" s="657"/>
      <c r="H35" s="657"/>
      <c r="I35" s="657"/>
      <c r="J35" s="657"/>
      <c r="K35" s="657"/>
      <c r="L35" s="657"/>
      <c r="M35" s="657"/>
      <c r="N35" s="657"/>
      <c r="O35" s="657"/>
      <c r="P35" s="657"/>
      <c r="Q35" s="658"/>
      <c r="R35" s="659">
        <v>355274</v>
      </c>
      <c r="S35" s="660"/>
      <c r="T35" s="660"/>
      <c r="U35" s="660"/>
      <c r="V35" s="660"/>
      <c r="W35" s="660"/>
      <c r="X35" s="660"/>
      <c r="Y35" s="661"/>
      <c r="Z35" s="662">
        <v>7.7</v>
      </c>
      <c r="AA35" s="662"/>
      <c r="AB35" s="662"/>
      <c r="AC35" s="662"/>
      <c r="AD35" s="663" t="s">
        <v>122</v>
      </c>
      <c r="AE35" s="663"/>
      <c r="AF35" s="663"/>
      <c r="AG35" s="663"/>
      <c r="AH35" s="663"/>
      <c r="AI35" s="663"/>
      <c r="AJ35" s="663"/>
      <c r="AK35" s="663"/>
      <c r="AL35" s="664" t="s">
        <v>122</v>
      </c>
      <c r="AM35" s="665"/>
      <c r="AN35" s="665"/>
      <c r="AO35" s="666"/>
      <c r="AP35" s="222"/>
      <c r="AQ35" s="641" t="s">
        <v>310</v>
      </c>
      <c r="AR35" s="642"/>
      <c r="AS35" s="642"/>
      <c r="AT35" s="642"/>
      <c r="AU35" s="642"/>
      <c r="AV35" s="642"/>
      <c r="AW35" s="642"/>
      <c r="AX35" s="642"/>
      <c r="AY35" s="642"/>
      <c r="AZ35" s="642"/>
      <c r="BA35" s="642"/>
      <c r="BB35" s="642"/>
      <c r="BC35" s="642"/>
      <c r="BD35" s="642"/>
      <c r="BE35" s="642"/>
      <c r="BF35" s="643"/>
      <c r="BG35" s="641" t="s">
        <v>311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312</v>
      </c>
      <c r="CE35" s="657"/>
      <c r="CF35" s="657"/>
      <c r="CG35" s="657"/>
      <c r="CH35" s="657"/>
      <c r="CI35" s="657"/>
      <c r="CJ35" s="657"/>
      <c r="CK35" s="657"/>
      <c r="CL35" s="657"/>
      <c r="CM35" s="657"/>
      <c r="CN35" s="657"/>
      <c r="CO35" s="657"/>
      <c r="CP35" s="657"/>
      <c r="CQ35" s="658"/>
      <c r="CR35" s="659">
        <v>43831</v>
      </c>
      <c r="CS35" s="692"/>
      <c r="CT35" s="692"/>
      <c r="CU35" s="692"/>
      <c r="CV35" s="692"/>
      <c r="CW35" s="692"/>
      <c r="CX35" s="692"/>
      <c r="CY35" s="693"/>
      <c r="CZ35" s="664">
        <v>1</v>
      </c>
      <c r="DA35" s="689"/>
      <c r="DB35" s="689"/>
      <c r="DC35" s="694"/>
      <c r="DD35" s="668">
        <v>43275</v>
      </c>
      <c r="DE35" s="692"/>
      <c r="DF35" s="692"/>
      <c r="DG35" s="692"/>
      <c r="DH35" s="692"/>
      <c r="DI35" s="692"/>
      <c r="DJ35" s="692"/>
      <c r="DK35" s="693"/>
      <c r="DL35" s="668">
        <v>19316</v>
      </c>
      <c r="DM35" s="692"/>
      <c r="DN35" s="692"/>
      <c r="DO35" s="692"/>
      <c r="DP35" s="692"/>
      <c r="DQ35" s="692"/>
      <c r="DR35" s="692"/>
      <c r="DS35" s="692"/>
      <c r="DT35" s="692"/>
      <c r="DU35" s="692"/>
      <c r="DV35" s="693"/>
      <c r="DW35" s="664">
        <v>0.8</v>
      </c>
      <c r="DX35" s="689"/>
      <c r="DY35" s="689"/>
      <c r="DZ35" s="689"/>
      <c r="EA35" s="689"/>
      <c r="EB35" s="689"/>
      <c r="EC35" s="690"/>
    </row>
    <row r="36" spans="2:133" ht="11.25" customHeight="1" x14ac:dyDescent="0.2">
      <c r="B36" s="656" t="s">
        <v>313</v>
      </c>
      <c r="C36" s="657"/>
      <c r="D36" s="657"/>
      <c r="E36" s="657"/>
      <c r="F36" s="657"/>
      <c r="G36" s="657"/>
      <c r="H36" s="657"/>
      <c r="I36" s="657"/>
      <c r="J36" s="657"/>
      <c r="K36" s="657"/>
      <c r="L36" s="657"/>
      <c r="M36" s="657"/>
      <c r="N36" s="657"/>
      <c r="O36" s="657"/>
      <c r="P36" s="657"/>
      <c r="Q36" s="658"/>
      <c r="R36" s="659">
        <v>373569</v>
      </c>
      <c r="S36" s="660"/>
      <c r="T36" s="660"/>
      <c r="U36" s="660"/>
      <c r="V36" s="660"/>
      <c r="W36" s="660"/>
      <c r="X36" s="660"/>
      <c r="Y36" s="661"/>
      <c r="Z36" s="662">
        <v>8.1</v>
      </c>
      <c r="AA36" s="662"/>
      <c r="AB36" s="662"/>
      <c r="AC36" s="662"/>
      <c r="AD36" s="663" t="s">
        <v>122</v>
      </c>
      <c r="AE36" s="663"/>
      <c r="AF36" s="663"/>
      <c r="AG36" s="663"/>
      <c r="AH36" s="663"/>
      <c r="AI36" s="663"/>
      <c r="AJ36" s="663"/>
      <c r="AK36" s="663"/>
      <c r="AL36" s="664" t="s">
        <v>122</v>
      </c>
      <c r="AM36" s="665"/>
      <c r="AN36" s="665"/>
      <c r="AO36" s="666"/>
      <c r="AP36" s="222"/>
      <c r="AQ36" s="725" t="s">
        <v>314</v>
      </c>
      <c r="AR36" s="726"/>
      <c r="AS36" s="726"/>
      <c r="AT36" s="726"/>
      <c r="AU36" s="726"/>
      <c r="AV36" s="726"/>
      <c r="AW36" s="726"/>
      <c r="AX36" s="726"/>
      <c r="AY36" s="727"/>
      <c r="AZ36" s="648">
        <v>482965</v>
      </c>
      <c r="BA36" s="649"/>
      <c r="BB36" s="649"/>
      <c r="BC36" s="649"/>
      <c r="BD36" s="649"/>
      <c r="BE36" s="649"/>
      <c r="BF36" s="721"/>
      <c r="BG36" s="645" t="s">
        <v>315</v>
      </c>
      <c r="BH36" s="646"/>
      <c r="BI36" s="646"/>
      <c r="BJ36" s="646"/>
      <c r="BK36" s="646"/>
      <c r="BL36" s="646"/>
      <c r="BM36" s="646"/>
      <c r="BN36" s="646"/>
      <c r="BO36" s="646"/>
      <c r="BP36" s="646"/>
      <c r="BQ36" s="646"/>
      <c r="BR36" s="646"/>
      <c r="BS36" s="646"/>
      <c r="BT36" s="646"/>
      <c r="BU36" s="647"/>
      <c r="BV36" s="648">
        <v>12913</v>
      </c>
      <c r="BW36" s="649"/>
      <c r="BX36" s="649"/>
      <c r="BY36" s="649"/>
      <c r="BZ36" s="649"/>
      <c r="CA36" s="649"/>
      <c r="CB36" s="721"/>
      <c r="CD36" s="656" t="s">
        <v>316</v>
      </c>
      <c r="CE36" s="657"/>
      <c r="CF36" s="657"/>
      <c r="CG36" s="657"/>
      <c r="CH36" s="657"/>
      <c r="CI36" s="657"/>
      <c r="CJ36" s="657"/>
      <c r="CK36" s="657"/>
      <c r="CL36" s="657"/>
      <c r="CM36" s="657"/>
      <c r="CN36" s="657"/>
      <c r="CO36" s="657"/>
      <c r="CP36" s="657"/>
      <c r="CQ36" s="658"/>
      <c r="CR36" s="659">
        <v>536272</v>
      </c>
      <c r="CS36" s="660"/>
      <c r="CT36" s="660"/>
      <c r="CU36" s="660"/>
      <c r="CV36" s="660"/>
      <c r="CW36" s="660"/>
      <c r="CX36" s="660"/>
      <c r="CY36" s="661"/>
      <c r="CZ36" s="664">
        <v>12.8</v>
      </c>
      <c r="DA36" s="689"/>
      <c r="DB36" s="689"/>
      <c r="DC36" s="694"/>
      <c r="DD36" s="668">
        <v>424544</v>
      </c>
      <c r="DE36" s="660"/>
      <c r="DF36" s="660"/>
      <c r="DG36" s="660"/>
      <c r="DH36" s="660"/>
      <c r="DI36" s="660"/>
      <c r="DJ36" s="660"/>
      <c r="DK36" s="661"/>
      <c r="DL36" s="668">
        <v>240805</v>
      </c>
      <c r="DM36" s="660"/>
      <c r="DN36" s="660"/>
      <c r="DO36" s="660"/>
      <c r="DP36" s="660"/>
      <c r="DQ36" s="660"/>
      <c r="DR36" s="660"/>
      <c r="DS36" s="660"/>
      <c r="DT36" s="660"/>
      <c r="DU36" s="660"/>
      <c r="DV36" s="661"/>
      <c r="DW36" s="664">
        <v>10.199999999999999</v>
      </c>
      <c r="DX36" s="689"/>
      <c r="DY36" s="689"/>
      <c r="DZ36" s="689"/>
      <c r="EA36" s="689"/>
      <c r="EB36" s="689"/>
      <c r="EC36" s="690"/>
    </row>
    <row r="37" spans="2:133" ht="11.25" customHeight="1" x14ac:dyDescent="0.2">
      <c r="B37" s="656" t="s">
        <v>317</v>
      </c>
      <c r="C37" s="657"/>
      <c r="D37" s="657"/>
      <c r="E37" s="657"/>
      <c r="F37" s="657"/>
      <c r="G37" s="657"/>
      <c r="H37" s="657"/>
      <c r="I37" s="657"/>
      <c r="J37" s="657"/>
      <c r="K37" s="657"/>
      <c r="L37" s="657"/>
      <c r="M37" s="657"/>
      <c r="N37" s="657"/>
      <c r="O37" s="657"/>
      <c r="P37" s="657"/>
      <c r="Q37" s="658"/>
      <c r="R37" s="659">
        <v>56827</v>
      </c>
      <c r="S37" s="660"/>
      <c r="T37" s="660"/>
      <c r="U37" s="660"/>
      <c r="V37" s="660"/>
      <c r="W37" s="660"/>
      <c r="X37" s="660"/>
      <c r="Y37" s="661"/>
      <c r="Z37" s="662">
        <v>1.2</v>
      </c>
      <c r="AA37" s="662"/>
      <c r="AB37" s="662"/>
      <c r="AC37" s="662"/>
      <c r="AD37" s="663">
        <v>84</v>
      </c>
      <c r="AE37" s="663"/>
      <c r="AF37" s="663"/>
      <c r="AG37" s="663"/>
      <c r="AH37" s="663"/>
      <c r="AI37" s="663"/>
      <c r="AJ37" s="663"/>
      <c r="AK37" s="663"/>
      <c r="AL37" s="664">
        <v>0</v>
      </c>
      <c r="AM37" s="665"/>
      <c r="AN37" s="665"/>
      <c r="AO37" s="666"/>
      <c r="AQ37" s="722" t="s">
        <v>318</v>
      </c>
      <c r="AR37" s="723"/>
      <c r="AS37" s="723"/>
      <c r="AT37" s="723"/>
      <c r="AU37" s="723"/>
      <c r="AV37" s="723"/>
      <c r="AW37" s="723"/>
      <c r="AX37" s="723"/>
      <c r="AY37" s="724"/>
      <c r="AZ37" s="659">
        <v>162790</v>
      </c>
      <c r="BA37" s="660"/>
      <c r="BB37" s="660"/>
      <c r="BC37" s="660"/>
      <c r="BD37" s="692"/>
      <c r="BE37" s="692"/>
      <c r="BF37" s="705"/>
      <c r="BG37" s="656" t="s">
        <v>319</v>
      </c>
      <c r="BH37" s="657"/>
      <c r="BI37" s="657"/>
      <c r="BJ37" s="657"/>
      <c r="BK37" s="657"/>
      <c r="BL37" s="657"/>
      <c r="BM37" s="657"/>
      <c r="BN37" s="657"/>
      <c r="BO37" s="657"/>
      <c r="BP37" s="657"/>
      <c r="BQ37" s="657"/>
      <c r="BR37" s="657"/>
      <c r="BS37" s="657"/>
      <c r="BT37" s="657"/>
      <c r="BU37" s="658"/>
      <c r="BV37" s="659">
        <v>12913</v>
      </c>
      <c r="BW37" s="660"/>
      <c r="BX37" s="660"/>
      <c r="BY37" s="660"/>
      <c r="BZ37" s="660"/>
      <c r="CA37" s="660"/>
      <c r="CB37" s="669"/>
      <c r="CD37" s="656" t="s">
        <v>320</v>
      </c>
      <c r="CE37" s="657"/>
      <c r="CF37" s="657"/>
      <c r="CG37" s="657"/>
      <c r="CH37" s="657"/>
      <c r="CI37" s="657"/>
      <c r="CJ37" s="657"/>
      <c r="CK37" s="657"/>
      <c r="CL37" s="657"/>
      <c r="CM37" s="657"/>
      <c r="CN37" s="657"/>
      <c r="CO37" s="657"/>
      <c r="CP37" s="657"/>
      <c r="CQ37" s="658"/>
      <c r="CR37" s="659">
        <v>114986</v>
      </c>
      <c r="CS37" s="692"/>
      <c r="CT37" s="692"/>
      <c r="CU37" s="692"/>
      <c r="CV37" s="692"/>
      <c r="CW37" s="692"/>
      <c r="CX37" s="692"/>
      <c r="CY37" s="693"/>
      <c r="CZ37" s="664">
        <v>2.7</v>
      </c>
      <c r="DA37" s="689"/>
      <c r="DB37" s="689"/>
      <c r="DC37" s="694"/>
      <c r="DD37" s="668">
        <v>114986</v>
      </c>
      <c r="DE37" s="692"/>
      <c r="DF37" s="692"/>
      <c r="DG37" s="692"/>
      <c r="DH37" s="692"/>
      <c r="DI37" s="692"/>
      <c r="DJ37" s="692"/>
      <c r="DK37" s="693"/>
      <c r="DL37" s="668">
        <v>107861</v>
      </c>
      <c r="DM37" s="692"/>
      <c r="DN37" s="692"/>
      <c r="DO37" s="692"/>
      <c r="DP37" s="692"/>
      <c r="DQ37" s="692"/>
      <c r="DR37" s="692"/>
      <c r="DS37" s="692"/>
      <c r="DT37" s="692"/>
      <c r="DU37" s="692"/>
      <c r="DV37" s="693"/>
      <c r="DW37" s="664">
        <v>4.5999999999999996</v>
      </c>
      <c r="DX37" s="689"/>
      <c r="DY37" s="689"/>
      <c r="DZ37" s="689"/>
      <c r="EA37" s="689"/>
      <c r="EB37" s="689"/>
      <c r="EC37" s="690"/>
    </row>
    <row r="38" spans="2:133" ht="11.25" customHeight="1" x14ac:dyDescent="0.2">
      <c r="B38" s="656" t="s">
        <v>321</v>
      </c>
      <c r="C38" s="657"/>
      <c r="D38" s="657"/>
      <c r="E38" s="657"/>
      <c r="F38" s="657"/>
      <c r="G38" s="657"/>
      <c r="H38" s="657"/>
      <c r="I38" s="657"/>
      <c r="J38" s="657"/>
      <c r="K38" s="657"/>
      <c r="L38" s="657"/>
      <c r="M38" s="657"/>
      <c r="N38" s="657"/>
      <c r="O38" s="657"/>
      <c r="P38" s="657"/>
      <c r="Q38" s="658"/>
      <c r="R38" s="659">
        <v>226277</v>
      </c>
      <c r="S38" s="660"/>
      <c r="T38" s="660"/>
      <c r="U38" s="660"/>
      <c r="V38" s="660"/>
      <c r="W38" s="660"/>
      <c r="X38" s="660"/>
      <c r="Y38" s="661"/>
      <c r="Z38" s="662">
        <v>4.9000000000000004</v>
      </c>
      <c r="AA38" s="662"/>
      <c r="AB38" s="662"/>
      <c r="AC38" s="662"/>
      <c r="AD38" s="663" t="s">
        <v>122</v>
      </c>
      <c r="AE38" s="663"/>
      <c r="AF38" s="663"/>
      <c r="AG38" s="663"/>
      <c r="AH38" s="663"/>
      <c r="AI38" s="663"/>
      <c r="AJ38" s="663"/>
      <c r="AK38" s="663"/>
      <c r="AL38" s="664" t="s">
        <v>122</v>
      </c>
      <c r="AM38" s="665"/>
      <c r="AN38" s="665"/>
      <c r="AO38" s="666"/>
      <c r="AQ38" s="722" t="s">
        <v>322</v>
      </c>
      <c r="AR38" s="723"/>
      <c r="AS38" s="723"/>
      <c r="AT38" s="723"/>
      <c r="AU38" s="723"/>
      <c r="AV38" s="723"/>
      <c r="AW38" s="723"/>
      <c r="AX38" s="723"/>
      <c r="AY38" s="724"/>
      <c r="AZ38" s="659">
        <v>1550</v>
      </c>
      <c r="BA38" s="660"/>
      <c r="BB38" s="660"/>
      <c r="BC38" s="660"/>
      <c r="BD38" s="692"/>
      <c r="BE38" s="692"/>
      <c r="BF38" s="705"/>
      <c r="BG38" s="656" t="s">
        <v>323</v>
      </c>
      <c r="BH38" s="657"/>
      <c r="BI38" s="657"/>
      <c r="BJ38" s="657"/>
      <c r="BK38" s="657"/>
      <c r="BL38" s="657"/>
      <c r="BM38" s="657"/>
      <c r="BN38" s="657"/>
      <c r="BO38" s="657"/>
      <c r="BP38" s="657"/>
      <c r="BQ38" s="657"/>
      <c r="BR38" s="657"/>
      <c r="BS38" s="657"/>
      <c r="BT38" s="657"/>
      <c r="BU38" s="658"/>
      <c r="BV38" s="659">
        <v>819</v>
      </c>
      <c r="BW38" s="660"/>
      <c r="BX38" s="660"/>
      <c r="BY38" s="660"/>
      <c r="BZ38" s="660"/>
      <c r="CA38" s="660"/>
      <c r="CB38" s="669"/>
      <c r="CD38" s="656" t="s">
        <v>324</v>
      </c>
      <c r="CE38" s="657"/>
      <c r="CF38" s="657"/>
      <c r="CG38" s="657"/>
      <c r="CH38" s="657"/>
      <c r="CI38" s="657"/>
      <c r="CJ38" s="657"/>
      <c r="CK38" s="657"/>
      <c r="CL38" s="657"/>
      <c r="CM38" s="657"/>
      <c r="CN38" s="657"/>
      <c r="CO38" s="657"/>
      <c r="CP38" s="657"/>
      <c r="CQ38" s="658"/>
      <c r="CR38" s="659">
        <v>318625</v>
      </c>
      <c r="CS38" s="660"/>
      <c r="CT38" s="660"/>
      <c r="CU38" s="660"/>
      <c r="CV38" s="660"/>
      <c r="CW38" s="660"/>
      <c r="CX38" s="660"/>
      <c r="CY38" s="661"/>
      <c r="CZ38" s="664">
        <v>7.6</v>
      </c>
      <c r="DA38" s="689"/>
      <c r="DB38" s="689"/>
      <c r="DC38" s="694"/>
      <c r="DD38" s="668">
        <v>262093</v>
      </c>
      <c r="DE38" s="660"/>
      <c r="DF38" s="660"/>
      <c r="DG38" s="660"/>
      <c r="DH38" s="660"/>
      <c r="DI38" s="660"/>
      <c r="DJ38" s="660"/>
      <c r="DK38" s="661"/>
      <c r="DL38" s="668">
        <v>243019</v>
      </c>
      <c r="DM38" s="660"/>
      <c r="DN38" s="660"/>
      <c r="DO38" s="660"/>
      <c r="DP38" s="660"/>
      <c r="DQ38" s="660"/>
      <c r="DR38" s="660"/>
      <c r="DS38" s="660"/>
      <c r="DT38" s="660"/>
      <c r="DU38" s="660"/>
      <c r="DV38" s="661"/>
      <c r="DW38" s="664">
        <v>10.3</v>
      </c>
      <c r="DX38" s="689"/>
      <c r="DY38" s="689"/>
      <c r="DZ38" s="689"/>
      <c r="EA38" s="689"/>
      <c r="EB38" s="689"/>
      <c r="EC38" s="690"/>
    </row>
    <row r="39" spans="2:133" ht="11.25" customHeight="1" x14ac:dyDescent="0.2">
      <c r="B39" s="656" t="s">
        <v>325</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326</v>
      </c>
      <c r="AR39" s="723"/>
      <c r="AS39" s="723"/>
      <c r="AT39" s="723"/>
      <c r="AU39" s="723"/>
      <c r="AV39" s="723"/>
      <c r="AW39" s="723"/>
      <c r="AX39" s="723"/>
      <c r="AY39" s="724"/>
      <c r="AZ39" s="659" t="s">
        <v>122</v>
      </c>
      <c r="BA39" s="660"/>
      <c r="BB39" s="660"/>
      <c r="BC39" s="660"/>
      <c r="BD39" s="692"/>
      <c r="BE39" s="692"/>
      <c r="BF39" s="705"/>
      <c r="BG39" s="656" t="s">
        <v>327</v>
      </c>
      <c r="BH39" s="657"/>
      <c r="BI39" s="657"/>
      <c r="BJ39" s="657"/>
      <c r="BK39" s="657"/>
      <c r="BL39" s="657"/>
      <c r="BM39" s="657"/>
      <c r="BN39" s="657"/>
      <c r="BO39" s="657"/>
      <c r="BP39" s="657"/>
      <c r="BQ39" s="657"/>
      <c r="BR39" s="657"/>
      <c r="BS39" s="657"/>
      <c r="BT39" s="657"/>
      <c r="BU39" s="658"/>
      <c r="BV39" s="659">
        <v>1307</v>
      </c>
      <c r="BW39" s="660"/>
      <c r="BX39" s="660"/>
      <c r="BY39" s="660"/>
      <c r="BZ39" s="660"/>
      <c r="CA39" s="660"/>
      <c r="CB39" s="669"/>
      <c r="CD39" s="656" t="s">
        <v>328</v>
      </c>
      <c r="CE39" s="657"/>
      <c r="CF39" s="657"/>
      <c r="CG39" s="657"/>
      <c r="CH39" s="657"/>
      <c r="CI39" s="657"/>
      <c r="CJ39" s="657"/>
      <c r="CK39" s="657"/>
      <c r="CL39" s="657"/>
      <c r="CM39" s="657"/>
      <c r="CN39" s="657"/>
      <c r="CO39" s="657"/>
      <c r="CP39" s="657"/>
      <c r="CQ39" s="658"/>
      <c r="CR39" s="659">
        <v>229514</v>
      </c>
      <c r="CS39" s="692"/>
      <c r="CT39" s="692"/>
      <c r="CU39" s="692"/>
      <c r="CV39" s="692"/>
      <c r="CW39" s="692"/>
      <c r="CX39" s="692"/>
      <c r="CY39" s="693"/>
      <c r="CZ39" s="664">
        <v>5.5</v>
      </c>
      <c r="DA39" s="689"/>
      <c r="DB39" s="689"/>
      <c r="DC39" s="694"/>
      <c r="DD39" s="668">
        <v>202809</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89"/>
      <c r="DY39" s="689"/>
      <c r="DZ39" s="689"/>
      <c r="EA39" s="689"/>
      <c r="EB39" s="689"/>
      <c r="EC39" s="690"/>
    </row>
    <row r="40" spans="2:133" ht="11.25" customHeight="1" x14ac:dyDescent="0.2">
      <c r="B40" s="656" t="s">
        <v>329</v>
      </c>
      <c r="C40" s="657"/>
      <c r="D40" s="657"/>
      <c r="E40" s="657"/>
      <c r="F40" s="657"/>
      <c r="G40" s="657"/>
      <c r="H40" s="657"/>
      <c r="I40" s="657"/>
      <c r="J40" s="657"/>
      <c r="K40" s="657"/>
      <c r="L40" s="657"/>
      <c r="M40" s="657"/>
      <c r="N40" s="657"/>
      <c r="O40" s="657"/>
      <c r="P40" s="657"/>
      <c r="Q40" s="658"/>
      <c r="R40" s="659">
        <v>9777</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330</v>
      </c>
      <c r="AR40" s="723"/>
      <c r="AS40" s="723"/>
      <c r="AT40" s="723"/>
      <c r="AU40" s="723"/>
      <c r="AV40" s="723"/>
      <c r="AW40" s="723"/>
      <c r="AX40" s="723"/>
      <c r="AY40" s="724"/>
      <c r="AZ40" s="659" t="s">
        <v>122</v>
      </c>
      <c r="BA40" s="660"/>
      <c r="BB40" s="660"/>
      <c r="BC40" s="660"/>
      <c r="BD40" s="692"/>
      <c r="BE40" s="692"/>
      <c r="BF40" s="705"/>
      <c r="BG40" s="709" t="s">
        <v>331</v>
      </c>
      <c r="BH40" s="710"/>
      <c r="BI40" s="710"/>
      <c r="BJ40" s="710"/>
      <c r="BK40" s="710"/>
      <c r="BL40" s="223"/>
      <c r="BM40" s="657" t="s">
        <v>332</v>
      </c>
      <c r="BN40" s="657"/>
      <c r="BO40" s="657"/>
      <c r="BP40" s="657"/>
      <c r="BQ40" s="657"/>
      <c r="BR40" s="657"/>
      <c r="BS40" s="657"/>
      <c r="BT40" s="657"/>
      <c r="BU40" s="658"/>
      <c r="BV40" s="659">
        <v>108</v>
      </c>
      <c r="BW40" s="660"/>
      <c r="BX40" s="660"/>
      <c r="BY40" s="660"/>
      <c r="BZ40" s="660"/>
      <c r="CA40" s="660"/>
      <c r="CB40" s="669"/>
      <c r="CD40" s="656" t="s">
        <v>333</v>
      </c>
      <c r="CE40" s="657"/>
      <c r="CF40" s="657"/>
      <c r="CG40" s="657"/>
      <c r="CH40" s="657"/>
      <c r="CI40" s="657"/>
      <c r="CJ40" s="657"/>
      <c r="CK40" s="657"/>
      <c r="CL40" s="657"/>
      <c r="CM40" s="657"/>
      <c r="CN40" s="657"/>
      <c r="CO40" s="657"/>
      <c r="CP40" s="657"/>
      <c r="CQ40" s="658"/>
      <c r="CR40" s="659">
        <v>50000</v>
      </c>
      <c r="CS40" s="660"/>
      <c r="CT40" s="660"/>
      <c r="CU40" s="660"/>
      <c r="CV40" s="660"/>
      <c r="CW40" s="660"/>
      <c r="CX40" s="660"/>
      <c r="CY40" s="661"/>
      <c r="CZ40" s="664">
        <v>1.2</v>
      </c>
      <c r="DA40" s="689"/>
      <c r="DB40" s="689"/>
      <c r="DC40" s="694"/>
      <c r="DD40" s="668">
        <v>50000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334</v>
      </c>
      <c r="C41" s="681"/>
      <c r="D41" s="681"/>
      <c r="E41" s="681"/>
      <c r="F41" s="681"/>
      <c r="G41" s="681"/>
      <c r="H41" s="681"/>
      <c r="I41" s="681"/>
      <c r="J41" s="681"/>
      <c r="K41" s="681"/>
      <c r="L41" s="681"/>
      <c r="M41" s="681"/>
      <c r="N41" s="681"/>
      <c r="O41" s="681"/>
      <c r="P41" s="681"/>
      <c r="Q41" s="682"/>
      <c r="R41" s="731">
        <v>4616725</v>
      </c>
      <c r="S41" s="732"/>
      <c r="T41" s="732"/>
      <c r="U41" s="732"/>
      <c r="V41" s="732"/>
      <c r="W41" s="732"/>
      <c r="X41" s="732"/>
      <c r="Y41" s="736"/>
      <c r="Z41" s="737">
        <v>100</v>
      </c>
      <c r="AA41" s="737"/>
      <c r="AB41" s="737"/>
      <c r="AC41" s="737"/>
      <c r="AD41" s="738">
        <v>2355453</v>
      </c>
      <c r="AE41" s="738"/>
      <c r="AF41" s="738"/>
      <c r="AG41" s="738"/>
      <c r="AH41" s="738"/>
      <c r="AI41" s="738"/>
      <c r="AJ41" s="738"/>
      <c r="AK41" s="738"/>
      <c r="AL41" s="739">
        <v>100</v>
      </c>
      <c r="AM41" s="719"/>
      <c r="AN41" s="719"/>
      <c r="AO41" s="740"/>
      <c r="AQ41" s="722" t="s">
        <v>335</v>
      </c>
      <c r="AR41" s="723"/>
      <c r="AS41" s="723"/>
      <c r="AT41" s="723"/>
      <c r="AU41" s="723"/>
      <c r="AV41" s="723"/>
      <c r="AW41" s="723"/>
      <c r="AX41" s="723"/>
      <c r="AY41" s="724"/>
      <c r="AZ41" s="659">
        <v>80498</v>
      </c>
      <c r="BA41" s="660"/>
      <c r="BB41" s="660"/>
      <c r="BC41" s="660"/>
      <c r="BD41" s="692"/>
      <c r="BE41" s="692"/>
      <c r="BF41" s="705"/>
      <c r="BG41" s="709"/>
      <c r="BH41" s="710"/>
      <c r="BI41" s="710"/>
      <c r="BJ41" s="710"/>
      <c r="BK41" s="710"/>
      <c r="BL41" s="223"/>
      <c r="BM41" s="657" t="s">
        <v>336</v>
      </c>
      <c r="BN41" s="657"/>
      <c r="BO41" s="657"/>
      <c r="BP41" s="657"/>
      <c r="BQ41" s="657"/>
      <c r="BR41" s="657"/>
      <c r="BS41" s="657"/>
      <c r="BT41" s="657"/>
      <c r="BU41" s="658"/>
      <c r="BV41" s="659" t="s">
        <v>122</v>
      </c>
      <c r="BW41" s="660"/>
      <c r="BX41" s="660"/>
      <c r="BY41" s="660"/>
      <c r="BZ41" s="660"/>
      <c r="CA41" s="660"/>
      <c r="CB41" s="669"/>
      <c r="CD41" s="656" t="s">
        <v>337</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89"/>
      <c r="DB41" s="689"/>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338</v>
      </c>
      <c r="AR42" s="729"/>
      <c r="AS42" s="729"/>
      <c r="AT42" s="729"/>
      <c r="AU42" s="729"/>
      <c r="AV42" s="729"/>
      <c r="AW42" s="729"/>
      <c r="AX42" s="729"/>
      <c r="AY42" s="730"/>
      <c r="AZ42" s="731">
        <v>238127</v>
      </c>
      <c r="BA42" s="732"/>
      <c r="BB42" s="732"/>
      <c r="BC42" s="732"/>
      <c r="BD42" s="718"/>
      <c r="BE42" s="718"/>
      <c r="BF42" s="720"/>
      <c r="BG42" s="711"/>
      <c r="BH42" s="712"/>
      <c r="BI42" s="712"/>
      <c r="BJ42" s="712"/>
      <c r="BK42" s="712"/>
      <c r="BL42" s="224"/>
      <c r="BM42" s="681" t="s">
        <v>339</v>
      </c>
      <c r="BN42" s="681"/>
      <c r="BO42" s="681"/>
      <c r="BP42" s="681"/>
      <c r="BQ42" s="681"/>
      <c r="BR42" s="681"/>
      <c r="BS42" s="681"/>
      <c r="BT42" s="681"/>
      <c r="BU42" s="682"/>
      <c r="BV42" s="731">
        <v>376</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341611</v>
      </c>
      <c r="CS42" s="692"/>
      <c r="CT42" s="692"/>
      <c r="CU42" s="692"/>
      <c r="CV42" s="692"/>
      <c r="CW42" s="692"/>
      <c r="CX42" s="692"/>
      <c r="CY42" s="693"/>
      <c r="CZ42" s="664">
        <v>8.1</v>
      </c>
      <c r="DA42" s="689"/>
      <c r="DB42" s="689"/>
      <c r="DC42" s="694"/>
      <c r="DD42" s="668">
        <v>56712</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341</v>
      </c>
      <c r="CD43" s="656" t="s">
        <v>342</v>
      </c>
      <c r="CE43" s="657"/>
      <c r="CF43" s="657"/>
      <c r="CG43" s="657"/>
      <c r="CH43" s="657"/>
      <c r="CI43" s="657"/>
      <c r="CJ43" s="657"/>
      <c r="CK43" s="657"/>
      <c r="CL43" s="657"/>
      <c r="CM43" s="657"/>
      <c r="CN43" s="657"/>
      <c r="CO43" s="657"/>
      <c r="CP43" s="657"/>
      <c r="CQ43" s="658"/>
      <c r="CR43" s="659">
        <v>5917</v>
      </c>
      <c r="CS43" s="692"/>
      <c r="CT43" s="692"/>
      <c r="CU43" s="692"/>
      <c r="CV43" s="692"/>
      <c r="CW43" s="692"/>
      <c r="CX43" s="692"/>
      <c r="CY43" s="693"/>
      <c r="CZ43" s="664">
        <v>0.1</v>
      </c>
      <c r="DA43" s="689"/>
      <c r="DB43" s="689"/>
      <c r="DC43" s="694"/>
      <c r="DD43" s="668">
        <v>4667</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291</v>
      </c>
      <c r="CE44" s="698"/>
      <c r="CF44" s="656" t="s">
        <v>344</v>
      </c>
      <c r="CG44" s="657"/>
      <c r="CH44" s="657"/>
      <c r="CI44" s="657"/>
      <c r="CJ44" s="657"/>
      <c r="CK44" s="657"/>
      <c r="CL44" s="657"/>
      <c r="CM44" s="657"/>
      <c r="CN44" s="657"/>
      <c r="CO44" s="657"/>
      <c r="CP44" s="657"/>
      <c r="CQ44" s="658"/>
      <c r="CR44" s="659">
        <v>304799</v>
      </c>
      <c r="CS44" s="660"/>
      <c r="CT44" s="660"/>
      <c r="CU44" s="660"/>
      <c r="CV44" s="660"/>
      <c r="CW44" s="660"/>
      <c r="CX44" s="660"/>
      <c r="CY44" s="661"/>
      <c r="CZ44" s="664">
        <v>7.2</v>
      </c>
      <c r="DA44" s="665"/>
      <c r="DB44" s="665"/>
      <c r="DC44" s="671"/>
      <c r="DD44" s="668">
        <v>28400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346</v>
      </c>
      <c r="CG45" s="657"/>
      <c r="CH45" s="657"/>
      <c r="CI45" s="657"/>
      <c r="CJ45" s="657"/>
      <c r="CK45" s="657"/>
      <c r="CL45" s="657"/>
      <c r="CM45" s="657"/>
      <c r="CN45" s="657"/>
      <c r="CO45" s="657"/>
      <c r="CP45" s="657"/>
      <c r="CQ45" s="658"/>
      <c r="CR45" s="659">
        <v>114937</v>
      </c>
      <c r="CS45" s="692"/>
      <c r="CT45" s="692"/>
      <c r="CU45" s="692"/>
      <c r="CV45" s="692"/>
      <c r="CW45" s="692"/>
      <c r="CX45" s="692"/>
      <c r="CY45" s="693"/>
      <c r="CZ45" s="664">
        <v>2.7</v>
      </c>
      <c r="DA45" s="689"/>
      <c r="DB45" s="689"/>
      <c r="DC45" s="694"/>
      <c r="DD45" s="668">
        <v>16191</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347</v>
      </c>
      <c r="CG46" s="657"/>
      <c r="CH46" s="657"/>
      <c r="CI46" s="657"/>
      <c r="CJ46" s="657"/>
      <c r="CK46" s="657"/>
      <c r="CL46" s="657"/>
      <c r="CM46" s="657"/>
      <c r="CN46" s="657"/>
      <c r="CO46" s="657"/>
      <c r="CP46" s="657"/>
      <c r="CQ46" s="658"/>
      <c r="CR46" s="659">
        <v>189862</v>
      </c>
      <c r="CS46" s="660"/>
      <c r="CT46" s="660"/>
      <c r="CU46" s="660"/>
      <c r="CV46" s="660"/>
      <c r="CW46" s="660"/>
      <c r="CX46" s="660"/>
      <c r="CY46" s="661"/>
      <c r="CZ46" s="664">
        <v>4.5</v>
      </c>
      <c r="DA46" s="665"/>
      <c r="DB46" s="665"/>
      <c r="DC46" s="671"/>
      <c r="DD46" s="668">
        <v>12209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348</v>
      </c>
      <c r="CG47" s="657"/>
      <c r="CH47" s="657"/>
      <c r="CI47" s="657"/>
      <c r="CJ47" s="657"/>
      <c r="CK47" s="657"/>
      <c r="CL47" s="657"/>
      <c r="CM47" s="657"/>
      <c r="CN47" s="657"/>
      <c r="CO47" s="657"/>
      <c r="CP47" s="657"/>
      <c r="CQ47" s="658"/>
      <c r="CR47" s="659">
        <v>36812</v>
      </c>
      <c r="CS47" s="692"/>
      <c r="CT47" s="692"/>
      <c r="CU47" s="692"/>
      <c r="CV47" s="692"/>
      <c r="CW47" s="692"/>
      <c r="CX47" s="692"/>
      <c r="CY47" s="693"/>
      <c r="CZ47" s="664">
        <v>0.9</v>
      </c>
      <c r="DA47" s="689"/>
      <c r="DB47" s="689"/>
      <c r="DC47" s="694"/>
      <c r="DD47" s="668">
        <v>28312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701"/>
      <c r="CE48" s="702"/>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350</v>
      </c>
      <c r="CE49" s="681"/>
      <c r="CF49" s="681"/>
      <c r="CG49" s="681"/>
      <c r="CH49" s="681"/>
      <c r="CI49" s="681"/>
      <c r="CJ49" s="681"/>
      <c r="CK49" s="681"/>
      <c r="CL49" s="681"/>
      <c r="CM49" s="681"/>
      <c r="CN49" s="681"/>
      <c r="CO49" s="681"/>
      <c r="CP49" s="681"/>
      <c r="CQ49" s="682"/>
      <c r="CR49" s="731">
        <v>4206022</v>
      </c>
      <c r="CS49" s="718"/>
      <c r="CT49" s="718"/>
      <c r="CU49" s="718"/>
      <c r="CV49" s="718"/>
      <c r="CW49" s="718"/>
      <c r="CX49" s="718"/>
      <c r="CY49" s="747"/>
      <c r="CZ49" s="739">
        <v>100</v>
      </c>
      <c r="DA49" s="748"/>
      <c r="DB49" s="748"/>
      <c r="DC49" s="749"/>
      <c r="DD49" s="750">
        <v>3034456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hqKw98y80KTdF/MUsor9bPCwzOyEZTvrkPx4l+OgosKpDHaXQIgqTxpacA/DWdRYP1KGd1FbagtJ5F/7IEFN2g==" saltValue="P+t2ehwjJkkDPju8gKTbv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8" zoomScale="40" zoomScaleNormal="40" zoomScaleSheetLayoutView="70" workbookViewId="0">
      <selection activeCell="BS11" sqref="BS11:CG11"/>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373</v>
      </c>
      <c r="C7" s="786"/>
      <c r="D7" s="786"/>
      <c r="E7" s="786"/>
      <c r="F7" s="786"/>
      <c r="G7" s="786"/>
      <c r="H7" s="786"/>
      <c r="I7" s="786"/>
      <c r="J7" s="786"/>
      <c r="K7" s="786"/>
      <c r="L7" s="786"/>
      <c r="M7" s="786"/>
      <c r="N7" s="786"/>
      <c r="O7" s="786"/>
      <c r="P7" s="787"/>
      <c r="Q7" s="788">
        <v>4573</v>
      </c>
      <c r="R7" s="789"/>
      <c r="S7" s="789"/>
      <c r="T7" s="789"/>
      <c r="U7" s="789"/>
      <c r="V7" s="789">
        <v>4166</v>
      </c>
      <c r="W7" s="789"/>
      <c r="X7" s="789"/>
      <c r="Y7" s="789"/>
      <c r="Z7" s="789"/>
      <c r="AA7" s="789">
        <v>407</v>
      </c>
      <c r="AB7" s="789"/>
      <c r="AC7" s="789"/>
      <c r="AD7" s="789"/>
      <c r="AE7" s="790"/>
      <c r="AF7" s="791">
        <v>395</v>
      </c>
      <c r="AG7" s="792"/>
      <c r="AH7" s="792"/>
      <c r="AI7" s="792"/>
      <c r="AJ7" s="793"/>
      <c r="AK7" s="794" t="s">
        <v>553</v>
      </c>
      <c r="AL7" s="795"/>
      <c r="AM7" s="795"/>
      <c r="AN7" s="795"/>
      <c r="AO7" s="795"/>
      <c r="AP7" s="795">
        <v>4741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558</v>
      </c>
      <c r="BT7" s="783"/>
      <c r="BU7" s="783"/>
      <c r="BV7" s="783"/>
      <c r="BW7" s="783"/>
      <c r="BX7" s="783"/>
      <c r="BY7" s="783"/>
      <c r="BZ7" s="783"/>
      <c r="CA7" s="783"/>
      <c r="CB7" s="783"/>
      <c r="CC7" s="783"/>
      <c r="CD7" s="783"/>
      <c r="CE7" s="783"/>
      <c r="CF7" s="783"/>
      <c r="CG7" s="798"/>
      <c r="CH7" s="779">
        <v>-6</v>
      </c>
      <c r="CI7" s="780"/>
      <c r="CJ7" s="780"/>
      <c r="CK7" s="780"/>
      <c r="CL7" s="781"/>
      <c r="CM7" s="779">
        <v>202</v>
      </c>
      <c r="CN7" s="780"/>
      <c r="CO7" s="780"/>
      <c r="CP7" s="780"/>
      <c r="CQ7" s="781"/>
      <c r="CR7" s="779">
        <v>35</v>
      </c>
      <c r="CS7" s="780"/>
      <c r="CT7" s="780"/>
      <c r="CU7" s="780"/>
      <c r="CV7" s="781"/>
      <c r="CW7" s="779" t="s">
        <v>553</v>
      </c>
      <c r="CX7" s="780"/>
      <c r="CY7" s="780"/>
      <c r="CZ7" s="780"/>
      <c r="DA7" s="781"/>
      <c r="DB7" s="779" t="s">
        <v>553</v>
      </c>
      <c r="DC7" s="780"/>
      <c r="DD7" s="780"/>
      <c r="DE7" s="780"/>
      <c r="DF7" s="781"/>
      <c r="DG7" s="779" t="s">
        <v>553</v>
      </c>
      <c r="DH7" s="780"/>
      <c r="DI7" s="780"/>
      <c r="DJ7" s="780"/>
      <c r="DK7" s="781"/>
      <c r="DL7" s="779" t="s">
        <v>553</v>
      </c>
      <c r="DM7" s="780"/>
      <c r="DN7" s="780"/>
      <c r="DO7" s="780"/>
      <c r="DP7" s="781"/>
      <c r="DQ7" s="779" t="s">
        <v>553</v>
      </c>
      <c r="DR7" s="780"/>
      <c r="DS7" s="780"/>
      <c r="DT7" s="780"/>
      <c r="DU7" s="781"/>
      <c r="DV7" s="782"/>
      <c r="DW7" s="783"/>
      <c r="DX7" s="783"/>
      <c r="DY7" s="783"/>
      <c r="DZ7" s="784"/>
      <c r="EA7" s="234"/>
    </row>
    <row r="8" spans="1:131" s="235" customFormat="1" ht="26.25" customHeight="1" x14ac:dyDescent="0.2">
      <c r="A8" s="238">
        <v>2</v>
      </c>
      <c r="B8" s="816" t="s">
        <v>374</v>
      </c>
      <c r="C8" s="817"/>
      <c r="D8" s="817"/>
      <c r="E8" s="817"/>
      <c r="F8" s="817"/>
      <c r="G8" s="817"/>
      <c r="H8" s="817"/>
      <c r="I8" s="817"/>
      <c r="J8" s="817"/>
      <c r="K8" s="817"/>
      <c r="L8" s="817"/>
      <c r="M8" s="817"/>
      <c r="N8" s="817"/>
      <c r="O8" s="817"/>
      <c r="P8" s="818"/>
      <c r="Q8" s="819">
        <v>39</v>
      </c>
      <c r="R8" s="820"/>
      <c r="S8" s="820"/>
      <c r="T8" s="820"/>
      <c r="U8" s="820"/>
      <c r="V8" s="820">
        <v>36</v>
      </c>
      <c r="W8" s="820"/>
      <c r="X8" s="820"/>
      <c r="Y8" s="820"/>
      <c r="Z8" s="820"/>
      <c r="AA8" s="820">
        <v>3</v>
      </c>
      <c r="AB8" s="820"/>
      <c r="AC8" s="820"/>
      <c r="AD8" s="820"/>
      <c r="AE8" s="821"/>
      <c r="AF8" s="822">
        <v>3</v>
      </c>
      <c r="AG8" s="823"/>
      <c r="AH8" s="823"/>
      <c r="AI8" s="823"/>
      <c r="AJ8" s="824"/>
      <c r="AK8" s="805" t="s">
        <v>553</v>
      </c>
      <c r="AL8" s="806"/>
      <c r="AM8" s="806"/>
      <c r="AN8" s="806"/>
      <c r="AO8" s="806"/>
      <c r="AP8" s="806" t="s">
        <v>553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559</v>
      </c>
      <c r="BT8" s="810"/>
      <c r="BU8" s="810"/>
      <c r="BV8" s="810"/>
      <c r="BW8" s="810"/>
      <c r="BX8" s="810"/>
      <c r="BY8" s="810"/>
      <c r="BZ8" s="810"/>
      <c r="CA8" s="810"/>
      <c r="CB8" s="810"/>
      <c r="CC8" s="810"/>
      <c r="CD8" s="810"/>
      <c r="CE8" s="810"/>
      <c r="CF8" s="810"/>
      <c r="CG8" s="811"/>
      <c r="CH8" s="812">
        <v>0</v>
      </c>
      <c r="CI8" s="813"/>
      <c r="CJ8" s="813"/>
      <c r="CK8" s="813"/>
      <c r="CL8" s="814"/>
      <c r="CM8" s="812">
        <v>35</v>
      </c>
      <c r="CN8" s="813"/>
      <c r="CO8" s="813"/>
      <c r="CP8" s="813"/>
      <c r="CQ8" s="814"/>
      <c r="CR8" s="812">
        <v>5</v>
      </c>
      <c r="CS8" s="813"/>
      <c r="CT8" s="813"/>
      <c r="CU8" s="813"/>
      <c r="CV8" s="814"/>
      <c r="CW8" s="812" t="s">
        <v>553</v>
      </c>
      <c r="CX8" s="813"/>
      <c r="CY8" s="813"/>
      <c r="CZ8" s="813"/>
      <c r="DA8" s="814"/>
      <c r="DB8" s="812">
        <v>57</v>
      </c>
      <c r="DC8" s="813"/>
      <c r="DD8" s="813"/>
      <c r="DE8" s="813"/>
      <c r="DF8" s="814"/>
      <c r="DG8" s="812" t="s">
        <v>553</v>
      </c>
      <c r="DH8" s="813"/>
      <c r="DI8" s="813"/>
      <c r="DJ8" s="813"/>
      <c r="DK8" s="814"/>
      <c r="DL8" s="812" t="s">
        <v>553</v>
      </c>
      <c r="DM8" s="813"/>
      <c r="DN8" s="813"/>
      <c r="DO8" s="813"/>
      <c r="DP8" s="814"/>
      <c r="DQ8" s="812" t="s">
        <v>553</v>
      </c>
      <c r="DR8" s="813"/>
      <c r="DS8" s="813"/>
      <c r="DT8" s="813"/>
      <c r="DU8" s="814"/>
      <c r="DV8" s="809"/>
      <c r="DW8" s="810"/>
      <c r="DX8" s="810"/>
      <c r="DY8" s="810"/>
      <c r="DZ8" s="815"/>
      <c r="EA8" s="234"/>
    </row>
    <row r="9" spans="1:131" s="235" customFormat="1" ht="26.25" customHeight="1" x14ac:dyDescent="0.2">
      <c r="A9" s="238">
        <v>3</v>
      </c>
      <c r="B9" s="816" t="s">
        <v>375</v>
      </c>
      <c r="C9" s="817"/>
      <c r="D9" s="817"/>
      <c r="E9" s="817"/>
      <c r="F9" s="817"/>
      <c r="G9" s="817"/>
      <c r="H9" s="817"/>
      <c r="I9" s="817"/>
      <c r="J9" s="817"/>
      <c r="K9" s="817"/>
      <c r="L9" s="817"/>
      <c r="M9" s="817"/>
      <c r="N9" s="817"/>
      <c r="O9" s="817"/>
      <c r="P9" s="818"/>
      <c r="Q9" s="819">
        <v>7</v>
      </c>
      <c r="R9" s="820"/>
      <c r="S9" s="820"/>
      <c r="T9" s="820"/>
      <c r="U9" s="820"/>
      <c r="V9" s="820">
        <v>7</v>
      </c>
      <c r="W9" s="820"/>
      <c r="X9" s="820"/>
      <c r="Y9" s="820"/>
      <c r="Z9" s="820"/>
      <c r="AA9" s="820" t="s">
        <v>553</v>
      </c>
      <c r="AB9" s="820"/>
      <c r="AC9" s="820"/>
      <c r="AD9" s="820"/>
      <c r="AE9" s="821"/>
      <c r="AF9" s="822" t="s">
        <v>122</v>
      </c>
      <c r="AG9" s="823"/>
      <c r="AH9" s="823"/>
      <c r="AI9" s="823"/>
      <c r="AJ9" s="824"/>
      <c r="AK9" s="805" t="s">
        <v>553</v>
      </c>
      <c r="AL9" s="806"/>
      <c r="AM9" s="806"/>
      <c r="AN9" s="806"/>
      <c r="AO9" s="806"/>
      <c r="AP9" s="806" t="s">
        <v>553</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t="s">
        <v>376</v>
      </c>
      <c r="C10" s="817"/>
      <c r="D10" s="817"/>
      <c r="E10" s="817"/>
      <c r="F10" s="817"/>
      <c r="G10" s="817"/>
      <c r="H10" s="817"/>
      <c r="I10" s="817"/>
      <c r="J10" s="817"/>
      <c r="K10" s="817"/>
      <c r="L10" s="817"/>
      <c r="M10" s="817"/>
      <c r="N10" s="817"/>
      <c r="O10" s="817"/>
      <c r="P10" s="818"/>
      <c r="Q10" s="819">
        <v>12</v>
      </c>
      <c r="R10" s="820"/>
      <c r="S10" s="820"/>
      <c r="T10" s="820"/>
      <c r="U10" s="820"/>
      <c r="V10" s="820">
        <v>12</v>
      </c>
      <c r="W10" s="820"/>
      <c r="X10" s="820"/>
      <c r="Y10" s="820"/>
      <c r="Z10" s="820"/>
      <c r="AA10" s="820" t="s">
        <v>553</v>
      </c>
      <c r="AB10" s="820"/>
      <c r="AC10" s="820"/>
      <c r="AD10" s="820"/>
      <c r="AE10" s="821"/>
      <c r="AF10" s="822" t="s">
        <v>122</v>
      </c>
      <c r="AG10" s="823"/>
      <c r="AH10" s="823"/>
      <c r="AI10" s="823"/>
      <c r="AJ10" s="824"/>
      <c r="AK10" s="805" t="s">
        <v>553</v>
      </c>
      <c r="AL10" s="806"/>
      <c r="AM10" s="806"/>
      <c r="AN10" s="806"/>
      <c r="AO10" s="806"/>
      <c r="AP10" s="806">
        <v>19</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t="s">
        <v>377</v>
      </c>
      <c r="C11" s="817"/>
      <c r="D11" s="817"/>
      <c r="E11" s="817"/>
      <c r="F11" s="817"/>
      <c r="G11" s="817"/>
      <c r="H11" s="817"/>
      <c r="I11" s="817"/>
      <c r="J11" s="817"/>
      <c r="K11" s="817"/>
      <c r="L11" s="817"/>
      <c r="M11" s="817"/>
      <c r="N11" s="817"/>
      <c r="O11" s="817"/>
      <c r="P11" s="818"/>
      <c r="Q11" s="819">
        <v>2</v>
      </c>
      <c r="R11" s="820"/>
      <c r="S11" s="820"/>
      <c r="T11" s="820"/>
      <c r="U11" s="820"/>
      <c r="V11" s="820">
        <v>2</v>
      </c>
      <c r="W11" s="820"/>
      <c r="X11" s="820"/>
      <c r="Y11" s="820"/>
      <c r="Z11" s="820"/>
      <c r="AA11" s="820" t="s">
        <v>553</v>
      </c>
      <c r="AB11" s="820"/>
      <c r="AC11" s="820"/>
      <c r="AD11" s="820"/>
      <c r="AE11" s="821"/>
      <c r="AF11" s="822" t="s">
        <v>122</v>
      </c>
      <c r="AG11" s="823"/>
      <c r="AH11" s="823"/>
      <c r="AI11" s="823"/>
      <c r="AJ11" s="824"/>
      <c r="AK11" s="805" t="s">
        <v>553</v>
      </c>
      <c r="AL11" s="806"/>
      <c r="AM11" s="806"/>
      <c r="AN11" s="806"/>
      <c r="AO11" s="806"/>
      <c r="AP11" s="806" t="s">
        <v>553</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379</v>
      </c>
      <c r="B23" s="825" t="s">
        <v>380</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398</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356</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391</v>
      </c>
      <c r="C28" s="786"/>
      <c r="D28" s="786"/>
      <c r="E28" s="786"/>
      <c r="F28" s="786"/>
      <c r="G28" s="786"/>
      <c r="H28" s="786"/>
      <c r="I28" s="786"/>
      <c r="J28" s="786"/>
      <c r="K28" s="786"/>
      <c r="L28" s="786"/>
      <c r="M28" s="786"/>
      <c r="N28" s="786"/>
      <c r="O28" s="786"/>
      <c r="P28" s="787"/>
      <c r="Q28" s="858">
        <v>766</v>
      </c>
      <c r="R28" s="859"/>
      <c r="S28" s="859"/>
      <c r="T28" s="859"/>
      <c r="U28" s="859"/>
      <c r="V28" s="859">
        <v>753</v>
      </c>
      <c r="W28" s="859"/>
      <c r="X28" s="859"/>
      <c r="Y28" s="859"/>
      <c r="Z28" s="859"/>
      <c r="AA28" s="859">
        <v>13</v>
      </c>
      <c r="AB28" s="859"/>
      <c r="AC28" s="859"/>
      <c r="AD28" s="859"/>
      <c r="AE28" s="860"/>
      <c r="AF28" s="861">
        <v>13</v>
      </c>
      <c r="AG28" s="859"/>
      <c r="AH28" s="859"/>
      <c r="AI28" s="859"/>
      <c r="AJ28" s="862"/>
      <c r="AK28" s="863">
        <v>70</v>
      </c>
      <c r="AL28" s="864"/>
      <c r="AM28" s="864"/>
      <c r="AN28" s="864"/>
      <c r="AO28" s="864"/>
      <c r="AP28" s="864" t="s">
        <v>553</v>
      </c>
      <c r="AQ28" s="864"/>
      <c r="AR28" s="864"/>
      <c r="AS28" s="864"/>
      <c r="AT28" s="864"/>
      <c r="AU28" s="864" t="s">
        <v>553</v>
      </c>
      <c r="AV28" s="864"/>
      <c r="AW28" s="864"/>
      <c r="AX28" s="864"/>
      <c r="AY28" s="864"/>
      <c r="AZ28" s="865" t="s">
        <v>553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392</v>
      </c>
      <c r="C29" s="817"/>
      <c r="D29" s="817"/>
      <c r="E29" s="817"/>
      <c r="F29" s="817"/>
      <c r="G29" s="817"/>
      <c r="H29" s="817"/>
      <c r="I29" s="817"/>
      <c r="J29" s="817"/>
      <c r="K29" s="817"/>
      <c r="L29" s="817"/>
      <c r="M29" s="817"/>
      <c r="N29" s="817"/>
      <c r="O29" s="817"/>
      <c r="P29" s="818"/>
      <c r="Q29" s="819">
        <v>11</v>
      </c>
      <c r="R29" s="820"/>
      <c r="S29" s="820"/>
      <c r="T29" s="820"/>
      <c r="U29" s="820"/>
      <c r="V29" s="820">
        <v>11</v>
      </c>
      <c r="W29" s="820"/>
      <c r="X29" s="820"/>
      <c r="Y29" s="820"/>
      <c r="Z29" s="820"/>
      <c r="AA29" s="820" t="s">
        <v>553</v>
      </c>
      <c r="AB29" s="820"/>
      <c r="AC29" s="820"/>
      <c r="AD29" s="820"/>
      <c r="AE29" s="821"/>
      <c r="AF29" s="822" t="s">
        <v>122</v>
      </c>
      <c r="AG29" s="823"/>
      <c r="AH29" s="823"/>
      <c r="AI29" s="823"/>
      <c r="AJ29" s="824"/>
      <c r="AK29" s="870">
        <v>11</v>
      </c>
      <c r="AL29" s="866"/>
      <c r="AM29" s="866"/>
      <c r="AN29" s="866"/>
      <c r="AO29" s="866"/>
      <c r="AP29" s="866">
        <v>6</v>
      </c>
      <c r="AQ29" s="866"/>
      <c r="AR29" s="866"/>
      <c r="AS29" s="866"/>
      <c r="AT29" s="866"/>
      <c r="AU29" s="866" t="s">
        <v>553</v>
      </c>
      <c r="AV29" s="866"/>
      <c r="AW29" s="866"/>
      <c r="AX29" s="866"/>
      <c r="AY29" s="866"/>
      <c r="AZ29" s="867" t="s">
        <v>553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393</v>
      </c>
      <c r="C30" s="817"/>
      <c r="D30" s="817"/>
      <c r="E30" s="817"/>
      <c r="F30" s="817"/>
      <c r="G30" s="817"/>
      <c r="H30" s="817"/>
      <c r="I30" s="817"/>
      <c r="J30" s="817"/>
      <c r="K30" s="817"/>
      <c r="L30" s="817"/>
      <c r="M30" s="817"/>
      <c r="N30" s="817"/>
      <c r="O30" s="817"/>
      <c r="P30" s="818"/>
      <c r="Q30" s="819">
        <v>681</v>
      </c>
      <c r="R30" s="820"/>
      <c r="S30" s="820"/>
      <c r="T30" s="820"/>
      <c r="U30" s="820"/>
      <c r="V30" s="820">
        <v>640</v>
      </c>
      <c r="W30" s="820"/>
      <c r="X30" s="820"/>
      <c r="Y30" s="820"/>
      <c r="Z30" s="820"/>
      <c r="AA30" s="820">
        <v>41</v>
      </c>
      <c r="AB30" s="820"/>
      <c r="AC30" s="820"/>
      <c r="AD30" s="820"/>
      <c r="AE30" s="821"/>
      <c r="AF30" s="822">
        <v>41</v>
      </c>
      <c r="AG30" s="823"/>
      <c r="AH30" s="823"/>
      <c r="AI30" s="823"/>
      <c r="AJ30" s="824"/>
      <c r="AK30" s="870">
        <v>106</v>
      </c>
      <c r="AL30" s="866"/>
      <c r="AM30" s="866"/>
      <c r="AN30" s="866"/>
      <c r="AO30" s="866"/>
      <c r="AP30" s="866" t="s">
        <v>553</v>
      </c>
      <c r="AQ30" s="866"/>
      <c r="AR30" s="866"/>
      <c r="AS30" s="866"/>
      <c r="AT30" s="866"/>
      <c r="AU30" s="866" t="s">
        <v>553</v>
      </c>
      <c r="AV30" s="866"/>
      <c r="AW30" s="866"/>
      <c r="AX30" s="866"/>
      <c r="AY30" s="866"/>
      <c r="AZ30" s="867" t="s">
        <v>553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394</v>
      </c>
      <c r="C31" s="817"/>
      <c r="D31" s="817"/>
      <c r="E31" s="817"/>
      <c r="F31" s="817"/>
      <c r="G31" s="817"/>
      <c r="H31" s="817"/>
      <c r="I31" s="817"/>
      <c r="J31" s="817"/>
      <c r="K31" s="817"/>
      <c r="L31" s="817"/>
      <c r="M31" s="817"/>
      <c r="N31" s="817"/>
      <c r="O31" s="817"/>
      <c r="P31" s="818"/>
      <c r="Q31" s="819">
        <v>5</v>
      </c>
      <c r="R31" s="820"/>
      <c r="S31" s="820"/>
      <c r="T31" s="820"/>
      <c r="U31" s="820"/>
      <c r="V31" s="820">
        <v>5</v>
      </c>
      <c r="W31" s="820"/>
      <c r="X31" s="820"/>
      <c r="Y31" s="820"/>
      <c r="Z31" s="820"/>
      <c r="AA31" s="820" t="s">
        <v>553</v>
      </c>
      <c r="AB31" s="820"/>
      <c r="AC31" s="820"/>
      <c r="AD31" s="820"/>
      <c r="AE31" s="821"/>
      <c r="AF31" s="822" t="s">
        <v>122</v>
      </c>
      <c r="AG31" s="823"/>
      <c r="AH31" s="823"/>
      <c r="AI31" s="823"/>
      <c r="AJ31" s="824"/>
      <c r="AK31" s="870">
        <v>2</v>
      </c>
      <c r="AL31" s="866"/>
      <c r="AM31" s="866"/>
      <c r="AN31" s="866"/>
      <c r="AO31" s="866"/>
      <c r="AP31" s="866" t="s">
        <v>553</v>
      </c>
      <c r="AQ31" s="866"/>
      <c r="AR31" s="866"/>
      <c r="AS31" s="866"/>
      <c r="AT31" s="866"/>
      <c r="AU31" s="866" t="s">
        <v>553</v>
      </c>
      <c r="AV31" s="866"/>
      <c r="AW31" s="866"/>
      <c r="AX31" s="866"/>
      <c r="AY31" s="866"/>
      <c r="AZ31" s="867" t="s">
        <v>553</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125</v>
      </c>
      <c r="R32" s="820"/>
      <c r="S32" s="820"/>
      <c r="T32" s="820"/>
      <c r="U32" s="820"/>
      <c r="V32" s="820">
        <v>125</v>
      </c>
      <c r="W32" s="820"/>
      <c r="X32" s="820"/>
      <c r="Y32" s="820"/>
      <c r="Z32" s="820"/>
      <c r="AA32" s="820">
        <v>0</v>
      </c>
      <c r="AB32" s="820"/>
      <c r="AC32" s="820"/>
      <c r="AD32" s="820"/>
      <c r="AE32" s="821"/>
      <c r="AF32" s="822">
        <v>0</v>
      </c>
      <c r="AG32" s="823"/>
      <c r="AH32" s="823"/>
      <c r="AI32" s="823"/>
      <c r="AJ32" s="824"/>
      <c r="AK32" s="870">
        <v>35</v>
      </c>
      <c r="AL32" s="866"/>
      <c r="AM32" s="866"/>
      <c r="AN32" s="866"/>
      <c r="AO32" s="866"/>
      <c r="AP32" s="866" t="s">
        <v>553</v>
      </c>
      <c r="AQ32" s="866"/>
      <c r="AR32" s="866"/>
      <c r="AS32" s="866"/>
      <c r="AT32" s="866"/>
      <c r="AU32" s="866" t="s">
        <v>553</v>
      </c>
      <c r="AV32" s="866"/>
      <c r="AW32" s="866"/>
      <c r="AX32" s="866"/>
      <c r="AY32" s="866"/>
      <c r="AZ32" s="867" t="s">
        <v>553</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396</v>
      </c>
      <c r="C33" s="817"/>
      <c r="D33" s="817"/>
      <c r="E33" s="817"/>
      <c r="F33" s="817"/>
      <c r="G33" s="817"/>
      <c r="H33" s="817"/>
      <c r="I33" s="817"/>
      <c r="J33" s="817"/>
      <c r="K33" s="817"/>
      <c r="L33" s="817"/>
      <c r="M33" s="817"/>
      <c r="N33" s="817"/>
      <c r="O33" s="817"/>
      <c r="P33" s="818"/>
      <c r="Q33" s="819">
        <v>185</v>
      </c>
      <c r="R33" s="820"/>
      <c r="S33" s="820"/>
      <c r="T33" s="820"/>
      <c r="U33" s="820"/>
      <c r="V33" s="820">
        <v>269</v>
      </c>
      <c r="W33" s="820"/>
      <c r="X33" s="820"/>
      <c r="Y33" s="820"/>
      <c r="Z33" s="820"/>
      <c r="AA33" s="820">
        <v>-84</v>
      </c>
      <c r="AB33" s="820"/>
      <c r="AC33" s="820"/>
      <c r="AD33" s="820"/>
      <c r="AE33" s="821"/>
      <c r="AF33" s="822">
        <v>255</v>
      </c>
      <c r="AG33" s="823"/>
      <c r="AH33" s="823"/>
      <c r="AI33" s="823"/>
      <c r="AJ33" s="824"/>
      <c r="AK33" s="870">
        <v>2</v>
      </c>
      <c r="AL33" s="866"/>
      <c r="AM33" s="866"/>
      <c r="AN33" s="866"/>
      <c r="AO33" s="866"/>
      <c r="AP33" s="866">
        <v>610</v>
      </c>
      <c r="AQ33" s="866"/>
      <c r="AR33" s="866"/>
      <c r="AS33" s="866"/>
      <c r="AT33" s="866"/>
      <c r="AU33" s="866">
        <v>27</v>
      </c>
      <c r="AV33" s="866"/>
      <c r="AW33" s="866"/>
      <c r="AX33" s="866"/>
      <c r="AY33" s="866"/>
      <c r="AZ33" s="867" t="s">
        <v>553</v>
      </c>
      <c r="BA33" s="867"/>
      <c r="BB33" s="867"/>
      <c r="BC33" s="867"/>
      <c r="BD33" s="867"/>
      <c r="BE33" s="868" t="s">
        <v>397</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398</v>
      </c>
      <c r="C34" s="817"/>
      <c r="D34" s="817"/>
      <c r="E34" s="817"/>
      <c r="F34" s="817"/>
      <c r="G34" s="817"/>
      <c r="H34" s="817"/>
      <c r="I34" s="817"/>
      <c r="J34" s="817"/>
      <c r="K34" s="817"/>
      <c r="L34" s="817"/>
      <c r="M34" s="817"/>
      <c r="N34" s="817"/>
      <c r="O34" s="817"/>
      <c r="P34" s="818"/>
      <c r="Q34" s="819">
        <v>276</v>
      </c>
      <c r="R34" s="820"/>
      <c r="S34" s="820"/>
      <c r="T34" s="820"/>
      <c r="U34" s="820"/>
      <c r="V34" s="820">
        <v>264</v>
      </c>
      <c r="W34" s="820"/>
      <c r="X34" s="820"/>
      <c r="Y34" s="820"/>
      <c r="Z34" s="820"/>
      <c r="AA34" s="820">
        <v>12</v>
      </c>
      <c r="AB34" s="820"/>
      <c r="AC34" s="820"/>
      <c r="AD34" s="820"/>
      <c r="AE34" s="821"/>
      <c r="AF34" s="822">
        <v>38</v>
      </c>
      <c r="AG34" s="823"/>
      <c r="AH34" s="823"/>
      <c r="AI34" s="823"/>
      <c r="AJ34" s="824"/>
      <c r="AK34" s="870">
        <v>163</v>
      </c>
      <c r="AL34" s="866"/>
      <c r="AM34" s="866"/>
      <c r="AN34" s="866"/>
      <c r="AO34" s="866"/>
      <c r="AP34" s="866">
        <v>1026</v>
      </c>
      <c r="AQ34" s="866"/>
      <c r="AR34" s="866"/>
      <c r="AS34" s="866"/>
      <c r="AT34" s="866"/>
      <c r="AU34" s="866">
        <v>647</v>
      </c>
      <c r="AV34" s="866"/>
      <c r="AW34" s="866"/>
      <c r="AX34" s="866"/>
      <c r="AY34" s="866"/>
      <c r="AZ34" s="867" t="s">
        <v>553</v>
      </c>
      <c r="BA34" s="867"/>
      <c r="BB34" s="867"/>
      <c r="BC34" s="867"/>
      <c r="BD34" s="867"/>
      <c r="BE34" s="868" t="s">
        <v>397</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379</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347</v>
      </c>
      <c r="AG63" s="880"/>
      <c r="AH63" s="880"/>
      <c r="AI63" s="880"/>
      <c r="AJ63" s="881"/>
      <c r="AK63" s="882"/>
      <c r="AL63" s="877"/>
      <c r="AM63" s="877"/>
      <c r="AN63" s="877"/>
      <c r="AO63" s="877"/>
      <c r="AP63" s="880">
        <v>1642</v>
      </c>
      <c r="AQ63" s="880"/>
      <c r="AR63" s="880"/>
      <c r="AS63" s="880"/>
      <c r="AT63" s="880"/>
      <c r="AU63" s="880">
        <v>674</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402</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403</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554</v>
      </c>
      <c r="C68" s="906"/>
      <c r="D68" s="906"/>
      <c r="E68" s="906"/>
      <c r="F68" s="906"/>
      <c r="G68" s="906"/>
      <c r="H68" s="906"/>
      <c r="I68" s="906"/>
      <c r="J68" s="906"/>
      <c r="K68" s="906"/>
      <c r="L68" s="906"/>
      <c r="M68" s="906"/>
      <c r="N68" s="906"/>
      <c r="O68" s="906"/>
      <c r="P68" s="907"/>
      <c r="Q68" s="908">
        <v>4092</v>
      </c>
      <c r="R68" s="902"/>
      <c r="S68" s="902"/>
      <c r="T68" s="902"/>
      <c r="U68" s="902"/>
      <c r="V68" s="902">
        <v>4075</v>
      </c>
      <c r="W68" s="902"/>
      <c r="X68" s="902"/>
      <c r="Y68" s="902"/>
      <c r="Z68" s="902"/>
      <c r="AA68" s="902">
        <v>16</v>
      </c>
      <c r="AB68" s="902"/>
      <c r="AC68" s="902"/>
      <c r="AD68" s="902"/>
      <c r="AE68" s="902"/>
      <c r="AF68" s="902">
        <v>16</v>
      </c>
      <c r="AG68" s="902"/>
      <c r="AH68" s="902"/>
      <c r="AI68" s="902"/>
      <c r="AJ68" s="902"/>
      <c r="AK68" s="902">
        <v>10</v>
      </c>
      <c r="AL68" s="902"/>
      <c r="AM68" s="902"/>
      <c r="AN68" s="902"/>
      <c r="AO68" s="902"/>
      <c r="AP68" s="902" t="s">
        <v>553</v>
      </c>
      <c r="AQ68" s="902"/>
      <c r="AR68" s="902"/>
      <c r="AS68" s="902"/>
      <c r="AT68" s="902"/>
      <c r="AU68" s="902" t="s">
        <v>553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555</v>
      </c>
      <c r="C69" s="910"/>
      <c r="D69" s="910"/>
      <c r="E69" s="910"/>
      <c r="F69" s="910"/>
      <c r="G69" s="910"/>
      <c r="H69" s="910"/>
      <c r="I69" s="910"/>
      <c r="J69" s="910"/>
      <c r="K69" s="910"/>
      <c r="L69" s="910"/>
      <c r="M69" s="910"/>
      <c r="N69" s="910"/>
      <c r="O69" s="910"/>
      <c r="P69" s="911"/>
      <c r="Q69" s="912">
        <v>14208</v>
      </c>
      <c r="R69" s="866"/>
      <c r="S69" s="866"/>
      <c r="T69" s="866"/>
      <c r="U69" s="866"/>
      <c r="V69" s="866">
        <v>13916</v>
      </c>
      <c r="W69" s="866"/>
      <c r="X69" s="866"/>
      <c r="Y69" s="866"/>
      <c r="Z69" s="866"/>
      <c r="AA69" s="866">
        <v>292</v>
      </c>
      <c r="AB69" s="866"/>
      <c r="AC69" s="866"/>
      <c r="AD69" s="866"/>
      <c r="AE69" s="866"/>
      <c r="AF69" s="866">
        <v>292</v>
      </c>
      <c r="AG69" s="866"/>
      <c r="AH69" s="866"/>
      <c r="AI69" s="866"/>
      <c r="AJ69" s="866"/>
      <c r="AK69" s="866">
        <v>64</v>
      </c>
      <c r="AL69" s="866"/>
      <c r="AM69" s="866"/>
      <c r="AN69" s="866"/>
      <c r="AO69" s="866"/>
      <c r="AP69" s="866">
        <v>4474</v>
      </c>
      <c r="AQ69" s="866"/>
      <c r="AR69" s="866"/>
      <c r="AS69" s="866"/>
      <c r="AT69" s="866"/>
      <c r="AU69" s="866">
        <v>35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556</v>
      </c>
      <c r="C70" s="910"/>
      <c r="D70" s="910"/>
      <c r="E70" s="910"/>
      <c r="F70" s="910"/>
      <c r="G70" s="910"/>
      <c r="H70" s="910"/>
      <c r="I70" s="910"/>
      <c r="J70" s="910"/>
      <c r="K70" s="910"/>
      <c r="L70" s="910"/>
      <c r="M70" s="910"/>
      <c r="N70" s="910"/>
      <c r="O70" s="910"/>
      <c r="P70" s="911"/>
      <c r="Q70" s="912">
        <v>5</v>
      </c>
      <c r="R70" s="866"/>
      <c r="S70" s="866"/>
      <c r="T70" s="866"/>
      <c r="U70" s="866"/>
      <c r="V70" s="866">
        <v>1</v>
      </c>
      <c r="W70" s="866"/>
      <c r="X70" s="866"/>
      <c r="Y70" s="866"/>
      <c r="Z70" s="866"/>
      <c r="AA70" s="866">
        <v>4</v>
      </c>
      <c r="AB70" s="866"/>
      <c r="AC70" s="866"/>
      <c r="AD70" s="866"/>
      <c r="AE70" s="866"/>
      <c r="AF70" s="866">
        <v>4</v>
      </c>
      <c r="AG70" s="866"/>
      <c r="AH70" s="866"/>
      <c r="AI70" s="866"/>
      <c r="AJ70" s="866"/>
      <c r="AK70" s="866" t="s">
        <v>553</v>
      </c>
      <c r="AL70" s="866"/>
      <c r="AM70" s="866"/>
      <c r="AN70" s="866"/>
      <c r="AO70" s="866"/>
      <c r="AP70" s="866" t="s">
        <v>553</v>
      </c>
      <c r="AQ70" s="866"/>
      <c r="AR70" s="866"/>
      <c r="AS70" s="866"/>
      <c r="AT70" s="866"/>
      <c r="AU70" s="866" t="s">
        <v>553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557</v>
      </c>
      <c r="C71" s="910"/>
      <c r="D71" s="910"/>
      <c r="E71" s="910"/>
      <c r="F71" s="910"/>
      <c r="G71" s="910"/>
      <c r="H71" s="910"/>
      <c r="I71" s="910"/>
      <c r="J71" s="910"/>
      <c r="K71" s="910"/>
      <c r="L71" s="910"/>
      <c r="M71" s="910"/>
      <c r="N71" s="910"/>
      <c r="O71" s="910"/>
      <c r="P71" s="911"/>
      <c r="Q71" s="912">
        <v>303</v>
      </c>
      <c r="R71" s="866"/>
      <c r="S71" s="866"/>
      <c r="T71" s="866"/>
      <c r="U71" s="866"/>
      <c r="V71" s="866">
        <v>280</v>
      </c>
      <c r="W71" s="866"/>
      <c r="X71" s="866"/>
      <c r="Y71" s="866"/>
      <c r="Z71" s="866"/>
      <c r="AA71" s="866">
        <v>23</v>
      </c>
      <c r="AB71" s="866"/>
      <c r="AC71" s="866"/>
      <c r="AD71" s="866"/>
      <c r="AE71" s="866"/>
      <c r="AF71" s="866">
        <v>23</v>
      </c>
      <c r="AG71" s="866"/>
      <c r="AH71" s="866"/>
      <c r="AI71" s="866"/>
      <c r="AJ71" s="866"/>
      <c r="AK71" s="866" t="s">
        <v>553</v>
      </c>
      <c r="AL71" s="866"/>
      <c r="AM71" s="866"/>
      <c r="AN71" s="866"/>
      <c r="AO71" s="866"/>
      <c r="AP71" s="866" t="s">
        <v>553</v>
      </c>
      <c r="AQ71" s="866"/>
      <c r="AR71" s="866"/>
      <c r="AS71" s="866"/>
      <c r="AT71" s="866"/>
      <c r="AU71" s="866" t="s">
        <v>553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379</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293</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293</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293</v>
      </c>
      <c r="DR109" s="929"/>
      <c r="DS109" s="929"/>
      <c r="DT109" s="929"/>
      <c r="DU109" s="930"/>
      <c r="DV109" s="928" t="s">
        <v>415</v>
      </c>
      <c r="DW109" s="929"/>
      <c r="DX109" s="929"/>
      <c r="DY109" s="929"/>
      <c r="DZ109" s="931"/>
    </row>
    <row r="110" spans="1:131" s="230" customFormat="1" ht="26.25" customHeight="1" x14ac:dyDescent="0.2">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255850</v>
      </c>
      <c r="AB110" s="936"/>
      <c r="AC110" s="936"/>
      <c r="AD110" s="936"/>
      <c r="AE110" s="937"/>
      <c r="AF110" s="938">
        <v>288646</v>
      </c>
      <c r="AG110" s="936"/>
      <c r="AH110" s="936"/>
      <c r="AI110" s="936"/>
      <c r="AJ110" s="937"/>
      <c r="AK110" s="938">
        <v>325122</v>
      </c>
      <c r="AL110" s="936"/>
      <c r="AM110" s="936"/>
      <c r="AN110" s="936"/>
      <c r="AO110" s="937"/>
      <c r="AP110" s="939">
        <v>15.9</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3993098</v>
      </c>
      <c r="BR110" s="967"/>
      <c r="BS110" s="967"/>
      <c r="BT110" s="967"/>
      <c r="BU110" s="967"/>
      <c r="BV110" s="967">
        <v>4835891</v>
      </c>
      <c r="BW110" s="967"/>
      <c r="BX110" s="967"/>
      <c r="BY110" s="967"/>
      <c r="BZ110" s="967"/>
      <c r="CA110" s="967">
        <v>4760048</v>
      </c>
      <c r="CB110" s="967"/>
      <c r="CC110" s="967"/>
      <c r="CD110" s="967"/>
      <c r="CE110" s="967"/>
      <c r="CF110" s="980">
        <v>233.2</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821559</v>
      </c>
      <c r="BR112" s="962"/>
      <c r="BS112" s="962"/>
      <c r="BT112" s="962"/>
      <c r="BU112" s="962"/>
      <c r="BV112" s="962">
        <v>671018</v>
      </c>
      <c r="BW112" s="962"/>
      <c r="BX112" s="962"/>
      <c r="BY112" s="962"/>
      <c r="BZ112" s="962"/>
      <c r="CA112" s="962">
        <v>674142</v>
      </c>
      <c r="CB112" s="962"/>
      <c r="CC112" s="962"/>
      <c r="CD112" s="962"/>
      <c r="CE112" s="962"/>
      <c r="CF112" s="956">
        <v>33</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107864</v>
      </c>
      <c r="AB113" s="974"/>
      <c r="AC113" s="974"/>
      <c r="AD113" s="974"/>
      <c r="AE113" s="975"/>
      <c r="AF113" s="976">
        <v>97683</v>
      </c>
      <c r="AG113" s="974"/>
      <c r="AH113" s="974"/>
      <c r="AI113" s="974"/>
      <c r="AJ113" s="975"/>
      <c r="AK113" s="976">
        <v>102900</v>
      </c>
      <c r="AL113" s="974"/>
      <c r="AM113" s="974"/>
      <c r="AN113" s="974"/>
      <c r="AO113" s="975"/>
      <c r="AP113" s="977">
        <v>5</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35491</v>
      </c>
      <c r="BR113" s="962"/>
      <c r="BS113" s="962"/>
      <c r="BT113" s="962"/>
      <c r="BU113" s="962"/>
      <c r="BV113" s="962">
        <v>38383</v>
      </c>
      <c r="BW113" s="962"/>
      <c r="BX113" s="962"/>
      <c r="BY113" s="962"/>
      <c r="BZ113" s="962"/>
      <c r="CA113" s="962">
        <v>34952</v>
      </c>
      <c r="CB113" s="962"/>
      <c r="CC113" s="962"/>
      <c r="CD113" s="962"/>
      <c r="CE113" s="962"/>
      <c r="CF113" s="956">
        <v>1.7</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7777</v>
      </c>
      <c r="AB114" s="995"/>
      <c r="AC114" s="995"/>
      <c r="AD114" s="995"/>
      <c r="AE114" s="996"/>
      <c r="AF114" s="997">
        <v>8963</v>
      </c>
      <c r="AG114" s="995"/>
      <c r="AH114" s="995"/>
      <c r="AI114" s="995"/>
      <c r="AJ114" s="996"/>
      <c r="AK114" s="997">
        <v>9090</v>
      </c>
      <c r="AL114" s="995"/>
      <c r="AM114" s="995"/>
      <c r="AN114" s="995"/>
      <c r="AO114" s="996"/>
      <c r="AP114" s="998">
        <v>0.4</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759915</v>
      </c>
      <c r="BR114" s="962"/>
      <c r="BS114" s="962"/>
      <c r="BT114" s="962"/>
      <c r="BU114" s="962"/>
      <c r="BV114" s="962">
        <v>693644</v>
      </c>
      <c r="BW114" s="962"/>
      <c r="BX114" s="962"/>
      <c r="BY114" s="962"/>
      <c r="BZ114" s="962"/>
      <c r="CA114" s="962">
        <v>667477</v>
      </c>
      <c r="CB114" s="962"/>
      <c r="CC114" s="962"/>
      <c r="CD114" s="962"/>
      <c r="CE114" s="962"/>
      <c r="CF114" s="956">
        <v>32.700000000000003</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v>64195</v>
      </c>
      <c r="BR115" s="962"/>
      <c r="BS115" s="962"/>
      <c r="BT115" s="962"/>
      <c r="BU115" s="962"/>
      <c r="BV115" s="962">
        <v>27743</v>
      </c>
      <c r="BW115" s="962"/>
      <c r="BX115" s="962"/>
      <c r="BY115" s="962"/>
      <c r="BZ115" s="962"/>
      <c r="CA115" s="962">
        <v>27743</v>
      </c>
      <c r="CB115" s="962"/>
      <c r="CC115" s="962"/>
      <c r="CD115" s="962"/>
      <c r="CE115" s="962"/>
      <c r="CF115" s="956">
        <v>1.4</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381</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371872</v>
      </c>
      <c r="AB117" s="1015"/>
      <c r="AC117" s="1015"/>
      <c r="AD117" s="1015"/>
      <c r="AE117" s="1016"/>
      <c r="AF117" s="1017">
        <v>395292</v>
      </c>
      <c r="AG117" s="1015"/>
      <c r="AH117" s="1015"/>
      <c r="AI117" s="1015"/>
      <c r="AJ117" s="1016"/>
      <c r="AK117" s="1017">
        <v>437112</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293</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176</v>
      </c>
      <c r="BA119" s="251"/>
      <c r="BB119" s="251"/>
      <c r="BC119" s="251"/>
      <c r="BD119" s="251"/>
      <c r="BE119" s="251"/>
      <c r="BF119" s="251"/>
      <c r="BG119" s="251"/>
      <c r="BH119" s="251"/>
      <c r="BI119" s="251"/>
      <c r="BJ119" s="251"/>
      <c r="BK119" s="251"/>
      <c r="BL119" s="251"/>
      <c r="BM119" s="251"/>
      <c r="BN119" s="251"/>
      <c r="BO119" s="1013" t="s">
        <v>445</v>
      </c>
      <c r="BP119" s="1041"/>
      <c r="BQ119" s="1035">
        <v>5674258</v>
      </c>
      <c r="BR119" s="1036"/>
      <c r="BS119" s="1036"/>
      <c r="BT119" s="1036"/>
      <c r="BU119" s="1036"/>
      <c r="BV119" s="1036">
        <v>6266679</v>
      </c>
      <c r="BW119" s="1036"/>
      <c r="BX119" s="1036"/>
      <c r="BY119" s="1036"/>
      <c r="BZ119" s="1036"/>
      <c r="CA119" s="1036">
        <v>6164362</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1941275</v>
      </c>
      <c r="BR120" s="967"/>
      <c r="BS120" s="967"/>
      <c r="BT120" s="967"/>
      <c r="BU120" s="967"/>
      <c r="BV120" s="967">
        <v>1533922</v>
      </c>
      <c r="BW120" s="967"/>
      <c r="BX120" s="967"/>
      <c r="BY120" s="967"/>
      <c r="BZ120" s="967"/>
      <c r="CA120" s="967">
        <v>1407026</v>
      </c>
      <c r="CB120" s="967"/>
      <c r="CC120" s="967"/>
      <c r="CD120" s="967"/>
      <c r="CE120" s="967"/>
      <c r="CF120" s="980">
        <v>68.900000000000006</v>
      </c>
      <c r="CG120" s="981"/>
      <c r="CH120" s="981"/>
      <c r="CI120" s="981"/>
      <c r="CJ120" s="981"/>
      <c r="CK120" s="1042" t="s">
        <v>449</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812916</v>
      </c>
      <c r="DH120" s="967"/>
      <c r="DI120" s="967"/>
      <c r="DJ120" s="967"/>
      <c r="DK120" s="967"/>
      <c r="DL120" s="967">
        <v>653584</v>
      </c>
      <c r="DM120" s="967"/>
      <c r="DN120" s="967"/>
      <c r="DO120" s="967"/>
      <c r="DP120" s="967"/>
      <c r="DQ120" s="967">
        <v>647293</v>
      </c>
      <c r="DR120" s="967"/>
      <c r="DS120" s="967"/>
      <c r="DT120" s="967"/>
      <c r="DU120" s="967"/>
      <c r="DV120" s="968">
        <v>31.7</v>
      </c>
      <c r="DW120" s="968"/>
      <c r="DX120" s="968"/>
      <c r="DY120" s="968"/>
      <c r="DZ120" s="969"/>
    </row>
    <row r="121" spans="1:130" s="230" customFormat="1" ht="26.25" customHeight="1" x14ac:dyDescent="0.2">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81533</v>
      </c>
      <c r="BR121" s="962"/>
      <c r="BS121" s="962"/>
      <c r="BT121" s="962"/>
      <c r="BU121" s="962"/>
      <c r="BV121" s="962">
        <v>56533</v>
      </c>
      <c r="BW121" s="962"/>
      <c r="BX121" s="962"/>
      <c r="BY121" s="962"/>
      <c r="BZ121" s="962"/>
      <c r="CA121" s="962">
        <v>56533</v>
      </c>
      <c r="CB121" s="962"/>
      <c r="CC121" s="962"/>
      <c r="CD121" s="962"/>
      <c r="CE121" s="962"/>
      <c r="CF121" s="956">
        <v>2.8</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8643</v>
      </c>
      <c r="DH121" s="962"/>
      <c r="DI121" s="962"/>
      <c r="DJ121" s="962"/>
      <c r="DK121" s="962"/>
      <c r="DL121" s="962">
        <v>17434</v>
      </c>
      <c r="DM121" s="962"/>
      <c r="DN121" s="962"/>
      <c r="DO121" s="962"/>
      <c r="DP121" s="962"/>
      <c r="DQ121" s="962">
        <v>26849</v>
      </c>
      <c r="DR121" s="962"/>
      <c r="DS121" s="962"/>
      <c r="DT121" s="962"/>
      <c r="DU121" s="962"/>
      <c r="DV121" s="963">
        <v>1.3</v>
      </c>
      <c r="DW121" s="963"/>
      <c r="DX121" s="963"/>
      <c r="DY121" s="963"/>
      <c r="DZ121" s="964"/>
    </row>
    <row r="122" spans="1:130" s="230" customFormat="1" ht="26.25" customHeight="1" x14ac:dyDescent="0.2">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3367474</v>
      </c>
      <c r="BR122" s="1036"/>
      <c r="BS122" s="1036"/>
      <c r="BT122" s="1036"/>
      <c r="BU122" s="1036"/>
      <c r="BV122" s="1036">
        <v>3699278</v>
      </c>
      <c r="BW122" s="1036"/>
      <c r="BX122" s="1036"/>
      <c r="BY122" s="1036"/>
      <c r="BZ122" s="1036"/>
      <c r="CA122" s="1036">
        <v>3577369</v>
      </c>
      <c r="CB122" s="1036"/>
      <c r="CC122" s="1036"/>
      <c r="CD122" s="1036"/>
      <c r="CE122" s="1036"/>
      <c r="CF122" s="1053">
        <v>175.3</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2">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176</v>
      </c>
      <c r="BA123" s="251"/>
      <c r="BB123" s="251"/>
      <c r="BC123" s="251"/>
      <c r="BD123" s="251"/>
      <c r="BE123" s="251"/>
      <c r="BF123" s="251"/>
      <c r="BG123" s="251"/>
      <c r="BH123" s="251"/>
      <c r="BI123" s="251"/>
      <c r="BJ123" s="251"/>
      <c r="BK123" s="251"/>
      <c r="BL123" s="251"/>
      <c r="BM123" s="251"/>
      <c r="BN123" s="251"/>
      <c r="BO123" s="1013" t="s">
        <v>453</v>
      </c>
      <c r="BP123" s="1041"/>
      <c r="BQ123" s="1099">
        <v>5390282</v>
      </c>
      <c r="BR123" s="1100"/>
      <c r="BS123" s="1100"/>
      <c r="BT123" s="1100"/>
      <c r="BU123" s="1100"/>
      <c r="BV123" s="1100">
        <v>5289733</v>
      </c>
      <c r="BW123" s="1100"/>
      <c r="BX123" s="1100"/>
      <c r="BY123" s="1100"/>
      <c r="BZ123" s="1100"/>
      <c r="CA123" s="1100">
        <v>5040928</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5">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13.8</v>
      </c>
      <c r="BR124" s="1063"/>
      <c r="BS124" s="1063"/>
      <c r="BT124" s="1063"/>
      <c r="BU124" s="1063"/>
      <c r="BV124" s="1063">
        <v>48.5</v>
      </c>
      <c r="BW124" s="1063"/>
      <c r="BX124" s="1063"/>
      <c r="BY124" s="1063"/>
      <c r="BZ124" s="1063"/>
      <c r="CA124" s="1063">
        <v>55</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v>64195</v>
      </c>
      <c r="DH126" s="962"/>
      <c r="DI126" s="962"/>
      <c r="DJ126" s="962"/>
      <c r="DK126" s="962"/>
      <c r="DL126" s="962">
        <v>27743</v>
      </c>
      <c r="DM126" s="962"/>
      <c r="DN126" s="962"/>
      <c r="DO126" s="962"/>
      <c r="DP126" s="962"/>
      <c r="DQ126" s="962">
        <v>27743</v>
      </c>
      <c r="DR126" s="962"/>
      <c r="DS126" s="962"/>
      <c r="DT126" s="962"/>
      <c r="DU126" s="962"/>
      <c r="DV126" s="963">
        <v>1.4</v>
      </c>
      <c r="DW126" s="963"/>
      <c r="DX126" s="963"/>
      <c r="DY126" s="963"/>
      <c r="DZ126" s="964"/>
    </row>
    <row r="127" spans="1:130" s="230" customFormat="1" ht="26.25" customHeight="1" x14ac:dyDescent="0.2">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t="s">
        <v>122</v>
      </c>
      <c r="AB128" s="1082"/>
      <c r="AC128" s="1082"/>
      <c r="AD128" s="1082"/>
      <c r="AE128" s="1083"/>
      <c r="AF128" s="1084">
        <v>56</v>
      </c>
      <c r="AG128" s="1082"/>
      <c r="AH128" s="1082"/>
      <c r="AI128" s="1082"/>
      <c r="AJ128" s="1083"/>
      <c r="AK128" s="1084">
        <v>56</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2340666</v>
      </c>
      <c r="AB129" s="995"/>
      <c r="AC129" s="995"/>
      <c r="AD129" s="995"/>
      <c r="AE129" s="996"/>
      <c r="AF129" s="997">
        <v>2301853</v>
      </c>
      <c r="AG129" s="995"/>
      <c r="AH129" s="995"/>
      <c r="AI129" s="995"/>
      <c r="AJ129" s="996"/>
      <c r="AK129" s="997">
        <v>2339847</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286458</v>
      </c>
      <c r="AB130" s="995"/>
      <c r="AC130" s="995"/>
      <c r="AD130" s="995"/>
      <c r="AE130" s="996"/>
      <c r="AF130" s="997">
        <v>290722</v>
      </c>
      <c r="AG130" s="995"/>
      <c r="AH130" s="995"/>
      <c r="AI130" s="995"/>
      <c r="AJ130" s="996"/>
      <c r="AK130" s="997">
        <v>298822</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5.3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2054208</v>
      </c>
      <c r="AB131" s="1022"/>
      <c r="AC131" s="1022"/>
      <c r="AD131" s="1022"/>
      <c r="AE131" s="1023"/>
      <c r="AF131" s="1021">
        <v>2011131</v>
      </c>
      <c r="AG131" s="1022"/>
      <c r="AH131" s="1022"/>
      <c r="AI131" s="1022"/>
      <c r="AJ131" s="1023"/>
      <c r="AK131" s="1021">
        <v>2041025</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v>55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4.1580015269999997</v>
      </c>
      <c r="AB132" s="1133"/>
      <c r="AC132" s="1133"/>
      <c r="AD132" s="1133"/>
      <c r="AE132" s="1134"/>
      <c r="AF132" s="1135">
        <v>5.1967773360000002</v>
      </c>
      <c r="AG132" s="1133"/>
      <c r="AH132" s="1133"/>
      <c r="AI132" s="1133"/>
      <c r="AJ132" s="1134"/>
      <c r="AK132" s="1135">
        <v>6.772773484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4.0999999999999996</v>
      </c>
      <c r="AB133" s="1116"/>
      <c r="AC133" s="1116"/>
      <c r="AD133" s="1116"/>
      <c r="AE133" s="1117"/>
      <c r="AF133" s="1115">
        <v>4.2</v>
      </c>
      <c r="AG133" s="1116"/>
      <c r="AH133" s="1116"/>
      <c r="AI133" s="1116"/>
      <c r="AJ133" s="1117"/>
      <c r="AK133" s="1115">
        <v>5.3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lcL42GL9YrsXACwBtiZDWfHdkGBWqGb3RzX+Hrt59W/UnSkXbi5+r84Zs5SipDPpM/sVu+NVyClPgcBQ5N0gQ==" saltValue="sAkadfAIPi12FAoy4wUy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D61" zoomScale="90" zoomScaleNormal="85" zoomScaleSheetLayoutView="90" workbookViewId="0">
      <selection activeCell="DM74" sqref="DM74"/>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auPvBiZUbWgq8SZtHJvDu8YFDZ5yHm7M3mQNHPuC5lf7FwnpzrgDrNWHqg4JEmjxSlAUEXkqoeA6pp0su58Q==" saltValue="72nunCRwE4rfY3GBlGvoI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bHurKlpQyD4fJudwk9NSJ8xXfNykCYJFwoWkFOx9rRltitU6Vh1qiyBuYIqKQSpkCs0zpkG3BIFBkq9XqJESA==" saltValue="ddDVzkYMFnafl9k9ZjMz5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970002</v>
      </c>
      <c r="AP9" s="281">
        <v>187694</v>
      </c>
      <c r="AQ9" s="282">
        <v>143407</v>
      </c>
      <c r="AR9" s="283">
        <v>30.9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88497</v>
      </c>
      <c r="AP10" s="284">
        <v>17124</v>
      </c>
      <c r="AQ10" s="285">
        <v>20271</v>
      </c>
      <c r="AR10" s="286">
        <v>-15.5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t="s">
        <v>490</v>
      </c>
      <c r="AP11" s="284" t="s">
        <v>490</v>
      </c>
      <c r="AQ11" s="285">
        <v>1412</v>
      </c>
      <c r="AR11" s="286" t="s">
        <v>490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490</v>
      </c>
      <c r="AP12" s="284" t="s">
        <v>490</v>
      </c>
      <c r="AQ12" s="285" t="s">
        <v>490</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457</v>
      </c>
      <c r="AP13" s="284">
        <v>88</v>
      </c>
      <c r="AQ13" s="285">
        <v>5234</v>
      </c>
      <c r="AR13" s="286">
        <v>-98.3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5917</v>
      </c>
      <c r="AP14" s="284">
        <v>1145</v>
      </c>
      <c r="AQ14" s="285">
        <v>3337</v>
      </c>
      <c r="AR14" s="286">
        <v>-65.7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-72594</v>
      </c>
      <c r="AP15" s="284">
        <v>-14047</v>
      </c>
      <c r="AQ15" s="285">
        <v>-9830</v>
      </c>
      <c r="AR15" s="286">
        <v>42.9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176</v>
      </c>
      <c r="AL16" s="1156"/>
      <c r="AM16" s="1156"/>
      <c r="AN16" s="1157"/>
      <c r="AO16" s="284">
        <v>992279</v>
      </c>
      <c r="AP16" s="284">
        <v>192004</v>
      </c>
      <c r="AQ16" s="285">
        <v>163831</v>
      </c>
      <c r="AR16" s="286">
        <v>17.2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16.45</v>
      </c>
      <c r="AP21" s="298">
        <v>14.18</v>
      </c>
      <c r="AQ21" s="299">
        <v>2.27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97.5</v>
      </c>
      <c r="AP22" s="303">
        <v>95.4</v>
      </c>
      <c r="AQ22" s="304">
        <v>2.1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325122</v>
      </c>
      <c r="AP32" s="312">
        <v>62911</v>
      </c>
      <c r="AQ32" s="313">
        <v>86321</v>
      </c>
      <c r="AR32" s="314">
        <v>-27.1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490</v>
      </c>
      <c r="AP34" s="312" t="s">
        <v>490</v>
      </c>
      <c r="AQ34" s="313" t="s">
        <v>490</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102900</v>
      </c>
      <c r="AP35" s="312">
        <v>19911</v>
      </c>
      <c r="AQ35" s="313">
        <v>18581</v>
      </c>
      <c r="AR35" s="314">
        <v>7.2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9090</v>
      </c>
      <c r="AP36" s="312">
        <v>1759</v>
      </c>
      <c r="AQ36" s="313">
        <v>4521</v>
      </c>
      <c r="AR36" s="314">
        <v>-61.1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t="s">
        <v>490</v>
      </c>
      <c r="AP37" s="312" t="s">
        <v>490</v>
      </c>
      <c r="AQ37" s="313">
        <v>983</v>
      </c>
      <c r="AR37" s="314" t="s">
        <v>490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490</v>
      </c>
      <c r="AP38" s="315" t="s">
        <v>490</v>
      </c>
      <c r="AQ38" s="316">
        <v>20</v>
      </c>
      <c r="AR38" s="304" t="s">
        <v>490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-56</v>
      </c>
      <c r="AP39" s="312">
        <v>-11</v>
      </c>
      <c r="AQ39" s="313">
        <v>-4212</v>
      </c>
      <c r="AR39" s="314">
        <v>-99.7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-298822</v>
      </c>
      <c r="AP40" s="312">
        <v>-57822</v>
      </c>
      <c r="AQ40" s="313">
        <v>-70783</v>
      </c>
      <c r="AR40" s="314">
        <v>-18.3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286</v>
      </c>
      <c r="AL41" s="1173"/>
      <c r="AM41" s="1173"/>
      <c r="AN41" s="1174"/>
      <c r="AO41" s="312">
        <v>138234</v>
      </c>
      <c r="AP41" s="312">
        <v>26748</v>
      </c>
      <c r="AQ41" s="313">
        <v>35432</v>
      </c>
      <c r="AR41" s="314">
        <v>-24.5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541916</v>
      </c>
      <c r="AN51" s="334">
        <v>97748</v>
      </c>
      <c r="AO51" s="335">
        <v>-15.7</v>
      </c>
      <c r="AP51" s="336">
        <v>145139</v>
      </c>
      <c r="AQ51" s="337">
        <v>19.5</v>
      </c>
      <c r="AR51" s="338">
        <v>-35.200000000000003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90229</v>
      </c>
      <c r="AN52" s="342">
        <v>16275</v>
      </c>
      <c r="AO52" s="343">
        <v>-58.1</v>
      </c>
      <c r="AP52" s="344">
        <v>83762</v>
      </c>
      <c r="AQ52" s="345">
        <v>33.1</v>
      </c>
      <c r="AR52" s="346">
        <v>-91.2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944868</v>
      </c>
      <c r="AN53" s="334">
        <v>172705</v>
      </c>
      <c r="AO53" s="335">
        <v>76.7</v>
      </c>
      <c r="AP53" s="336">
        <v>125391</v>
      </c>
      <c r="AQ53" s="337">
        <v>-13.6</v>
      </c>
      <c r="AR53" s="338">
        <v>90.3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586684</v>
      </c>
      <c r="AN54" s="342">
        <v>107235</v>
      </c>
      <c r="AO54" s="343">
        <v>558.9</v>
      </c>
      <c r="AP54" s="344">
        <v>68516</v>
      </c>
      <c r="AQ54" s="345">
        <v>-18.2</v>
      </c>
      <c r="AR54" s="346">
        <v>577.1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1181710</v>
      </c>
      <c r="AN55" s="334">
        <v>219608</v>
      </c>
      <c r="AO55" s="335">
        <v>27.2</v>
      </c>
      <c r="AP55" s="336">
        <v>138402</v>
      </c>
      <c r="AQ55" s="337">
        <v>10.4</v>
      </c>
      <c r="AR55" s="338">
        <v>16.8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885064</v>
      </c>
      <c r="AN56" s="342">
        <v>164479</v>
      </c>
      <c r="AO56" s="343">
        <v>53.4</v>
      </c>
      <c r="AP56" s="344">
        <v>70652</v>
      </c>
      <c r="AQ56" s="345">
        <v>3.1</v>
      </c>
      <c r="AR56" s="346">
        <v>50.3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1716264</v>
      </c>
      <c r="AN57" s="334">
        <v>324558</v>
      </c>
      <c r="AO57" s="335">
        <v>47.8</v>
      </c>
      <c r="AP57" s="336">
        <v>146367</v>
      </c>
      <c r="AQ57" s="337">
        <v>5.8</v>
      </c>
      <c r="AR57" s="338">
        <v>42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1514969</v>
      </c>
      <c r="AN58" s="342">
        <v>286492</v>
      </c>
      <c r="AO58" s="343">
        <v>74.2</v>
      </c>
      <c r="AP58" s="344">
        <v>79441</v>
      </c>
      <c r="AQ58" s="345">
        <v>12.4</v>
      </c>
      <c r="AR58" s="346">
        <v>61.8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304799</v>
      </c>
      <c r="AN59" s="334">
        <v>58978</v>
      </c>
      <c r="AO59" s="335">
        <v>-81.8</v>
      </c>
      <c r="AP59" s="336">
        <v>165181</v>
      </c>
      <c r="AQ59" s="337">
        <v>12.9</v>
      </c>
      <c r="AR59" s="338">
        <v>-94.7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189862</v>
      </c>
      <c r="AN60" s="342">
        <v>36738</v>
      </c>
      <c r="AO60" s="343">
        <v>-87.2</v>
      </c>
      <c r="AP60" s="344">
        <v>82246</v>
      </c>
      <c r="AQ60" s="345">
        <v>3.5</v>
      </c>
      <c r="AR60" s="346">
        <v>-90.7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937911</v>
      </c>
      <c r="AN61" s="349">
        <v>174719</v>
      </c>
      <c r="AO61" s="350">
        <v>10.8</v>
      </c>
      <c r="AP61" s="351">
        <v>144096</v>
      </c>
      <c r="AQ61" s="352">
        <v>7</v>
      </c>
      <c r="AR61" s="338">
        <v>3.8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653362</v>
      </c>
      <c r="AN62" s="342">
        <v>122244</v>
      </c>
      <c r="AO62" s="343">
        <v>108.2</v>
      </c>
      <c r="AP62" s="344">
        <v>76923</v>
      </c>
      <c r="AQ62" s="345">
        <v>6.8</v>
      </c>
      <c r="AR62" s="346">
        <v>101.4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Ap51Fh1LRXpPb8l4/BEKRYvl+TkryPvnU9YfuwRbSTs1/ejWxmJah1wk7CAcWTCBHP/s5590rCaIoCwwX6UlZQ==" saltValue="c5cImy2/RqM8IOgEd1FW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M99" zoomScaleNormal="100" zoomScaleSheetLayoutView="55" workbookViewId="0">
      <selection activeCell="BJ103" sqref="BJ103"/>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6P54snqAZAvxAueo1sZWxmkIp1oIUC7cWr/iDFTVmtx0Y6PvJ1C6FPLaKb6XwRAqIyzuczoAqAJPPANoOCi13w==" saltValue="e7kLoZILzx4keWAOVjxG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election activeCell="AG102" sqref="AG102"/>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jeqzEv8ng4/UJ2Yzh/aFdxIqxKkZrM2uzjhfJCS8H60kJtDw/xYyQ4gqr5urei1bbbXG/r7XPp+HR1N5JyC0ng==" saltValue="T1udp2skC4o2rF7/AqJLr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75" t="s">
        <v>3</v>
      </c>
      <c r="D47" s="1175"/>
      <c r="E47" s="1176"/>
      <c r="F47" s="11">
        <v>19.97</v>
      </c>
      <c r="G47" s="12">
        <v>30.44</v>
      </c>
      <c r="H47" s="12">
        <v>30.04</v>
      </c>
      <c r="I47" s="12">
        <v>31.42</v>
      </c>
      <c r="J47" s="13">
        <v>25.35</v>
      </c>
    </row>
    <row r="48" spans="2:10" ht="57.75" customHeight="1" x14ac:dyDescent="0.2">
      <c r="B48" s="14"/>
      <c r="C48" s="1177" t="s">
        <v>4</v>
      </c>
      <c r="D48" s="1177"/>
      <c r="E48" s="1178"/>
      <c r="F48" s="15">
        <v>17.48</v>
      </c>
      <c r="G48" s="16">
        <v>13.08</v>
      </c>
      <c r="H48" s="16">
        <v>17</v>
      </c>
      <c r="I48" s="16">
        <v>16.04</v>
      </c>
      <c r="J48" s="17">
        <v>17.010000000000002</v>
      </c>
    </row>
    <row r="49" spans="2:10" ht="57.75" customHeight="1" thickBot="1" x14ac:dyDescent="0.25">
      <c r="B49" s="18"/>
      <c r="C49" s="1179" t="s">
        <v>5</v>
      </c>
      <c r="D49" s="1179"/>
      <c r="E49" s="1180"/>
      <c r="F49" s="19">
        <v>1.34</v>
      </c>
      <c r="G49" s="20">
        <v>8.32</v>
      </c>
      <c r="H49" s="20">
        <v>7.15</v>
      </c>
      <c r="I49" s="20" t="s">
        <v>534</v>
      </c>
      <c r="J49" s="21" t="s">
        <v>535</v>
      </c>
    </row>
    <row r="50" spans="2:10" ht="13.2" x14ac:dyDescent="0.2"/>
  </sheetData>
  <sheetProtection algorithmName="SHA-512" hashValue="Hv6W3EAvy5O21POvet9It8/p+atmwUJoAvvFuCJ+cLtKSoPW9eNcYdddKx7GxSKTITVKF/WXW0+ChWJR0Z7t+A==" saltValue="dfnvryPGWo5FYZii2Vjx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dcterms:created xsi:type="dcterms:W3CDTF">2025-02-19T03:48:37Z</dcterms:created>
  <dcterms:modified xsi:type="dcterms:W3CDTF">2025-09-22T08:43:35Z</dcterms:modified>
  <cp:category/>
</cp:coreProperties>
</file>