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08公会計\Ｒ７\県調査\県調査回答\"/>
    </mc:Choice>
  </mc:AlternateContent>
  <bookViews>
    <workbookView xWindow="0" yWindow="0" windowWidth="20490" windowHeight="7530" firstSheet="14"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2" r:id="rId14"/>
    <sheet name="施設類型別ストック情報分析表①" sheetId="23" r:id="rId15"/>
    <sheet name="施設類型別ストック情報分析表②" sheetId="24"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35" i="10"/>
  <c r="CO34" i="10"/>
  <c r="BW34" i="10"/>
  <c r="BW35" i="10" s="1"/>
  <c r="BW36" i="10" s="1"/>
  <c r="BW37" i="10" s="1"/>
  <c r="BW38" i="10" s="1"/>
  <c r="BW39" i="10" s="1"/>
  <c r="BW40" i="10" s="1"/>
  <c r="BW41" i="10" s="1"/>
  <c r="BW42" i="10" s="1"/>
  <c r="AM34"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<sst xmlns="http://schemas.openxmlformats.org/spreadsheetml/2006/main" count="1171" uniqueCount="577">
  <si>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</si>
  <si>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</si>
  <si>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</si>
  <si>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</si>
  <si>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</si>
  <si>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</si>
  <si>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</si>
  <si>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</si>
  <si>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</si>
  <si>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</si>
  <si>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</si>
  <si>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</si>
  <si>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</si>
  <si>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</si>
  <si>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</si>
  <si>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</si>
  <si>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</si>
  <si>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</si>
  <si>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</si>
  <si>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</si>
  <si>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</si>
  <si>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</si>
  <si>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</si>
  <si>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</si>
  <si>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</si>
  <si>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</si>
  <si>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</si>
  <si>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</si>
  <si>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</si>
  <si>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</si>
  <si>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</si>
  <si>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</si>
  <si>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</si>
  <si>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</si>
  <si>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</si>
  <si>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</si>
  <si>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</si>
  <si>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</si>
  <si>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</si>
  <si>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</si>
  <si>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</si>
  <si>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</si>
  <si>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</si>
  <si>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</si>
  <si>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</si>
  <si>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</si>
  <si>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</si>
  <si>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</si>
  <si>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</si>
  <si>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</si>
  <si>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</si>
  <si>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</si>
  <si>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</si>
  <si>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</si>
  <si>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</si>
  <si>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</si>
  <si>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</si>
  <si>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</si>
  <si>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</si>
  <si>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</si>
  <si>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</si>
  <si>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</si>
  <si>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</si>
  <si>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</si>
  <si>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</si>
  <si>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</si>
  <si>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</si>
  <si>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</si>
  <si>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</si>
  <si>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</si>
  <si>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</si>
  <si>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</si>
  <si>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</si>
  <si>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</si>
  <si>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</si>
  <si>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</si>
  <si>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</si>
  <si>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</si>
  <si>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</si>
  <si>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</si>
  <si>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</si>
  <si>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</si>
  <si>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</si>
  <si>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</si>
  <si>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</si>
  <si>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</si>
  <si>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</si>
  <si>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</si>
  <si>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</si>
  <si>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</si>
  <si>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</si>
  <si>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</si>
  <si>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</si>
  <si>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</si>
  <si>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曽爾村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</si>
  <si>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</si>
  <si>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</si>
  <si>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</si>
  <si>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</si>
  <si>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</si>
  <si>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</si>
  <si>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</si>
  <si>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</si>
  <si>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</si>
  <si>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</si>
  <si>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</si>
  <si>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</si>
  <si>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</si>
  <si>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</si>
  <si>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</si>
  <si>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</si>
  <si>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</si>
  <si>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</si>
  <si>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</si>
  <si>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</si>
  <si>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</si>
  <si>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</si>
  <si>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</si>
  <si>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</si>
  <si>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</si>
  <si>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</si>
  <si>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</si>
  <si>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</si>
  <si>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</si>
  <si>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</si>
  <si>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</si>
  <si>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</si>
  <si>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</si>
  <si>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</si>
  <si>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</si>
  <si>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</si>
  <si>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</si>
  <si>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</si>
  <si>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</si>
  <si>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</si>
  <si>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</si>
  <si>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</si>
  <si>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</si>
  <si>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</si>
  <si>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</si>
  <si>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</si>
  <si>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</si>
  <si>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6"/>
  </si>
  <si>
    <t>うち日本人(％)</t>
    <phoneticPr fontId="5"/>
  </si>
  <si>
    <t>-2.3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</si>
  <si>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</si>
  <si>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</si>
  <si>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</si>
  <si>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</si>
  <si>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</si>
  <si>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</si>
  <si>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</si>
  <si>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</si>
  <si>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</si>
  <si>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</si>
  <si>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</si>
  <si>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</si>
  <si>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</si>
  <si>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</si>
  <si>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</si>
  <si>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</si>
  <si>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</si>
  <si>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</si>
  <si>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</si>
  <si>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</si>
  <si>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</si>
  <si>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</si>
  <si>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</si>
  <si>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</si>
  <si>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</si>
  <si>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</si>
  <si>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</si>
  <si>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</si>
  <si>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</si>
  <si>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</si>
  <si>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</si>
  <si>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</si>
  <si>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</si>
  <si>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</si>
  <si>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</si>
  <si>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</si>
  <si>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</si>
  <si>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</si>
  <si>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</si>
  <si>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</si>
  <si>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</si>
  <si>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</si>
  <si>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</si>
  <si>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</si>
  <si>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</si>
  <si>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</si>
  <si>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</si>
  <si>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</si>
  <si>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</si>
  <si>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</si>
  <si>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</si>
  <si>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</si>
  <si>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</si>
  <si>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</si>
  <si>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</si>
  <si>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</si>
  <si>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</si>
  <si>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</si>
  <si>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</si>
  <si>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奈良県曽爾村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</si>
  <si>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</si>
  <si>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</si>
  <si>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</si>
  <si>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</si>
  <si>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</si>
  <si>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</si>
  <si>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</si>
  <si>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</si>
  <si>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</si>
  <si>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</si>
  <si>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</si>
  <si>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</si>
  <si>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</si>
  <si>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</si>
  <si>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</si>
  <si>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</si>
  <si>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</si>
  <si>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</si>
  <si>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</si>
  <si>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</si>
  <si>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</si>
  <si>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</si>
  <si>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</si>
  <si>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</si>
  <si>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</si>
  <si>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</si>
  <si>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</si>
  <si>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</si>
  <si>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</si>
  <si>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</si>
  <si>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</si>
  <si>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</si>
  <si>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</si>
  <si>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</si>
  <si>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</si>
  <si>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</si>
  <si>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</si>
  <si>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</si>
  <si>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</si>
  <si>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</si>
  <si>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</si>
  <si>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</si>
  <si>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</si>
  <si>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</si>
  <si>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</si>
  <si>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</si>
  <si>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</si>
  <si>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</si>
  <si>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</si>
  <si>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</si>
  <si>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</si>
  <si>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</si>
  <si>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</si>
  <si>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</si>
  <si>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</si>
  <si>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</si>
  <si>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</si>
  <si>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</si>
  <si>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</si>
  <si>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</si>
  <si>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</si>
  <si>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</si>
  <si>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</si>
  <si>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</si>
  <si>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</si>
  <si>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</si>
  <si>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</si>
  <si>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</si>
  <si>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</si>
  <si>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</si>
  <si>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</si>
  <si>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</si>
  <si>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</si>
  <si>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</si>
  <si>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</si>
  <si>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</si>
  <si>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</si>
  <si>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</si>
  <si>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</si>
  <si>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</si>
  <si>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</si>
  <si>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</si>
  <si>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</si>
  <si>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</si>
  <si>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</si>
  <si>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</si>
  <si>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</si>
  <si>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</si>
  <si>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</si>
  <si>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</si>
  <si>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</si>
  <si>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</si>
  <si>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</si>
  <si>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</si>
  <si>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</si>
  <si>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</si>
  <si>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</si>
  <si>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</si>
  <si>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</si>
  <si>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</si>
  <si>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</si>
  <si>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</si>
  <si>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</si>
  <si>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</si>
  <si>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</si>
  <si>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</si>
  <si>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</si>
  <si>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</si>
  <si>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</si>
  <si>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</si>
  <si>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</si>
  <si>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</si>
  <si>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</si>
  <si>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</si>
  <si>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</si>
  <si>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</si>
  <si>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</si>
  <si>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</si>
  <si>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</si>
  <si>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</si>
  <si>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</si>
  <si>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</si>
  <si>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</si>
  <si>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</si>
  <si>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</si>
  <si>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</si>
  <si>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</si>
  <si>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</si>
  <si>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</si>
  <si>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</si>
  <si>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</si>
  <si>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</si>
  <si>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</si>
  <si>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</si>
  <si>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</si>
  <si>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</si>
  <si>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</si>
  <si>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</si>
  <si>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</si>
  <si>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</si>
  <si>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</si>
  <si>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</si>
  <si>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</si>
  <si>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</si>
  <si>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</si>
  <si>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</si>
  <si>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</si>
  <si>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</si>
  <si>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</si>
  <si>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</si>
  <si>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奈良県曽爾村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</si>
  <si>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</si>
  <si>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</si>
  <si>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</si>
  <si>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</si>
  <si>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</si>
  <si>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</si>
  <si>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</si>
  <si>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</si>
  <si>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</si>
  <si>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</si>
  <si>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</si>
  <si>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</si>
  <si>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</si>
  <si>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</si>
  <si>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</si>
  <si>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</si>
  <si>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</si>
  <si>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</si>
  <si>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</si>
  <si>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</si>
  <si>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</si>
  <si>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</si>
  <si>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</si>
  <si>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</si>
  <si>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</si>
  <si>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</si>
  <si>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</si>
  <si>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</si>
  <si>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</si>
  <si>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</si>
  <si>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</si>
  <si>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</si>
  <si>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</si>
  <si>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</si>
  <si>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</si>
  <si>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介護保険特別会計</t>
    <phoneticPr fontId="5"/>
  </si>
  <si>
    <t>後期高齢者医療特別会計</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</si>
  <si>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</si>
  <si>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</si>
  <si>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</si>
  <si>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</si>
  <si>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</si>
  <si>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</si>
  <si>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</si>
  <si>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</si>
  <si>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</si>
  <si>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</si>
  <si>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</si>
  <si>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</si>
  <si>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</si>
  <si>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</si>
  <si>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</si>
  <si>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</si>
  <si>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</si>
  <si>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</si>
  <si>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</si>
  <si>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</si>
  <si>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</si>
  <si>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</si>
  <si>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</si>
  <si>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</si>
  <si>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</si>
  <si>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</si>
  <si>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</si>
  <si>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</si>
  <si>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</si>
  <si>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</si>
  <si>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</si>
  <si>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</si>
  <si>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</si>
  <si>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</si>
  <si>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</si>
  <si>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</si>
  <si>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</si>
  <si>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</si>
  <si>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</si>
  <si>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</si>
  <si>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</si>
  <si>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</si>
  <si>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</si>
  <si>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</si>
  <si>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</si>
  <si>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</si>
  <si>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</si>
  <si>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</si>
  <si>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</si>
  <si>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</si>
  <si>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</si>
  <si>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</si>
  <si>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</si>
  <si>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</si>
  <si>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</si>
  <si>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</si>
  <si>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</si>
  <si>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</si>
  <si>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</si>
  <si>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</si>
  <si>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</si>
  <si>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</si>
  <si>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</si>
  <si>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</si>
  <si>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</si>
  <si>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</si>
  <si>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</si>
  <si>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</si>
  <si>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</si>
  <si>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</si>
  <si>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</si>
  <si>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</si>
  <si>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</si>
  <si>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</si>
  <si>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</si>
  <si>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</si>
  <si>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</si>
  <si>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</si>
  <si>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</si>
  <si>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</si>
  <si>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</si>
  <si>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</si>
  <si>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</si>
  <si>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</si>
  <si>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</si>
  <si>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</si>
  <si>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</si>
  <si>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</si>
  <si>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</si>
  <si>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</si>
  <si>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</si>
  <si>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</si>
  <si>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</si>
  <si>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</si>
  <si>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</si>
  <si>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</si>
  <si>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</si>
  <si>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</si>
  <si>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</si>
  <si>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</si>
  <si>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</si>
  <si>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</si>
  <si>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</si>
  <si>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</si>
  <si>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</si>
  <si>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</si>
  <si>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</si>
  <si>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</si>
  <si>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</si>
  <si>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</si>
  <si>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</si>
  <si>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</si>
  <si>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</si>
  <si>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</si>
  <si>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</si>
  <si>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</si>
  <si>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</si>
  <si>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</si>
  <si>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</si>
  <si>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</si>
  <si>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</si>
  <si>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</si>
  <si>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</si>
  <si>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</si>
  <si>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</si>
  <si>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</si>
  <si>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</si>
  <si>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</si>
  <si>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</si>
  <si>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</si>
  <si>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</si>
  <si>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</si>
  <si>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</si>
  <si>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</si>
  <si>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</si>
  <si>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</si>
  <si>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</si>
  <si>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2.50</t>
  </si>
  <si>
    <t>一般会計</t>
  </si>
  <si>
    <t>介護保険特別会計</t>
  </si>
  <si>
    <t>簡易水道事業特別会計</t>
  </si>
  <si>
    <t>国民健康保険特別会計（事業勘定）</t>
  </si>
  <si>
    <t>後期高齢者医療特別会計</t>
  </si>
  <si>
    <t>国民健康保険特別会計（直診勘定）</t>
  </si>
  <si>
    <t>▲ 0.73</t>
  </si>
  <si>
    <t>▲ 1.59</t>
  </si>
  <si>
    <t>▲ 1.09</t>
  </si>
  <si>
    <t>▲ 0.05</t>
  </si>
  <si>
    <t>その他会計（赤字）</t>
  </si>
  <si>
    <t>▲ 9.33</t>
  </si>
  <si>
    <t>その他会計（黒字）</t>
  </si>
  <si>
    <t>R01</t>
    <phoneticPr fontId="5"/>
  </si>
  <si>
    <t>R02</t>
    <phoneticPr fontId="5"/>
  </si>
  <si>
    <t>R03</t>
    <phoneticPr fontId="5"/>
  </si>
  <si>
    <t>R04</t>
    <phoneticPr fontId="5"/>
  </si>
  <si>
    <t>R05</t>
    <phoneticPr fontId="5"/>
  </si>
  <si>
    <t>宇陀衛生一部事務組合</t>
    <rPh sb="0" eb="2">
      <t>ウダ</t>
    </rPh>
    <rPh sb="2" eb="4">
      <t>エイセイ</t>
    </rPh>
    <rPh sb="4" eb="6">
      <t>イチブ</t>
    </rPh>
    <rPh sb="6" eb="8">
      <t>ジム</t>
    </rPh>
    <rPh sb="8" eb="10">
      <t>クミアイ</t>
    </rPh>
    <phoneticPr fontId="2"/>
  </si>
  <si>
    <t>奈良県市町村総合事務組合</t>
    <rPh sb="0" eb="3">
      <t>ナラケン</t>
    </rPh>
    <rPh sb="3" eb="6">
      <t>シチョウソン</t>
    </rPh>
    <rPh sb="5" eb="6">
      <t>ソン</t>
    </rPh>
    <rPh sb="6" eb="8">
      <t>ソウゴウ</t>
    </rPh>
    <rPh sb="8" eb="10">
      <t>ジム</t>
    </rPh>
    <rPh sb="10" eb="12">
      <t>クミアイ</t>
    </rPh>
    <phoneticPr fontId="2"/>
  </si>
  <si>
    <t>曽爾御杖行政一部事務組合</t>
    <rPh sb="0" eb="2">
      <t>ソニ</t>
    </rPh>
    <rPh sb="2" eb="4">
      <t>ミツエ</t>
    </rPh>
    <rPh sb="4" eb="6">
      <t>ギョウセイ</t>
    </rPh>
    <rPh sb="6" eb="8">
      <t>イチブ</t>
    </rPh>
    <rPh sb="8" eb="10">
      <t>ジム</t>
    </rPh>
    <rPh sb="10" eb="12">
      <t>クミアイ</t>
    </rPh>
    <phoneticPr fontId="2"/>
  </si>
  <si>
    <t>東宇陀環境衛生組合</t>
    <rPh sb="0" eb="1">
      <t>ヒガシ</t>
    </rPh>
    <rPh sb="1" eb="3">
      <t>ウダ</t>
    </rPh>
    <rPh sb="3" eb="5">
      <t>カンキョウ</t>
    </rPh>
    <rPh sb="5" eb="7">
      <t>エイセイ</t>
    </rPh>
    <rPh sb="7" eb="9">
      <t>クミアイ</t>
    </rPh>
    <phoneticPr fontId="2"/>
  </si>
  <si>
    <t>奈良県広域水質検査センター組合</t>
    <rPh sb="0" eb="3">
      <t>ナラケン</t>
    </rPh>
    <rPh sb="3" eb="5">
      <t>コウイキ</t>
    </rPh>
    <rPh sb="5" eb="7">
      <t>スイシツ</t>
    </rPh>
    <rPh sb="7" eb="9">
      <t>ケンサ</t>
    </rPh>
    <rPh sb="13" eb="15">
      <t>クミアイ</t>
    </rPh>
    <phoneticPr fontId="2"/>
  </si>
  <si>
    <t>桜井宇陀広域連合</t>
    <rPh sb="0" eb="2">
      <t>サクライ</t>
    </rPh>
    <rPh sb="2" eb="4">
      <t>ウダ</t>
    </rPh>
    <rPh sb="4" eb="6">
      <t>コウイキ</t>
    </rPh>
    <rPh sb="6" eb="8">
      <t>レンゴウ</t>
    </rPh>
    <phoneticPr fontId="2"/>
  </si>
  <si>
    <t>奈良県住宅新築資金等貸付金回収管理組合</t>
    <rPh sb="0" eb="3">
      <t>ナラケン</t>
    </rPh>
    <rPh sb="3" eb="5">
      <t>ジュウタク</t>
    </rPh>
    <rPh sb="5" eb="7">
      <t>シンチク</t>
    </rPh>
    <rPh sb="7" eb="9">
      <t>シキン</t>
    </rPh>
    <rPh sb="9" eb="10">
      <t>トウ</t>
    </rPh>
    <rPh sb="10" eb="13">
      <t>カシツケキン</t>
    </rPh>
    <rPh sb="13" eb="15">
      <t>カイシュウ</t>
    </rPh>
    <rPh sb="15" eb="17">
      <t>カンリ</t>
    </rPh>
    <rPh sb="17" eb="19">
      <t>クミアイ</t>
    </rPh>
    <phoneticPr fontId="2"/>
  </si>
  <si>
    <t>奈良県後期高齢者医療広域連合</t>
    <rPh sb="0" eb="2">
      <t>ナラ</t>
    </rPh>
    <rPh sb="2" eb="5">
      <t>ケンコウキ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</si>
  <si>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</si>
  <si>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曽爾村土地開発公社</t>
    <rPh sb="0" eb="3">
      <t>ソニムラ</t>
    </rPh>
    <rPh sb="3" eb="5">
      <t>トチ</t>
    </rPh>
    <rPh sb="5" eb="7">
      <t>カイハツ</t>
    </rPh>
    <rPh sb="7" eb="9">
      <t>コウシャ</t>
    </rPh>
    <phoneticPr fontId="2"/>
  </si>
  <si>
    <t>－</t>
    <phoneticPr fontId="2"/>
  </si>
  <si>
    <t>-</t>
    <phoneticPr fontId="2"/>
  </si>
  <si>
    <t>公共施設整備基金</t>
    <rPh sb="0" eb="2">
      <t>コウキョウ</t>
    </rPh>
    <rPh sb="2" eb="4">
      <t>シセツ</t>
    </rPh>
    <rPh sb="4" eb="6">
      <t>セイビ</t>
    </rPh>
    <rPh sb="6" eb="8">
      <t>キキン</t>
    </rPh>
    <phoneticPr fontId="5"/>
  </si>
  <si>
    <t>ふるさと曽爾村元気推進基金</t>
    <rPh sb="4" eb="7">
      <t>ソニムラ</t>
    </rPh>
    <rPh sb="7" eb="9">
      <t>ゲンキ</t>
    </rPh>
    <rPh sb="9" eb="11">
      <t>スイシン</t>
    </rPh>
    <rPh sb="11" eb="13">
      <t>キキン</t>
    </rPh>
    <phoneticPr fontId="5"/>
  </si>
  <si>
    <t>地域福祉基金</t>
    <rPh sb="0" eb="2">
      <t>チイキ</t>
    </rPh>
    <rPh sb="2" eb="4">
      <t>フクシ</t>
    </rPh>
    <rPh sb="4" eb="6">
      <t>キキン</t>
    </rPh>
    <phoneticPr fontId="5"/>
  </si>
  <si>
    <t>ふるさと創生事業基金</t>
    <rPh sb="4" eb="6">
      <t>ソウセイ</t>
    </rPh>
    <rPh sb="6" eb="8">
      <t>ジギョウ</t>
    </rPh>
    <rPh sb="8" eb="10">
      <t>キキン</t>
    </rPh>
    <phoneticPr fontId="5"/>
  </si>
  <si>
    <t>観光施設等整備基金</t>
    <rPh sb="0" eb="2">
      <t>カンコウ</t>
    </rPh>
    <rPh sb="2" eb="5">
      <t>シセツトウ</t>
    </rPh>
    <rPh sb="5" eb="9">
      <t>セイビキキン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</si>
  <si>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</si>
  <si>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</si>
  <si>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将来負担比率がマイナスとなるため、特記事項なし。</t>
    <rPh sb="0" eb="2">
      <t>ショウライ</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</si>
  <si>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</si>
  <si>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</si>
  <si>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</si>
  <si>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</si>
  <si>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</si>
  <si>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</si>
  <si>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将来負担比率がマイナスとなるため、特記事項なし。</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</si>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</sst>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268375</c:v>
                </c:pt>
                <c:pt idx="1">
                  <c:v>301035</c:v>
                </c:pt>
                <c:pt idx="2">
                  <c:v>362690</c:v>
                </c:pt>
                <c:pt idx="3">
                  <c:v>296093</c:v>
                </c:pt>
                <c:pt idx="4">
                  <c:v>308655</c:v>
                </c:pt>
              </c:numCache>
            </c:numRef>
          </c:val>
          <c:smooth val="0"/>
          <c:extLst>
            <c:ext xmlns:c16="http://schemas.microsoft.com/office/drawing/2014/chart" uri="{C3380CC4-5D6E-409C-BE32-E72D297353CC}">
              <c16:uniqueId val="{00000000-EA99-4CC6-8F32-D48C19CE511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873433</c:v>
                </c:pt>
                <c:pt idx="1">
                  <c:v>344270</c:v>
                </c:pt>
                <c:pt idx="2">
                  <c:v>282788</c:v>
                </c:pt>
                <c:pt idx="3">
                  <c:v>580475</c:v>
                </c:pt>
                <c:pt idx="4">
                  <c:v>340904</c:v>
                </c:pt>
              </c:numCache>
            </c:numRef>
          </c:val>
          <c:smooth val="0"/>
          <c:extLst>
            <c:ext xmlns:c16="http://schemas.microsoft.com/office/drawing/2014/chart" uri="{C3380CC4-5D6E-409C-BE32-E72D297353CC}">
              <c16:uniqueId val="{00000001-EA99-4CC6-8F32-D48C19CE511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4.97</c:v>
                </c:pt>
                <c:pt idx="1">
                  <c:v>7.85</c:v>
                </c:pt>
                <c:pt idx="2">
                  <c:v>7.45</c:v>
                </c:pt>
                <c:pt idx="3">
                  <c:v>5.0599999999999996</c:v>
                </c:pt>
                <c:pt idx="4">
                  <c:v>6.75</c:v>
                </c:pt>
              </c:numCache>
            </c:numRef>
          </c:val>
          <c:extLst>
            <c:ext xmlns:c16="http://schemas.microsoft.com/office/drawing/2014/chart" uri="{C3380CC4-5D6E-409C-BE32-E72D297353CC}">
              <c16:uniqueId val="{00000000-2515-4B65-A44D-952DD4AF56A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73.53</c:v>
                </c:pt>
                <c:pt idx="1">
                  <c:v>69.650000000000006</c:v>
                </c:pt>
                <c:pt idx="2">
                  <c:v>62.06</c:v>
                </c:pt>
                <c:pt idx="3">
                  <c:v>63.93</c:v>
                </c:pt>
                <c:pt idx="4">
                  <c:v>62.96</c:v>
                </c:pt>
              </c:numCache>
            </c:numRef>
          </c:val>
          <c:extLst>
            <c:ext xmlns:c16="http://schemas.microsoft.com/office/drawing/2014/chart" uri="{C3380CC4-5D6E-409C-BE32-E72D297353CC}">
              <c16:uniqueId val="{00000001-2515-4B65-A44D-952DD4AF56A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1.9</c:v>
                </c:pt>
                <c:pt idx="1">
                  <c:v>3.21</c:v>
                </c:pt>
                <c:pt idx="2">
                  <c:v>0.51</c:v>
                </c:pt>
                <c:pt idx="3">
                  <c:v>-2.5</c:v>
                </c:pt>
                <c:pt idx="4">
                  <c:v>1.87</c:v>
                </c:pt>
              </c:numCache>
            </c:numRef>
          </c:val>
          <c:smooth val="0"/>
          <c:extLst>
            <c:ext xmlns:c16="http://schemas.microsoft.com/office/drawing/2014/chart" uri="{C3380CC4-5D6E-409C-BE32-E72D297353CC}">
              <c16:uniqueId val="{00000002-2515-4B65-A44D-952DD4AF56A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A22-4E95-A932-681AD4C53E8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9.33</c:v>
                </c:pt>
                <c:pt idx="1">
                  <c:v>#N/A</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A22-4E95-A932-681AD4C53E8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A22-4E95-A932-681AD4C53E8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A22-4E95-A932-681AD4C53E80}"/>
            </c:ext>
          </c:extLst>
        </c:ser>
        <c:ser>
          <c:idx val="4"/>
          <c:order val="4"/>
          <c:tx>
            <c:strRef>
              <c:f>データシート!$A$31</c:f>
              <c:strCache>
                <c:ptCount val="1"/>
                <c:pt idx="0">
                  <c:v>国民健康保険特別会計（直診勘定）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0.73</c:v>
                </c:pt>
                <c:pt idx="1">
                  <c:v>#N/A</c:v>
                </c:pt>
                <c:pt idx="2">
                  <c:v>1.59</c:v>
                </c:pt>
                <c:pt idx="3">
                  <c:v>#N/A</c:v>
                </c:pt>
                <c:pt idx="4">
                  <c:v>1.0900000000000001</c:v>
                </c:pt>
                <c:pt idx="5">
                  <c:v>#N/A</c:v>
                </c:pt>
                <c:pt idx="6">
                  <c:v>0.05</c:v>
                </c:pt>
                <c:pt idx="7">
                  <c:v>#N/A</c:v>
                </c:pt>
                <c:pt idx="8">
                  <c:v>#N/A</c:v>
                </c:pt>
                <c:pt idx="9">
                  <c:v>0</c:v>
                </c:pt>
              </c:numCache>
            </c:numRef>
          </c:val>
          <c:extLst>
            <c:ext xmlns:c16="http://schemas.microsoft.com/office/drawing/2014/chart" uri="{C3380CC4-5D6E-409C-BE32-E72D297353CC}">
              <c16:uniqueId val="{00000004-2A22-4E95-A932-681AD4C53E80}"/>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0.03</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5-2A22-4E95-A932-681AD4C53E80}"/>
            </c:ext>
          </c:extLst>
        </c:ser>
        <c:ser>
          <c:idx val="6"/>
          <c:order val="6"/>
          <c:tx>
            <c:strRef>
              <c:f>データシート!$A$33</c:f>
              <c:strCache>
                <c:ptCount val="1"/>
                <c:pt idx="0">
                  <c:v>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1.0900000000000001</c:v>
                </c:pt>
                <c:pt idx="2">
                  <c:v>#N/A</c:v>
                </c:pt>
                <c:pt idx="3">
                  <c:v>0.76</c:v>
                </c:pt>
                <c:pt idx="4">
                  <c:v>#N/A</c:v>
                </c:pt>
                <c:pt idx="5">
                  <c:v>0.52</c:v>
                </c:pt>
                <c:pt idx="6">
                  <c:v>#N/A</c:v>
                </c:pt>
                <c:pt idx="7">
                  <c:v>0.2</c:v>
                </c:pt>
                <c:pt idx="8">
                  <c:v>#N/A</c:v>
                </c:pt>
                <c:pt idx="9">
                  <c:v>0.36</c:v>
                </c:pt>
              </c:numCache>
            </c:numRef>
          </c:val>
          <c:extLst>
            <c:ext xmlns:c16="http://schemas.microsoft.com/office/drawing/2014/chart" uri="{C3380CC4-5D6E-409C-BE32-E72D297353CC}">
              <c16:uniqueId val="{00000006-2A22-4E95-A932-681AD4C53E80}"/>
            </c:ext>
          </c:extLst>
        </c:ser>
        <c:ser>
          <c:idx val="7"/>
          <c:order val="7"/>
          <c:tx>
            <c:strRef>
              <c:f>データシート!$A$34</c:f>
              <c:strCache>
                <c:ptCount val="1"/>
                <c:pt idx="0">
                  <c:v>簡易水道事業特別会計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0.36</c:v>
                </c:pt>
                <c:pt idx="2">
                  <c:v>#N/A</c:v>
                </c:pt>
                <c:pt idx="3">
                  <c:v>0.4</c:v>
                </c:pt>
                <c:pt idx="4">
                  <c:v>#N/A</c:v>
                </c:pt>
                <c:pt idx="5">
                  <c:v>0.53</c:v>
                </c:pt>
                <c:pt idx="6">
                  <c:v>#N/A</c:v>
                </c:pt>
                <c:pt idx="7">
                  <c:v>0.15</c:v>
                </c:pt>
                <c:pt idx="8">
                  <c:v>#N/A</c:v>
                </c:pt>
                <c:pt idx="9">
                  <c:v>0.52</c:v>
                </c:pt>
              </c:numCache>
            </c:numRef>
          </c:val>
          <c:extLst>
            <c:ext xmlns:c16="http://schemas.microsoft.com/office/drawing/2014/chart" uri="{C3380CC4-5D6E-409C-BE32-E72D297353CC}">
              <c16:uniqueId val="{00000007-2A22-4E95-A932-681AD4C53E80}"/>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0.33</c:v>
                </c:pt>
                <c:pt idx="2">
                  <c:v>#N/A</c:v>
                </c:pt>
                <c:pt idx="3">
                  <c:v>0.44</c:v>
                </c:pt>
                <c:pt idx="4">
                  <c:v>#N/A</c:v>
                </c:pt>
                <c:pt idx="5">
                  <c:v>1.94</c:v>
                </c:pt>
                <c:pt idx="6">
                  <c:v>#N/A</c:v>
                </c:pt>
                <c:pt idx="7">
                  <c:v>2.17</c:v>
                </c:pt>
                <c:pt idx="8">
                  <c:v>#N/A</c:v>
                </c:pt>
                <c:pt idx="9">
                  <c:v>2.08</c:v>
                </c:pt>
              </c:numCache>
            </c:numRef>
          </c:val>
          <c:extLst>
            <c:ext xmlns:c16="http://schemas.microsoft.com/office/drawing/2014/chart" uri="{C3380CC4-5D6E-409C-BE32-E72D297353CC}">
              <c16:uniqueId val="{00000008-2A22-4E95-A932-681AD4C53E8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14.3</c:v>
                </c:pt>
                <c:pt idx="2">
                  <c:v>#N/A</c:v>
                </c:pt>
                <c:pt idx="3">
                  <c:v>7.85</c:v>
                </c:pt>
                <c:pt idx="4">
                  <c:v>#N/A</c:v>
                </c:pt>
                <c:pt idx="5">
                  <c:v>7.45</c:v>
                </c:pt>
                <c:pt idx="6">
                  <c:v>#N/A</c:v>
                </c:pt>
                <c:pt idx="7">
                  <c:v>5.05</c:v>
                </c:pt>
                <c:pt idx="8">
                  <c:v>#N/A</c:v>
                </c:pt>
                <c:pt idx="9">
                  <c:v>6.75</c:v>
                </c:pt>
              </c:numCache>
            </c:numRef>
          </c:val>
          <c:extLst>
            <c:ext xmlns:c16="http://schemas.microsoft.com/office/drawing/2014/chart" uri="{C3380CC4-5D6E-409C-BE32-E72D297353CC}">
              <c16:uniqueId val="{00000009-2A22-4E95-A932-681AD4C53E8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207</c:v>
                </c:pt>
                <c:pt idx="5">
                  <c:v>213</c:v>
                </c:pt>
                <c:pt idx="8">
                  <c:v>217</c:v>
                </c:pt>
                <c:pt idx="11">
                  <c:v>219</c:v>
                </c:pt>
                <c:pt idx="14">
                  <c:v>233</c:v>
                </c:pt>
              </c:numCache>
            </c:numRef>
          </c:val>
          <c:extLst>
            <c:ext xmlns:c16="http://schemas.microsoft.com/office/drawing/2014/chart" uri="{C3380CC4-5D6E-409C-BE32-E72D297353CC}">
              <c16:uniqueId val="{00000000-8CE9-402B-9090-FD941229669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CE9-402B-9090-FD941229669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CE9-402B-9090-FD941229669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c:v>
                </c:pt>
                <c:pt idx="3">
                  <c:v>5</c:v>
                </c:pt>
                <c:pt idx="6">
                  <c:v>5</c:v>
                </c:pt>
                <c:pt idx="9">
                  <c:v>4</c:v>
                </c:pt>
                <c:pt idx="12">
                  <c:v>5</c:v>
                </c:pt>
              </c:numCache>
            </c:numRef>
          </c:val>
          <c:extLst>
            <c:ext xmlns:c16="http://schemas.microsoft.com/office/drawing/2014/chart" uri="{C3380CC4-5D6E-409C-BE32-E72D297353CC}">
              <c16:uniqueId val="{00000003-8CE9-402B-9090-FD941229669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38</c:v>
                </c:pt>
                <c:pt idx="3">
                  <c:v>40</c:v>
                </c:pt>
                <c:pt idx="6">
                  <c:v>45</c:v>
                </c:pt>
                <c:pt idx="9">
                  <c:v>45</c:v>
                </c:pt>
                <c:pt idx="12">
                  <c:v>39</c:v>
                </c:pt>
              </c:numCache>
            </c:numRef>
          </c:val>
          <c:extLst>
            <c:ext xmlns:c16="http://schemas.microsoft.com/office/drawing/2014/chart" uri="{C3380CC4-5D6E-409C-BE32-E72D297353CC}">
              <c16:uniqueId val="{00000004-8CE9-402B-9090-FD941229669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CE9-402B-9090-FD941229669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CE9-402B-9090-FD941229669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214</c:v>
                </c:pt>
                <c:pt idx="3">
                  <c:v>221</c:v>
                </c:pt>
                <c:pt idx="6">
                  <c:v>232</c:v>
                </c:pt>
                <c:pt idx="9">
                  <c:v>245</c:v>
                </c:pt>
                <c:pt idx="12">
                  <c:v>307</c:v>
                </c:pt>
              </c:numCache>
            </c:numRef>
          </c:val>
          <c:extLst>
            <c:ext xmlns:c16="http://schemas.microsoft.com/office/drawing/2014/chart" uri="{C3380CC4-5D6E-409C-BE32-E72D297353CC}">
              <c16:uniqueId val="{00000007-8CE9-402B-9090-FD941229669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50</c:v>
                </c:pt>
                <c:pt idx="2">
                  <c:v>#N/A</c:v>
                </c:pt>
                <c:pt idx="3">
                  <c:v>#N/A</c:v>
                </c:pt>
                <c:pt idx="4">
                  <c:v>53</c:v>
                </c:pt>
                <c:pt idx="5">
                  <c:v>#N/A</c:v>
                </c:pt>
                <c:pt idx="6">
                  <c:v>#N/A</c:v>
                </c:pt>
                <c:pt idx="7">
                  <c:v>65</c:v>
                </c:pt>
                <c:pt idx="8">
                  <c:v>#N/A</c:v>
                </c:pt>
                <c:pt idx="9">
                  <c:v>#N/A</c:v>
                </c:pt>
                <c:pt idx="10">
                  <c:v>75</c:v>
                </c:pt>
                <c:pt idx="11">
                  <c:v>#N/A</c:v>
                </c:pt>
                <c:pt idx="12">
                  <c:v>#N/A</c:v>
                </c:pt>
                <c:pt idx="13">
                  <c:v>118</c:v>
                </c:pt>
                <c:pt idx="14">
                  <c:v>#N/A</c:v>
                </c:pt>
              </c:numCache>
            </c:numRef>
          </c:val>
          <c:smooth val="0"/>
          <c:extLst>
            <c:ext xmlns:c16="http://schemas.microsoft.com/office/drawing/2014/chart" uri="{C3380CC4-5D6E-409C-BE32-E72D297353CC}">
              <c16:uniqueId val="{00000008-8CE9-402B-9090-FD941229669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2197</c:v>
                </c:pt>
                <c:pt idx="5">
                  <c:v>2251</c:v>
                </c:pt>
                <c:pt idx="8">
                  <c:v>2190</c:v>
                </c:pt>
                <c:pt idx="11">
                  <c:v>2307</c:v>
                </c:pt>
                <c:pt idx="14">
                  <c:v>2308</c:v>
                </c:pt>
              </c:numCache>
            </c:numRef>
          </c:val>
          <c:extLst>
            <c:ext xmlns:c16="http://schemas.microsoft.com/office/drawing/2014/chart" uri="{C3380CC4-5D6E-409C-BE32-E72D297353CC}">
              <c16:uniqueId val="{00000000-1B68-408E-B2A3-E1A6FA5EFFF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1B68-408E-B2A3-E1A6FA5EFFF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1957</c:v>
                </c:pt>
                <c:pt idx="5">
                  <c:v>2003</c:v>
                </c:pt>
                <c:pt idx="8">
                  <c:v>2251</c:v>
                </c:pt>
                <c:pt idx="11">
                  <c:v>2241</c:v>
                </c:pt>
                <c:pt idx="14">
                  <c:v>2325</c:v>
                </c:pt>
              </c:numCache>
            </c:numRef>
          </c:val>
          <c:extLst>
            <c:ext xmlns:c16="http://schemas.microsoft.com/office/drawing/2014/chart" uri="{C3380CC4-5D6E-409C-BE32-E72D297353CC}">
              <c16:uniqueId val="{00000002-1B68-408E-B2A3-E1A6FA5EFFF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B68-408E-B2A3-E1A6FA5EFFF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B68-408E-B2A3-E1A6FA5EFFF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B68-408E-B2A3-E1A6FA5EFFF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407</c:v>
                </c:pt>
                <c:pt idx="3">
                  <c:v>244</c:v>
                </c:pt>
                <c:pt idx="6">
                  <c:v>396</c:v>
                </c:pt>
                <c:pt idx="9">
                  <c:v>367</c:v>
                </c:pt>
                <c:pt idx="12">
                  <c:v>364</c:v>
                </c:pt>
              </c:numCache>
            </c:numRef>
          </c:val>
          <c:extLst>
            <c:ext xmlns:c16="http://schemas.microsoft.com/office/drawing/2014/chart" uri="{C3380CC4-5D6E-409C-BE32-E72D297353CC}">
              <c16:uniqueId val="{00000006-1B68-408E-B2A3-E1A6FA5EFFF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22</c:v>
                </c:pt>
                <c:pt idx="3">
                  <c:v>16</c:v>
                </c:pt>
                <c:pt idx="6">
                  <c:v>20</c:v>
                </c:pt>
                <c:pt idx="9">
                  <c:v>21</c:v>
                </c:pt>
                <c:pt idx="12">
                  <c:v>19</c:v>
                </c:pt>
              </c:numCache>
            </c:numRef>
          </c:val>
          <c:extLst>
            <c:ext xmlns:c16="http://schemas.microsoft.com/office/drawing/2014/chart" uri="{C3380CC4-5D6E-409C-BE32-E72D297353CC}">
              <c16:uniqueId val="{00000007-1B68-408E-B2A3-E1A6FA5EFFF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350</c:v>
                </c:pt>
                <c:pt idx="3">
                  <c:v>436</c:v>
                </c:pt>
                <c:pt idx="6">
                  <c:v>452</c:v>
                </c:pt>
                <c:pt idx="9">
                  <c:v>438</c:v>
                </c:pt>
                <c:pt idx="12">
                  <c:v>445</c:v>
                </c:pt>
              </c:numCache>
            </c:numRef>
          </c:val>
          <c:extLst>
            <c:ext xmlns:c16="http://schemas.microsoft.com/office/drawing/2014/chart" uri="{C3380CC4-5D6E-409C-BE32-E72D297353CC}">
              <c16:uniqueId val="{00000008-1B68-408E-B2A3-E1A6FA5EFFF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B68-408E-B2A3-E1A6FA5EFFF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2511</c:v>
                </c:pt>
                <c:pt idx="3">
                  <c:v>2665</c:v>
                </c:pt>
                <c:pt idx="6">
                  <c:v>2765</c:v>
                </c:pt>
                <c:pt idx="9">
                  <c:v>2927</c:v>
                </c:pt>
                <c:pt idx="12">
                  <c:v>2964</c:v>
                </c:pt>
              </c:numCache>
            </c:numRef>
          </c:val>
          <c:extLst>
            <c:ext xmlns:c16="http://schemas.microsoft.com/office/drawing/2014/chart" uri="{C3380CC4-5D6E-409C-BE32-E72D297353CC}">
              <c16:uniqueId val="{0000000A-1B68-408E-B2A3-E1A6FA5EFFF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B68-408E-B2A3-E1A6FA5EFFF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859</c:v>
                </c:pt>
                <c:pt idx="1">
                  <c:v>861</c:v>
                </c:pt>
                <c:pt idx="2">
                  <c:v>862</c:v>
                </c:pt>
              </c:numCache>
            </c:numRef>
          </c:val>
          <c:extLst>
            <c:ext xmlns:c16="http://schemas.microsoft.com/office/drawing/2014/chart" uri="{C3380CC4-5D6E-409C-BE32-E72D297353CC}">
              <c16:uniqueId val="{00000000-A6A9-48F0-B9D7-549D0C9EE61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88</c:v>
                </c:pt>
                <c:pt idx="1">
                  <c:v>143</c:v>
                </c:pt>
                <c:pt idx="2">
                  <c:v>144</c:v>
                </c:pt>
              </c:numCache>
            </c:numRef>
          </c:val>
          <c:extLst>
            <c:ext xmlns:c16="http://schemas.microsoft.com/office/drawing/2014/chart" uri="{C3380CC4-5D6E-409C-BE32-E72D297353CC}">
              <c16:uniqueId val="{00000001-A6A9-48F0-B9D7-549D0C9EE61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1226</c:v>
                </c:pt>
                <c:pt idx="1">
                  <c:v>1151</c:v>
                </c:pt>
                <c:pt idx="2">
                  <c:v>1229</c:v>
                </c:pt>
              </c:numCache>
            </c:numRef>
          </c:val>
          <c:extLst>
            <c:ext xmlns:c16="http://schemas.microsoft.com/office/drawing/2014/chart" uri="{C3380CC4-5D6E-409C-BE32-E72D297353CC}">
              <c16:uniqueId val="{00000002-A6A9-48F0-B9D7-549D0C9EE61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{B6F3405F-AD43-4C21-BE44-6D74C9D241AE}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54EC-4C68-ADB4-F08BBCD6653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{F33AF69E-B20C-4D03-A649-5A8320E27EEB}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4EC-4C68-ADB4-F08BBCD6653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{1AFFAAFF-A2B7-4C07-9A43-30E135E5A75A}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4EC-4C68-ADB4-F08BBCD6653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{6ED214B2-CA6C-4EE3-B3CD-60BE99EE6877}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4EC-4C68-ADB4-F08BBCD6653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{6598139D-BAE1-4BA6-8B32-89014DBB5912}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4EC-4C68-ADB4-F08BBCD6653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{FEE19F50-00FB-495C-97D7-AEC2DDD0C907}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54EC-4C68-ADB4-F08BBCD6653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{2DBF387F-A1F3-4066-9143-267BFB992731}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54EC-4C68-ADB4-F08BBCD6653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{063D8424-3842-403B-AD3B-387985D27C96}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54EC-4C68-ADB4-F08BBCD6653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{AC2D2BAB-FB33-483B-A674-8809F65382D3}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54EC-4C68-ADB4-F08BBCD6653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41.9</c:v>
                </c:pt>
                <c:pt idx="8">
                  <c:v>44.8</c:v>
                </c:pt>
                <c:pt idx="16">
                  <c:v>46.6</c:v>
                </c:pt>
                <c:pt idx="24">
                  <c:v>45.7</c:v>
                </c:pt>
                <c:pt idx="32">
                  <c:v>48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54EC-4C68-ADB4-F08BBCD6653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{B9B1DBD9-7E12-45EB-8CC3-6102B4BA3A1D}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54EC-4C68-ADB4-F08BBCD6653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{58C574BB-2E29-499B-8B95-8A6A76D317E3}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4EC-4C68-ADB4-F08BBCD6653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{C711A836-8D38-48E3-8230-9E471C09D749}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4EC-4C68-ADB4-F08BBCD6653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{EB8F4678-5861-4C38-A37F-76BA65DA3AF1}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4EC-4C68-ADB4-F08BBCD6653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{D8C1BF1E-CDFF-45BA-94DE-810B30E36DA8}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4EC-4C68-ADB4-F08BBCD6653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{80CCF2EB-7F7D-4407-A5AE-064DF4D935FA}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54EC-4C68-ADB4-F08BBCD6653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{AF7F4660-3EC6-4C45-A45E-DAC0C8BC7839}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54EC-4C68-ADB4-F08BBCD6653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{17F85695-FEF8-46E1-8A43-FE2C3B012059}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54EC-4C68-ADB4-F08BBCD6653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{24080E3F-FBE2-437D-81AD-43F75A9AF687}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54EC-4C68-ADB4-F08BBCD6653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60.8</c:v>
                </c:pt>
                <c:pt idx="24">
                  <c:v>62.2</c:v>
                </c:pt>
                <c:pt idx="32">
                  <c:v>62.5</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4EC-4C68-ADB4-F08BBCD66533}"/>
            </c:ext>
          </c:extLst>
        </c:ser>
        <c:dLbls>
          <c:showLegendKey val="0"/>
          <c:showVal val="1"/>
          <c:showCatName val="0"/>
          <c:showSerName val="0"/>
          <c:showPercent val="0"/>
          <c:showBubbleSize val="0"/>
        </c:dLbls>
        <c:axId val="46179840"/>
        <c:axId val="46181760"/>
      </c:scatterChart>
      <c:valAx>
        <c:axId val="46179840"/>
        <c:scaling>
          <c:orientation val="maxMin"/>
          <c:max val="63"/>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{3F03875B-76DA-4582-A9A9-699A36034E5C}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E989-4A58-B935-627427011D9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{8D36620E-AE52-411C-A910-638445D53309}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989-4A58-B935-627427011D9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{D4FC9398-2D17-4B57-9CFF-1158220E4A59}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989-4A58-B935-627427011D9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{C3CB0736-2734-42CC-B5C7-826B5C8BB791}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989-4A58-B935-627427011D9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{AF786834-B99E-42FE-8796-DDF82C06E74F}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989-4A58-B935-627427011D96}"/>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{A19942C5-A2E4-4535-B247-296F4FCEA968}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E989-4A58-B935-627427011D96}"/>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{550E235C-3993-4620-804D-49A8FCE36E6E}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E989-4A58-B935-627427011D96}"/>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{45769C0C-FB1F-4123-874F-02C3573CC48B}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E989-4A58-B935-627427011D96}"/>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{38EF99B3-49FD-4795-BF38-D76303A9D33C}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E989-4A58-B935-627427011D9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7.3</c:v>
                </c:pt>
                <c:pt idx="8">
                  <c:v>8.1</c:v>
                </c:pt>
                <c:pt idx="16">
                  <c:v>5.3</c:v>
                </c:pt>
                <c:pt idx="24">
                  <c:v>5.8</c:v>
                </c:pt>
                <c:pt idx="32">
                  <c:v>7.5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E989-4A58-B935-627427011D9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4905057365901141E-2"/>
                  <c:y val="-4.3495921315535875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{78F0BF43-06C9-44AD-A8B2-73886446A3C5}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E989-4A58-B935-627427011D9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{98B25F45-B88B-40B8-A941-F6A311861F12}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989-4A58-B935-627427011D9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{77A0630F-09CB-477A-BC8F-E3879566B483}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989-4A58-B935-627427011D9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{DE2E9794-731F-4048-8CDB-A8446BC8FBC6}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989-4A58-B935-627427011D9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{CFD27E08-C2DD-452A-8132-BB5B90ABF0A3}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989-4A58-B935-627427011D96}"/>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{5E679D78-DE06-4995-8971-F3FB51743EE6}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E989-4A58-B935-627427011D96}"/>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{99487182-5837-486B-8B3C-1975AA8BFC4E}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E989-4A58-B935-627427011D96}"/>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{9C0B883A-DA1E-4176-AEF8-242F9C0F3E39}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E989-4A58-B935-627427011D96}"/>
                </c:ext>
              </c:extLst>
            </c:dLbl>
            <c:dLbl>
              <c:idx val="32"/>
              <c:layout>
                <c:manualLayout>
                  <c:x val="-1.8235628084249993E-2"/>
                  <c:y val="-8.1337372860052048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{1E3800D2-FD91-40FA-B319-EBF91C8A050F}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E989-4A58-B935-627427011D9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7.4</c:v>
                </c:pt>
                <c:pt idx="16">
                  <c:v>6.6</c:v>
                </c:pt>
                <c:pt idx="24">
                  <c:v>6.8</c:v>
                </c:pt>
                <c:pt idx="32">
                  <c:v>7.3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E989-4A58-B935-627427011D96}"/>
            </c:ext>
          </c:extLst>
        </c:ser>
        <c:dLbls>
          <c:showLegendKey val="0"/>
          <c:showVal val="1"/>
          <c:showCatName val="0"/>
          <c:showSerName val="0"/>
          <c:showPercent val="0"/>
          <c:showBubbleSize val="0"/>
        </c:dLbls>
        <c:axId val="84219776"/>
        <c:axId val="84234240"/>
      </c:scatterChart>
      <c:valAx>
        <c:axId val="84219776"/>
        <c:scaling>
          <c:orientation val="maxMin"/>
          <c:max val="7.5"/>
          <c:min val="6.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奈良県曽爾村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に実施した</a:t>
          </a:r>
          <a:r>
            <a:rPr kumimoji="1" lang="ja-JP" altLang="ja-JP" sz="1100">
              <a:solidFill>
                <a:schemeClr val="dk1"/>
              </a:solidFill>
              <a:effectLst/>
              <a:latin typeface="+mn-lt"/>
              <a:ea typeface="+mn-ea"/>
              <a:cs typeface="+mn-cs"/>
            </a:rPr>
            <a:t>観光施設長寿命化事業等の大型事業により、令和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年度から公債費の元利償還金が増加し</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現在、財政状況が改善しつつある内に、任意繰上償還を図るため</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減債基金の積極的な積立及び投資的経費の抑制</a:t>
          </a:r>
          <a:r>
            <a:rPr kumimoji="1" lang="ja-JP" altLang="en-US" sz="1100">
              <a:solidFill>
                <a:schemeClr val="dk1"/>
              </a:solidFill>
              <a:effectLst/>
              <a:latin typeface="+mn-lt"/>
              <a:ea typeface="+mn-ea"/>
              <a:cs typeface="+mn-cs"/>
            </a:rPr>
            <a:t>を行い</a:t>
          </a:r>
          <a:r>
            <a:rPr kumimoji="1" lang="ja-JP" altLang="ja-JP" sz="1100">
              <a:solidFill>
                <a:schemeClr val="dk1"/>
              </a:solidFill>
              <a:effectLst/>
              <a:latin typeface="+mn-lt"/>
              <a:ea typeface="+mn-ea"/>
              <a:cs typeface="+mn-cs"/>
            </a:rPr>
            <a:t>財政健全化を図る。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奈良県曽爾村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地方債残高は令和元年度に行った小中一貫施設整備事業や光ケーブル化事業</a:t>
          </a:r>
          <a:r>
            <a:rPr kumimoji="1" lang="ja-JP" altLang="en-US" sz="1100">
              <a:solidFill>
                <a:schemeClr val="dk1"/>
              </a:solidFill>
              <a:effectLst/>
              <a:latin typeface="+mn-lt"/>
              <a:ea typeface="+mn-ea"/>
              <a:cs typeface="+mn-cs"/>
            </a:rPr>
            <a:t>及び令和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年度に行った観光施設整備事業</a:t>
          </a:r>
          <a:r>
            <a:rPr kumimoji="1" lang="ja-JP" altLang="ja-JP" sz="1100">
              <a:solidFill>
                <a:schemeClr val="dk1"/>
              </a:solidFill>
              <a:effectLst/>
              <a:latin typeface="+mn-lt"/>
              <a:ea typeface="+mn-ea"/>
              <a:cs typeface="+mn-cs"/>
            </a:rPr>
            <a:t>などの大型事業により大きく増加した</a:t>
          </a:r>
          <a:r>
            <a:rPr kumimoji="1" lang="ja-JP" altLang="en-US" sz="1100">
              <a:solidFill>
                <a:schemeClr val="dk1"/>
              </a:solidFill>
              <a:effectLst/>
              <a:latin typeface="+mn-lt"/>
              <a:ea typeface="+mn-ea"/>
              <a:cs typeface="+mn-cs"/>
            </a:rPr>
            <a:t>ことに</a:t>
          </a:r>
          <a:r>
            <a:rPr kumimoji="1" lang="ja-JP" altLang="ja-JP" sz="1100">
              <a:solidFill>
                <a:schemeClr val="dk1"/>
              </a:solidFill>
              <a:effectLst/>
              <a:latin typeface="+mn-lt"/>
              <a:ea typeface="+mn-ea"/>
              <a:cs typeface="+mn-cs"/>
            </a:rPr>
            <a:t>より、将来負担比率の見通しは前年度と比較して</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した。</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奈良県曽爾村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公共施設の経年劣化による長寿命化事業による財源に充てるため公共施設整備基金を</a:t>
          </a:r>
          <a:r>
            <a:rPr kumimoji="1" lang="en-US" altLang="ja-JP" sz="1100">
              <a:solidFill>
                <a:schemeClr val="dk1"/>
              </a:solidFill>
              <a:effectLst/>
              <a:latin typeface="+mn-lt"/>
              <a:ea typeface="+mn-ea"/>
              <a:cs typeface="+mn-cs"/>
            </a:rPr>
            <a:t>6,900</a:t>
          </a:r>
          <a:r>
            <a:rPr kumimoji="1" lang="ja-JP" altLang="ja-JP" sz="1100">
              <a:solidFill>
                <a:schemeClr val="dk1"/>
              </a:solidFill>
              <a:effectLst/>
              <a:latin typeface="+mn-lt"/>
              <a:ea typeface="+mn-ea"/>
              <a:cs typeface="+mn-cs"/>
            </a:rPr>
            <a:t>万円、</a:t>
          </a:r>
          <a:r>
            <a:rPr kumimoji="1" lang="ja-JP" altLang="en-US" sz="1100">
              <a:solidFill>
                <a:schemeClr val="dk1"/>
              </a:solidFill>
              <a:effectLst/>
              <a:latin typeface="+mn-lt"/>
              <a:ea typeface="+mn-ea"/>
              <a:cs typeface="+mn-cs"/>
            </a:rPr>
            <a:t>同じく観光施設長寿命化の財源とするため観光施設整備基金</a:t>
          </a:r>
          <a:r>
            <a:rPr kumimoji="1" lang="ja-JP" altLang="ja-JP"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5,000</a:t>
          </a:r>
          <a:r>
            <a:rPr kumimoji="1" lang="ja-JP" altLang="ja-JP" sz="1100">
              <a:solidFill>
                <a:schemeClr val="dk1"/>
              </a:solidFill>
              <a:effectLst/>
              <a:latin typeface="+mn-lt"/>
              <a:ea typeface="+mn-ea"/>
              <a:cs typeface="+mn-cs"/>
            </a:rPr>
            <a:t>万円積立てた一方</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公共施設除却事業等に</a:t>
          </a:r>
          <a:r>
            <a:rPr kumimoji="1" lang="ja-JP" altLang="ja-JP" sz="1100">
              <a:solidFill>
                <a:schemeClr val="dk1"/>
              </a:solidFill>
              <a:effectLst/>
              <a:latin typeface="+mn-lt"/>
              <a:ea typeface="+mn-ea"/>
              <a:cs typeface="+mn-cs"/>
            </a:rPr>
            <a:t>、公共施設整備基金を</a:t>
          </a:r>
          <a:r>
            <a:rPr kumimoji="1" lang="en-US" altLang="ja-JP" sz="1100">
              <a:solidFill>
                <a:schemeClr val="dk1"/>
              </a:solidFill>
              <a:effectLst/>
              <a:latin typeface="+mn-lt"/>
              <a:ea typeface="+mn-ea"/>
              <a:cs typeface="+mn-cs"/>
            </a:rPr>
            <a:t>3,359</a:t>
          </a:r>
          <a:r>
            <a:rPr kumimoji="1" lang="ja-JP" altLang="ja-JP" sz="1100">
              <a:solidFill>
                <a:schemeClr val="dk1"/>
              </a:solidFill>
              <a:effectLst/>
              <a:latin typeface="+mn-lt"/>
              <a:ea typeface="+mn-ea"/>
              <a:cs typeface="+mn-cs"/>
            </a:rPr>
            <a:t>万円取り崩した</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、基金全体としては</a:t>
          </a:r>
          <a:r>
            <a:rPr kumimoji="1" lang="en-US" altLang="ja-JP" sz="1100">
              <a:solidFill>
                <a:schemeClr val="dk1"/>
              </a:solidFill>
              <a:effectLst/>
              <a:latin typeface="+mn-lt"/>
              <a:ea typeface="+mn-ea"/>
              <a:cs typeface="+mn-cs"/>
            </a:rPr>
            <a:t>7,900</a:t>
          </a:r>
          <a:r>
            <a:rPr kumimoji="1" lang="ja-JP" altLang="ja-JP" sz="1100">
              <a:solidFill>
                <a:schemeClr val="dk1"/>
              </a:solidFill>
              <a:effectLst/>
              <a:latin typeface="+mn-lt"/>
              <a:ea typeface="+mn-ea"/>
              <a:cs typeface="+mn-cs"/>
            </a:rPr>
            <a:t>万円の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額となった。</a:t>
          </a:r>
          <a:endParaRPr lang="ja-JP" altLang="ja-JP" sz="1400">
            <a:effectLst/>
          </a:endParaRPr>
        </a:p>
        <a:p>
          <a:r>
            <a:rPr kumimoji="1" lang="ja-JP" altLang="ja-JP" sz="1100">
              <a:solidFill>
                <a:schemeClr val="dk1"/>
              </a:solidFill>
              <a:effectLst/>
              <a:latin typeface="+mn-lt"/>
              <a:ea typeface="+mn-ea"/>
              <a:cs typeface="+mn-cs"/>
            </a:rPr>
            <a:t>（今後の方針）</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特定</a:t>
          </a:r>
          <a:r>
            <a:rPr kumimoji="1" lang="ja-JP" altLang="ja-JP" sz="1100">
              <a:solidFill>
                <a:schemeClr val="dk1"/>
              </a:solidFill>
              <a:effectLst/>
              <a:latin typeface="+mn-lt"/>
              <a:ea typeface="+mn-ea"/>
              <a:cs typeface="+mn-cs"/>
            </a:rPr>
            <a:t>目的基金で一番残高のある「公共施設整備基金」については、複数の公共施設について長寿命化事業や除却を実施しなければならないことなどから、中長期的には減額していくものと思われる。「観光施設整備基金」については、観光施設の設置から</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年が経過しており老朽化していくことから、中長期的には定期的に積立が必要と思われる。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mn-lt"/>
              <a:ea typeface="+mn-ea"/>
              <a:cs typeface="+mn-cs"/>
            </a:rPr>
            <a:t>（基金の使途）</a:t>
          </a:r>
          <a:endParaRPr kumimoji="0" lang="ja-JP" altLang="ja-JP" sz="16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mn-lt"/>
              <a:ea typeface="+mn-ea"/>
              <a:cs typeface="+mn-cs"/>
            </a:rPr>
            <a:t>・公共施設整備基金：公共施設の整備等の推進</a:t>
          </a:r>
          <a:r>
            <a:rPr kumimoji="1" lang="en-US" altLang="ja-JP" sz="1200" b="0" i="0" u="none" strike="noStrike" kern="0" cap="none" spc="0" normalizeH="0" baseline="0" noProof="0">
              <a:ln>
                <a:noFill/>
              </a:ln>
              <a:solidFill>
                <a:prstClr val="black"/>
              </a:solidFill>
              <a:effectLst/>
              <a:uLnTx/>
              <a:uFillTx/>
              <a:latin typeface="+mn-lt"/>
              <a:ea typeface="+mn-ea"/>
              <a:cs typeface="+mn-cs"/>
            </a:rPr>
            <a:t/>
          </a:r>
          <a:br>
            <a:rPr kumimoji="1" lang="en-US" altLang="ja-JP" sz="1200" b="0" i="0" u="none" strike="noStrike" kern="0" cap="none" spc="0" normalizeH="0" baseline="0" noProof="0">
              <a:ln>
                <a:noFill/>
              </a:ln>
              <a:solidFill>
                <a:prstClr val="black"/>
              </a:solidFill>
              <a:effectLst/>
              <a:uLnTx/>
              <a:uFillTx/>
              <a:latin typeface="+mn-lt"/>
              <a:ea typeface="+mn-ea"/>
              <a:cs typeface="+mn-cs"/>
            </a:rPr>
          </a:br>
          <a:r>
            <a:rPr kumimoji="1" lang="ja-JP" altLang="ja-JP" sz="1200" b="0" i="0" u="none" strike="noStrike" kern="0" cap="none" spc="0" normalizeH="0" baseline="0" noProof="0">
              <a:ln>
                <a:noFill/>
              </a:ln>
              <a:solidFill>
                <a:prstClr val="black"/>
              </a:solidFill>
              <a:effectLst/>
              <a:uLnTx/>
              <a:uFillTx/>
              <a:latin typeface="+mn-lt"/>
              <a:ea typeface="+mn-ea"/>
              <a:cs typeface="+mn-cs"/>
            </a:rPr>
            <a:t>・ふるさと曽爾村元気推進基金：自然環境・景観の保護、伝統文化の伝承、産業振興、若者定住の促進、住民福祉の向上を推進</a:t>
          </a:r>
          <a:r>
            <a:rPr kumimoji="1" lang="en-US" altLang="ja-JP" sz="1200" b="0" i="0" u="none" strike="noStrike" kern="0" cap="none" spc="0" normalizeH="0" baseline="0" noProof="0">
              <a:ln>
                <a:noFill/>
              </a:ln>
              <a:solidFill>
                <a:prstClr val="black"/>
              </a:solidFill>
              <a:effectLst/>
              <a:uLnTx/>
              <a:uFillTx/>
              <a:latin typeface="+mn-lt"/>
              <a:ea typeface="+mn-ea"/>
              <a:cs typeface="+mn-cs"/>
            </a:rPr>
            <a:t/>
          </a:r>
          <a:br>
            <a:rPr kumimoji="1" lang="en-US" altLang="ja-JP" sz="1200" b="0" i="0" u="none" strike="noStrike" kern="0" cap="none" spc="0" normalizeH="0" baseline="0" noProof="0">
              <a:ln>
                <a:noFill/>
              </a:ln>
              <a:solidFill>
                <a:prstClr val="black"/>
              </a:solidFill>
              <a:effectLst/>
              <a:uLnTx/>
              <a:uFillTx/>
              <a:latin typeface="+mn-lt"/>
              <a:ea typeface="+mn-ea"/>
              <a:cs typeface="+mn-cs"/>
            </a:rPr>
          </a:br>
          <a:r>
            <a:rPr kumimoji="1" lang="ja-JP" altLang="ja-JP" sz="1200" b="0" i="0" u="none" strike="noStrike" kern="0" cap="none" spc="0" normalizeH="0" baseline="0" noProof="0">
              <a:ln>
                <a:noFill/>
              </a:ln>
              <a:solidFill>
                <a:prstClr val="black"/>
              </a:solidFill>
              <a:effectLst/>
              <a:uLnTx/>
              <a:uFillTx/>
              <a:latin typeface="+mn-lt"/>
              <a:ea typeface="+mn-ea"/>
              <a:cs typeface="+mn-cs"/>
            </a:rPr>
            <a:t>・地域福祉基金：福祉活動の促進及び快適な生活環境の形成</a:t>
          </a:r>
          <a:r>
            <a:rPr kumimoji="1" lang="en-US" altLang="ja-JP" sz="1200" b="0" i="0" u="none" strike="noStrike" kern="0" cap="none" spc="0" normalizeH="0" baseline="0" noProof="0">
              <a:ln>
                <a:noFill/>
              </a:ln>
              <a:solidFill>
                <a:prstClr val="black"/>
              </a:solidFill>
              <a:effectLst/>
              <a:uLnTx/>
              <a:uFillTx/>
              <a:latin typeface="+mn-lt"/>
              <a:ea typeface="+mn-ea"/>
              <a:cs typeface="+mn-cs"/>
            </a:rPr>
            <a:t/>
          </a:r>
          <a:br>
            <a:rPr kumimoji="1" lang="en-US" altLang="ja-JP" sz="1200" b="0" i="0" u="none" strike="noStrike" kern="0" cap="none" spc="0" normalizeH="0" baseline="0" noProof="0">
              <a:ln>
                <a:noFill/>
              </a:ln>
              <a:solidFill>
                <a:prstClr val="black"/>
              </a:solidFill>
              <a:effectLst/>
              <a:uLnTx/>
              <a:uFillTx/>
              <a:latin typeface="+mn-lt"/>
              <a:ea typeface="+mn-ea"/>
              <a:cs typeface="+mn-cs"/>
            </a:rPr>
          </a:br>
          <a:r>
            <a:rPr kumimoji="1" lang="ja-JP" altLang="ja-JP" sz="1200" b="0" i="0" u="none" strike="noStrike" kern="0" cap="none" spc="0" normalizeH="0" baseline="0" noProof="0">
              <a:ln>
                <a:noFill/>
              </a:ln>
              <a:solidFill>
                <a:prstClr val="black"/>
              </a:solidFill>
              <a:effectLst/>
              <a:uLnTx/>
              <a:uFillTx/>
              <a:latin typeface="+mn-lt"/>
              <a:ea typeface="+mn-ea"/>
              <a:cs typeface="+mn-cs"/>
            </a:rPr>
            <a:t>・ふるさと創生事業基金：産業等を活かした独創的な村づくり事業の創設</a:t>
          </a:r>
          <a:r>
            <a:rPr kumimoji="1" lang="en-US" altLang="ja-JP" sz="1200" b="0" i="0" u="none" strike="noStrike" kern="0" cap="none" spc="0" normalizeH="0" baseline="0" noProof="0">
              <a:ln>
                <a:noFill/>
              </a:ln>
              <a:solidFill>
                <a:prstClr val="black"/>
              </a:solidFill>
              <a:effectLst/>
              <a:uLnTx/>
              <a:uFillTx/>
              <a:latin typeface="+mn-lt"/>
              <a:ea typeface="+mn-ea"/>
              <a:cs typeface="+mn-cs"/>
            </a:rPr>
            <a:t/>
          </a:r>
          <a:br>
            <a:rPr kumimoji="1" lang="en-US" altLang="ja-JP" sz="1200" b="0" i="0" u="none" strike="noStrike" kern="0" cap="none" spc="0" normalizeH="0" baseline="0" noProof="0">
              <a:ln>
                <a:noFill/>
              </a:ln>
              <a:solidFill>
                <a:prstClr val="black"/>
              </a:solidFill>
              <a:effectLst/>
              <a:uLnTx/>
              <a:uFillTx/>
              <a:latin typeface="+mn-lt"/>
              <a:ea typeface="+mn-ea"/>
              <a:cs typeface="+mn-cs"/>
            </a:rPr>
          </a:br>
          <a:r>
            <a:rPr kumimoji="1" lang="ja-JP" altLang="ja-JP" sz="1200" b="0" i="0" u="none" strike="noStrike" kern="0" cap="none" spc="0" normalizeH="0" baseline="0" noProof="0">
              <a:ln>
                <a:noFill/>
              </a:ln>
              <a:solidFill>
                <a:prstClr val="black"/>
              </a:solidFill>
              <a:effectLst/>
              <a:uLnTx/>
              <a:uFillTx/>
              <a:latin typeface="+mn-lt"/>
              <a:ea typeface="+mn-ea"/>
              <a:cs typeface="+mn-cs"/>
            </a:rPr>
            <a:t>・</a:t>
          </a:r>
          <a:r>
            <a:rPr kumimoji="1" lang="ja-JP" altLang="en-US" sz="1200" b="0" i="0" u="none" strike="noStrike" kern="0" cap="none" spc="0" normalizeH="0" baseline="0" noProof="0">
              <a:ln>
                <a:noFill/>
              </a:ln>
              <a:solidFill>
                <a:prstClr val="black"/>
              </a:solidFill>
              <a:effectLst/>
              <a:uLnTx/>
              <a:uFillTx/>
              <a:latin typeface="+mn-lt"/>
              <a:ea typeface="+mn-ea"/>
              <a:cs typeface="+mn-cs"/>
            </a:rPr>
            <a:t>観光施設等整備基金</a:t>
          </a:r>
          <a:r>
            <a:rPr kumimoji="1" lang="ja-JP" altLang="ja-JP" sz="1200" b="0" i="0" u="none" strike="noStrike" kern="0" cap="none" spc="0" normalizeH="0" baseline="0" noProof="0">
              <a:ln>
                <a:noFill/>
              </a:ln>
              <a:solidFill>
                <a:prstClr val="black"/>
              </a:solidFill>
              <a:effectLst/>
              <a:uLnTx/>
              <a:uFillTx/>
              <a:latin typeface="+mn-lt"/>
              <a:ea typeface="+mn-ea"/>
              <a:cs typeface="+mn-cs"/>
            </a:rPr>
            <a:t>：</a:t>
          </a:r>
          <a:r>
            <a:rPr kumimoji="1" lang="ja-JP" altLang="en-US" sz="1200" b="0" i="0" u="none" strike="noStrike" kern="0" cap="none" spc="0" normalizeH="0" baseline="0" noProof="0">
              <a:ln>
                <a:noFill/>
              </a:ln>
              <a:solidFill>
                <a:prstClr val="black"/>
              </a:solidFill>
              <a:effectLst/>
              <a:uLnTx/>
              <a:uFillTx/>
              <a:latin typeface="+mn-lt"/>
              <a:ea typeface="+mn-ea"/>
              <a:cs typeface="+mn-cs"/>
            </a:rPr>
            <a:t>観光施設の整備の推進</a:t>
          </a:r>
          <a:endParaRPr kumimoji="0" lang="ja-JP" altLang="ja-JP" sz="16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mn-lt"/>
              <a:ea typeface="+mn-ea"/>
              <a:cs typeface="+mn-cs"/>
            </a:rPr>
            <a:t>（増減理由）</a:t>
          </a:r>
          <a:r>
            <a:rPr kumimoji="1" lang="en-US" altLang="ja-JP" sz="1200" b="0" i="0" u="none" strike="noStrike" kern="0" cap="none" spc="0" normalizeH="0" baseline="0" noProof="0">
              <a:ln>
                <a:noFill/>
              </a:ln>
              <a:solidFill>
                <a:prstClr val="black"/>
              </a:solidFill>
              <a:effectLst/>
              <a:uLnTx/>
              <a:uFillTx/>
              <a:latin typeface="+mn-lt"/>
              <a:ea typeface="+mn-ea"/>
              <a:cs typeface="+mn-cs"/>
            </a:rPr>
            <a:t/>
          </a:r>
          <a:br>
            <a:rPr kumimoji="1" lang="en-US" altLang="ja-JP" sz="1200" b="0" i="0" u="none" strike="noStrike" kern="0" cap="none" spc="0" normalizeH="0" baseline="0" noProof="0">
              <a:ln>
                <a:noFill/>
              </a:ln>
              <a:solidFill>
                <a:prstClr val="black"/>
              </a:solidFill>
              <a:effectLst/>
              <a:uLnTx/>
              <a:uFillTx/>
              <a:latin typeface="+mn-lt"/>
              <a:ea typeface="+mn-ea"/>
              <a:cs typeface="+mn-cs"/>
            </a:rPr>
          </a:br>
          <a:r>
            <a:rPr kumimoji="1" lang="ja-JP" altLang="ja-JP" sz="1200" b="0" i="0" u="none" strike="noStrike" kern="0" cap="none" spc="0" normalizeH="0" baseline="0" noProof="0">
              <a:ln>
                <a:noFill/>
              </a:ln>
              <a:solidFill>
                <a:prstClr val="black"/>
              </a:solidFill>
              <a:effectLst/>
              <a:uLnTx/>
              <a:uFillTx/>
              <a:latin typeface="+mn-lt"/>
              <a:ea typeface="+mn-ea"/>
              <a:cs typeface="+mn-cs"/>
            </a:rPr>
            <a:t>・公共施設整備基金：公共施設の長寿命化事業の財源として、積立取崩の差引</a:t>
          </a:r>
          <a:r>
            <a:rPr kumimoji="1" lang="en-US" altLang="ja-JP" sz="1200" b="0" i="0" u="none" strike="noStrike" kern="0" cap="none" spc="0" normalizeH="0" baseline="0" noProof="0">
              <a:ln>
                <a:noFill/>
              </a:ln>
              <a:solidFill>
                <a:prstClr val="black"/>
              </a:solidFill>
              <a:effectLst/>
              <a:uLnTx/>
              <a:uFillTx/>
              <a:latin typeface="+mn-lt"/>
              <a:ea typeface="+mn-ea"/>
              <a:cs typeface="+mn-cs"/>
            </a:rPr>
            <a:t>390</a:t>
          </a:r>
          <a:r>
            <a:rPr kumimoji="1" lang="ja-JP" altLang="ja-JP" sz="1200" b="0" i="0" u="none" strike="noStrike" kern="0" cap="none" spc="0" normalizeH="0" baseline="0" noProof="0">
              <a:ln>
                <a:noFill/>
              </a:ln>
              <a:solidFill>
                <a:prstClr val="black"/>
              </a:solidFill>
              <a:effectLst/>
              <a:uLnTx/>
              <a:uFillTx/>
              <a:latin typeface="+mn-lt"/>
              <a:ea typeface="+mn-ea"/>
              <a:cs typeface="+mn-cs"/>
            </a:rPr>
            <a:t>万円の増加</a:t>
          </a:r>
          <a:endParaRPr kumimoji="0" lang="ja-JP" altLang="ja-JP" sz="16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mn-lt"/>
              <a:ea typeface="+mn-ea"/>
              <a:cs typeface="+mn-cs"/>
            </a:rPr>
            <a:t>・地域福祉基金：</a:t>
          </a:r>
          <a:r>
            <a:rPr kumimoji="1" lang="ja-JP" altLang="en-US" sz="1200" b="0" i="0" u="none" strike="noStrike" kern="0" cap="none" spc="0" normalizeH="0" baseline="0" noProof="0">
              <a:ln>
                <a:noFill/>
              </a:ln>
              <a:solidFill>
                <a:prstClr val="black"/>
              </a:solidFill>
              <a:effectLst/>
              <a:uLnTx/>
              <a:uFillTx/>
              <a:latin typeface="+mn-lt"/>
              <a:ea typeface="+mn-ea"/>
              <a:cs typeface="+mn-cs"/>
            </a:rPr>
            <a:t>高齢者移動支援事業拡充のため積立取崩の差引、差引</a:t>
          </a:r>
          <a:r>
            <a:rPr kumimoji="1" lang="en-US" altLang="ja-JP" sz="1200" b="0" i="0" u="none" strike="noStrike" kern="0" cap="none" spc="0" normalizeH="0" baseline="0" noProof="0">
              <a:ln>
                <a:noFill/>
              </a:ln>
              <a:solidFill>
                <a:prstClr val="black"/>
              </a:solidFill>
              <a:effectLst/>
              <a:uLnTx/>
              <a:uFillTx/>
              <a:latin typeface="+mn-lt"/>
              <a:ea typeface="+mn-ea"/>
              <a:cs typeface="+mn-cs"/>
            </a:rPr>
            <a:t>38</a:t>
          </a:r>
          <a:r>
            <a:rPr kumimoji="1" lang="ja-JP" altLang="en-US" sz="1200" b="0" i="0" u="none" strike="noStrike" kern="0" cap="none" spc="0" normalizeH="0" baseline="0" noProof="0">
              <a:ln>
                <a:noFill/>
              </a:ln>
              <a:solidFill>
                <a:prstClr val="black"/>
              </a:solidFill>
              <a:effectLst/>
              <a:uLnTx/>
              <a:uFillTx/>
              <a:latin typeface="+mn-lt"/>
              <a:ea typeface="+mn-ea"/>
              <a:cs typeface="+mn-cs"/>
            </a:rPr>
            <a:t>万円の減</a:t>
          </a:r>
          <a:endParaRPr kumimoji="0" lang="ja-JP" altLang="ja-JP" sz="16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mn-lt"/>
              <a:ea typeface="+mn-ea"/>
              <a:cs typeface="+mn-cs"/>
            </a:rPr>
            <a:t>・</a:t>
          </a:r>
          <a:r>
            <a:rPr kumimoji="1" lang="ja-JP" altLang="en-US" sz="1200" b="0" i="0" u="none" strike="noStrike" kern="0" cap="none" spc="0" normalizeH="0" baseline="0" noProof="0">
              <a:ln>
                <a:noFill/>
              </a:ln>
              <a:solidFill>
                <a:prstClr val="black"/>
              </a:solidFill>
              <a:effectLst/>
              <a:uLnTx/>
              <a:uFillTx/>
              <a:latin typeface="+mn-lt"/>
              <a:ea typeface="+mn-ea"/>
              <a:cs typeface="+mn-cs"/>
            </a:rPr>
            <a:t>観光施設等整備基金</a:t>
          </a:r>
          <a:r>
            <a:rPr kumimoji="1" lang="ja-JP" altLang="ja-JP" sz="1200" b="0" i="0" u="none" strike="noStrike" kern="0" cap="none" spc="0" normalizeH="0" baseline="0" noProof="0">
              <a:ln>
                <a:noFill/>
              </a:ln>
              <a:solidFill>
                <a:prstClr val="black"/>
              </a:solidFill>
              <a:effectLst/>
              <a:uLnTx/>
              <a:uFillTx/>
              <a:latin typeface="+mn-lt"/>
              <a:ea typeface="+mn-ea"/>
              <a:cs typeface="+mn-cs"/>
            </a:rPr>
            <a:t>：</a:t>
          </a:r>
          <a:r>
            <a:rPr kumimoji="1" lang="ja-JP" altLang="en-US" sz="1200" b="0" i="0" u="none" strike="noStrike" kern="0" cap="none" spc="0" normalizeH="0" baseline="0" noProof="0">
              <a:ln>
                <a:noFill/>
              </a:ln>
              <a:solidFill>
                <a:prstClr val="black"/>
              </a:solidFill>
              <a:effectLst/>
              <a:uLnTx/>
              <a:uFillTx/>
              <a:latin typeface="+mn-lt"/>
              <a:ea typeface="+mn-ea"/>
              <a:cs typeface="+mn-cs"/>
            </a:rPr>
            <a:t>観光施設整備</a:t>
          </a:r>
          <a:r>
            <a:rPr kumimoji="1" lang="ja-JP" altLang="ja-JP" sz="1200" b="0" i="0" u="none" strike="noStrike" kern="0" cap="none" spc="0" normalizeH="0" baseline="0" noProof="0">
              <a:ln>
                <a:noFill/>
              </a:ln>
              <a:solidFill>
                <a:prstClr val="black"/>
              </a:solidFill>
              <a:effectLst/>
              <a:uLnTx/>
              <a:uFillTx/>
              <a:latin typeface="+mn-lt"/>
              <a:ea typeface="+mn-ea"/>
              <a:cs typeface="+mn-cs"/>
            </a:rPr>
            <a:t>の財源として</a:t>
          </a:r>
          <a:r>
            <a:rPr kumimoji="1" lang="en-US" altLang="ja-JP" sz="1200" b="0" i="0" u="none" strike="noStrike" kern="0" cap="none" spc="0" normalizeH="0" baseline="0" noProof="0">
              <a:ln>
                <a:noFill/>
              </a:ln>
              <a:solidFill>
                <a:prstClr val="black"/>
              </a:solidFill>
              <a:effectLst/>
              <a:uLnTx/>
              <a:uFillTx/>
              <a:latin typeface="+mn-lt"/>
              <a:ea typeface="+mn-ea"/>
              <a:cs typeface="+mn-cs"/>
            </a:rPr>
            <a:t>5,100</a:t>
          </a:r>
          <a:r>
            <a:rPr kumimoji="1" lang="ja-JP" altLang="ja-JP" sz="1200" b="0" i="0" u="none" strike="noStrike" kern="0" cap="none" spc="0" normalizeH="0" baseline="0" noProof="0">
              <a:ln>
                <a:noFill/>
              </a:ln>
              <a:solidFill>
                <a:prstClr val="black"/>
              </a:solidFill>
              <a:effectLst/>
              <a:uLnTx/>
              <a:uFillTx/>
              <a:latin typeface="+mn-lt"/>
              <a:ea typeface="+mn-ea"/>
              <a:cs typeface="+mn-cs"/>
            </a:rPr>
            <a:t>万円積み立てた事による増加</a:t>
          </a:r>
          <a:endParaRPr kumimoji="0" lang="ja-JP" altLang="ja-JP" sz="16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mn-lt"/>
              <a:ea typeface="+mn-ea"/>
              <a:cs typeface="+mn-cs"/>
            </a:rPr>
            <a:t>（今後の方針）</a:t>
          </a:r>
          <a:r>
            <a:rPr kumimoji="1" lang="en-US" altLang="ja-JP" sz="1200" b="0" i="0" u="none" strike="noStrike" kern="0" cap="none" spc="0" normalizeH="0" baseline="0" noProof="0">
              <a:ln>
                <a:noFill/>
              </a:ln>
              <a:solidFill>
                <a:prstClr val="black"/>
              </a:solidFill>
              <a:effectLst/>
              <a:uLnTx/>
              <a:uFillTx/>
              <a:latin typeface="+mn-lt"/>
              <a:ea typeface="+mn-ea"/>
              <a:cs typeface="+mn-cs"/>
            </a:rPr>
            <a:t/>
          </a:r>
          <a:br>
            <a:rPr kumimoji="1" lang="en-US" altLang="ja-JP" sz="1200" b="0" i="0" u="none" strike="noStrike" kern="0" cap="none" spc="0" normalizeH="0" baseline="0" noProof="0">
              <a:ln>
                <a:noFill/>
              </a:ln>
              <a:solidFill>
                <a:prstClr val="black"/>
              </a:solidFill>
              <a:effectLst/>
              <a:uLnTx/>
              <a:uFillTx/>
              <a:latin typeface="+mn-lt"/>
              <a:ea typeface="+mn-ea"/>
              <a:cs typeface="+mn-cs"/>
            </a:rPr>
          </a:br>
          <a:r>
            <a:rPr kumimoji="1" lang="ja-JP" altLang="ja-JP" sz="1200" b="0" i="0" u="none" strike="noStrike" kern="0" cap="none" spc="0" normalizeH="0" baseline="0" noProof="0">
              <a:ln>
                <a:noFill/>
              </a:ln>
              <a:solidFill>
                <a:prstClr val="black"/>
              </a:solidFill>
              <a:effectLst/>
              <a:uLnTx/>
              <a:uFillTx/>
              <a:latin typeface="+mn-lt"/>
              <a:ea typeface="+mn-ea"/>
              <a:cs typeface="+mn-cs"/>
            </a:rPr>
            <a:t>・公共施設整備基金：令和</a:t>
          </a:r>
          <a:r>
            <a:rPr kumimoji="1" lang="ja-JP" altLang="en-US" sz="1200" b="0" i="0" u="none" strike="noStrike" kern="0" cap="none" spc="0" normalizeH="0" baseline="0" noProof="0">
              <a:ln>
                <a:noFill/>
              </a:ln>
              <a:solidFill>
                <a:prstClr val="black"/>
              </a:solidFill>
              <a:effectLst/>
              <a:uLnTx/>
              <a:uFillTx/>
              <a:latin typeface="+mn-lt"/>
              <a:ea typeface="+mn-ea"/>
              <a:cs typeface="+mn-cs"/>
            </a:rPr>
            <a:t>７</a:t>
          </a:r>
          <a:r>
            <a:rPr kumimoji="1" lang="ja-JP" altLang="ja-JP" sz="1200" b="0" i="0" u="none" strike="noStrike" kern="0" cap="none" spc="0" normalizeH="0" baseline="0" noProof="0">
              <a:ln>
                <a:noFill/>
              </a:ln>
              <a:solidFill>
                <a:prstClr val="black"/>
              </a:solidFill>
              <a:effectLst/>
              <a:uLnTx/>
              <a:uFillTx/>
              <a:latin typeface="+mn-lt"/>
              <a:ea typeface="+mn-ea"/>
              <a:cs typeface="+mn-cs"/>
            </a:rPr>
            <a:t>年度以降に実施予定の公共施設</a:t>
          </a:r>
          <a:r>
            <a:rPr kumimoji="1" lang="ja-JP" altLang="en-US" sz="1200" b="0" i="0" u="none" strike="noStrike" kern="0" cap="none" spc="0" normalizeH="0" baseline="0" noProof="0">
              <a:ln>
                <a:noFill/>
              </a:ln>
              <a:solidFill>
                <a:prstClr val="black"/>
              </a:solidFill>
              <a:effectLst/>
              <a:uLnTx/>
              <a:uFillTx/>
              <a:latin typeface="+mn-lt"/>
              <a:ea typeface="+mn-ea"/>
              <a:cs typeface="+mn-cs"/>
            </a:rPr>
            <a:t>の整備</a:t>
          </a:r>
          <a:r>
            <a:rPr kumimoji="1" lang="ja-JP" altLang="ja-JP" sz="1200" b="0" i="0" u="none" strike="noStrike" kern="0" cap="none" spc="0" normalizeH="0" baseline="0" noProof="0">
              <a:ln>
                <a:noFill/>
              </a:ln>
              <a:solidFill>
                <a:prstClr val="black"/>
              </a:solidFill>
              <a:effectLst/>
              <a:uLnTx/>
              <a:uFillTx/>
              <a:latin typeface="+mn-lt"/>
              <a:ea typeface="+mn-ea"/>
              <a:cs typeface="+mn-cs"/>
            </a:rPr>
            <a:t>、</a:t>
          </a:r>
          <a:r>
            <a:rPr kumimoji="1" lang="ja-JP" altLang="en-US" sz="1200" b="0" i="0" u="none" strike="noStrike" kern="0" cap="none" spc="0" normalizeH="0" baseline="0" noProof="0">
              <a:ln>
                <a:noFill/>
              </a:ln>
              <a:solidFill>
                <a:prstClr val="black"/>
              </a:solidFill>
              <a:effectLst/>
              <a:uLnTx/>
              <a:uFillTx/>
              <a:latin typeface="+mn-lt"/>
              <a:ea typeface="+mn-ea"/>
              <a:cs typeface="+mn-cs"/>
            </a:rPr>
            <a:t>公共施設除却事業の</a:t>
          </a:r>
          <a:r>
            <a:rPr kumimoji="1" lang="ja-JP" altLang="ja-JP" sz="1200" b="0" i="0" u="none" strike="noStrike" kern="0" cap="none" spc="0" normalizeH="0" baseline="0" noProof="0">
              <a:ln>
                <a:noFill/>
              </a:ln>
              <a:solidFill>
                <a:prstClr val="black"/>
              </a:solidFill>
              <a:effectLst/>
              <a:uLnTx/>
              <a:uFillTx/>
              <a:latin typeface="+mn-lt"/>
              <a:ea typeface="+mn-ea"/>
              <a:cs typeface="+mn-cs"/>
            </a:rPr>
            <a:t>財源として</a:t>
          </a:r>
          <a:r>
            <a:rPr kumimoji="1" lang="ja-JP" altLang="en-US" sz="1200" b="0" i="0" u="none" strike="noStrike" kern="0" cap="none" spc="0" normalizeH="0" baseline="0" noProof="0">
              <a:ln>
                <a:noFill/>
              </a:ln>
              <a:solidFill>
                <a:prstClr val="black"/>
              </a:solidFill>
              <a:effectLst/>
              <a:uLnTx/>
              <a:uFillTx/>
              <a:latin typeface="+mn-lt"/>
              <a:ea typeface="+mn-ea"/>
              <a:cs typeface="+mn-cs"/>
            </a:rPr>
            <a:t>令和</a:t>
          </a:r>
          <a:r>
            <a:rPr kumimoji="1" lang="en-US" altLang="ja-JP" sz="1200" b="0" i="0" u="none" strike="noStrike" kern="0" cap="none" spc="0" normalizeH="0" baseline="0" noProof="0">
              <a:ln>
                <a:noFill/>
              </a:ln>
              <a:solidFill>
                <a:prstClr val="black"/>
              </a:solidFill>
              <a:effectLst/>
              <a:uLnTx/>
              <a:uFillTx/>
              <a:latin typeface="+mn-lt"/>
              <a:ea typeface="+mn-ea"/>
              <a:cs typeface="+mn-cs"/>
            </a:rPr>
            <a:t>6</a:t>
          </a:r>
          <a:r>
            <a:rPr kumimoji="1" lang="ja-JP" altLang="en-US" sz="1200" b="0" i="0" u="none" strike="noStrike" kern="0" cap="none" spc="0" normalizeH="0" baseline="0" noProof="0">
              <a:ln>
                <a:noFill/>
              </a:ln>
              <a:solidFill>
                <a:prstClr val="black"/>
              </a:solidFill>
              <a:effectLst/>
              <a:uLnTx/>
              <a:uFillTx/>
              <a:latin typeface="+mn-lt"/>
              <a:ea typeface="+mn-ea"/>
              <a:cs typeface="+mn-cs"/>
            </a:rPr>
            <a:t>年度</a:t>
          </a:r>
          <a:r>
            <a:rPr kumimoji="1" lang="en-US" altLang="ja-JP" sz="1200" b="0" i="0" u="none" strike="noStrike" kern="0" cap="none" spc="0" normalizeH="0" baseline="0" noProof="0">
              <a:ln>
                <a:noFill/>
              </a:ln>
              <a:solidFill>
                <a:prstClr val="black"/>
              </a:solidFill>
              <a:effectLst/>
              <a:uLnTx/>
              <a:uFillTx/>
              <a:latin typeface="+mn-lt"/>
              <a:ea typeface="+mn-ea"/>
              <a:cs typeface="+mn-cs"/>
            </a:rPr>
            <a:t>1,000</a:t>
          </a:r>
          <a:r>
            <a:rPr kumimoji="1" lang="ja-JP" altLang="en-US" sz="1200" b="0" i="0" u="none" strike="noStrike" kern="0" cap="none" spc="0" normalizeH="0" baseline="0" noProof="0">
              <a:ln>
                <a:noFill/>
              </a:ln>
              <a:solidFill>
                <a:prstClr val="black"/>
              </a:solidFill>
              <a:effectLst/>
              <a:uLnTx/>
              <a:uFillTx/>
              <a:latin typeface="+mn-lt"/>
              <a:ea typeface="+mn-ea"/>
              <a:cs typeface="+mn-cs"/>
            </a:rPr>
            <a:t>万円積立予定</a:t>
          </a:r>
          <a:r>
            <a:rPr kumimoji="1" lang="en-US" altLang="ja-JP" sz="1200" b="0" i="0" u="none" strike="noStrike" kern="0" cap="none" spc="0" normalizeH="0" baseline="0" noProof="0">
              <a:ln>
                <a:noFill/>
              </a:ln>
              <a:solidFill>
                <a:prstClr val="black"/>
              </a:solidFill>
              <a:effectLst/>
              <a:uLnTx/>
              <a:uFillTx/>
              <a:latin typeface="+mn-lt"/>
              <a:ea typeface="+mn-ea"/>
              <a:cs typeface="+mn-cs"/>
            </a:rPr>
            <a:t/>
          </a:r>
          <a:br>
            <a:rPr kumimoji="1" lang="en-US" altLang="ja-JP" sz="1200" b="0" i="0" u="none" strike="noStrike" kern="0" cap="none" spc="0" normalizeH="0" baseline="0" noProof="0">
              <a:ln>
                <a:noFill/>
              </a:ln>
              <a:solidFill>
                <a:prstClr val="black"/>
              </a:solidFill>
              <a:effectLst/>
              <a:uLnTx/>
              <a:uFillTx/>
              <a:latin typeface="+mn-lt"/>
              <a:ea typeface="+mn-ea"/>
              <a:cs typeface="+mn-cs"/>
            </a:rPr>
          </a:br>
          <a:r>
            <a:rPr kumimoji="1" lang="ja-JP" altLang="ja-JP" sz="1200" b="0" i="0" u="none" strike="noStrike" kern="0" cap="none" spc="0" normalizeH="0" baseline="0" noProof="0">
              <a:ln>
                <a:noFill/>
              </a:ln>
              <a:solidFill>
                <a:prstClr val="black"/>
              </a:solidFill>
              <a:effectLst/>
              <a:uLnTx/>
              <a:uFillTx/>
              <a:latin typeface="+mn-lt"/>
              <a:ea typeface="+mn-ea"/>
              <a:cs typeface="+mn-cs"/>
            </a:rPr>
            <a:t>・ふるさと曽爾村元気推進基金：曽爾高原の保全管理、曽爾の獅子舞の伝承、若者の定住促進、防災備備品の購入等の財源として、ふるさと納税寄附金額に応じて毎年</a:t>
          </a:r>
          <a:endParaRPr kumimoji="0" lang="ja-JP" altLang="ja-JP" sz="16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mn-lt"/>
              <a:ea typeface="+mn-ea"/>
              <a:cs typeface="+mn-cs"/>
            </a:rPr>
            <a:t>　積立予定</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預金利子の積立</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現在は</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億円以上の基金を保有しているが、今後の地方交付税の減額や大規模災害への備え、公共施設大規模改修の財源を確保するためのものである。今後は現状残高を維持し、取り崩しを行い残高が減少する以外は、利子積立金を除き新たな積立を行う予定はな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（増減理由）</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・預金利子の積立</a:t>
          </a:r>
          <a:endParaRPr lang="ja-JP" altLang="ja-JP" sz="1400">
            <a:effectLst/>
          </a:endParaRPr>
        </a:p>
        <a:p>
          <a:r>
            <a:rPr kumimoji="1" lang="ja-JP" altLang="ja-JP" sz="1100">
              <a:solidFill>
                <a:schemeClr val="dk1"/>
              </a:solidFill>
              <a:effectLst/>
              <a:latin typeface="+mn-lt"/>
              <a:ea typeface="+mn-ea"/>
              <a:cs typeface="+mn-cs"/>
            </a:rPr>
            <a:t>（今後の方針）</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過去の高利率の起債については定時償還の完了、借換えや任意繰上償還の実施により概ね返済し終えたが、今後は実質公債費比率等財政状況を分析しながら、財政健全化を図るため、必要に応じて基金に積み立て任意繰上償還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奈良県曽爾村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1,296
1,277
47.76
2,558,805
2,461,728
92,445
1,369,264
2,964,244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0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0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0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0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0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tx1"/>
              </a:solidFill>
              <a:latin typeface="ＭＳ Ｐゴシック" panose="020B0600070205080204" pitchFamily="50" charset="-128"/>
              <a:ea typeface="ＭＳ Ｐゴシック" panose="020B0600070205080204" pitchFamily="50" charset="-128"/>
            </a:rPr>
            <a:t>令和</a:t>
          </a:r>
          <a:r>
            <a:rPr kumimoji="1" lang="en-US" altLang="ja-JP" sz="1050">
              <a:solidFill>
                <a:schemeClr val="tx1"/>
              </a:solidFill>
              <a:latin typeface="ＭＳ Ｐゴシック" panose="020B0600070205080204" pitchFamily="50" charset="-128"/>
              <a:ea typeface="ＭＳ Ｐゴシック" panose="020B0600070205080204" pitchFamily="50" charset="-128"/>
            </a:rPr>
            <a:t>5</a:t>
          </a:r>
          <a:r>
            <a:rPr kumimoji="1" lang="ja-JP" altLang="en-US" sz="1050">
              <a:solidFill>
                <a:schemeClr val="tx1"/>
              </a:solidFill>
              <a:latin typeface="ＭＳ Ｐゴシック" panose="020B0600070205080204" pitchFamily="50" charset="-128"/>
              <a:ea typeface="ＭＳ Ｐゴシック" panose="020B0600070205080204" pitchFamily="50" charset="-128"/>
            </a:rPr>
            <a:t>年度は前年度と比較すると</a:t>
          </a:r>
          <a:r>
            <a:rPr kumimoji="1" lang="en-US" altLang="ja-JP" sz="1050">
              <a:solidFill>
                <a:schemeClr val="tx1"/>
              </a:solidFill>
              <a:latin typeface="ＭＳ Ｐゴシック" panose="020B0600070205080204" pitchFamily="50" charset="-128"/>
              <a:ea typeface="ＭＳ Ｐゴシック" panose="020B0600070205080204" pitchFamily="50" charset="-128"/>
            </a:rPr>
            <a:t>2.3</a:t>
          </a:r>
          <a:r>
            <a:rPr kumimoji="1" lang="ja-JP" altLang="en-US" sz="1050">
              <a:solidFill>
                <a:schemeClr val="tx1"/>
              </a:solidFill>
              <a:latin typeface="ＭＳ Ｐゴシック" panose="020B0600070205080204" pitchFamily="50" charset="-128"/>
              <a:ea typeface="ＭＳ Ｐゴシック" panose="020B0600070205080204" pitchFamily="50" charset="-128"/>
            </a:rPr>
            <a:t>％の増加となった。これは令和</a:t>
          </a:r>
          <a:r>
            <a:rPr kumimoji="1" lang="en-US" altLang="ja-JP" sz="1050">
              <a:solidFill>
                <a:schemeClr val="tx1"/>
              </a:solidFill>
              <a:latin typeface="ＭＳ Ｐゴシック" panose="020B0600070205080204" pitchFamily="50" charset="-128"/>
              <a:ea typeface="ＭＳ Ｐゴシック" panose="020B0600070205080204" pitchFamily="50" charset="-128"/>
            </a:rPr>
            <a:t>4</a:t>
          </a:r>
          <a:r>
            <a:rPr kumimoji="1" lang="ja-JP" altLang="en-US" sz="1050">
              <a:solidFill>
                <a:schemeClr val="tx1"/>
              </a:solidFill>
              <a:latin typeface="ＭＳ Ｐゴシック" panose="020B0600070205080204" pitchFamily="50" charset="-128"/>
              <a:ea typeface="ＭＳ Ｐゴシック" panose="020B0600070205080204" pitchFamily="50" charset="-128"/>
            </a:rPr>
            <a:t>年度に約</a:t>
          </a:r>
          <a:r>
            <a:rPr kumimoji="1" lang="en-US" altLang="ja-JP" sz="1050">
              <a:solidFill>
                <a:schemeClr val="tx1"/>
              </a:solidFill>
              <a:latin typeface="ＭＳ Ｐゴシック" panose="020B0600070205080204" pitchFamily="50" charset="-128"/>
              <a:ea typeface="ＭＳ Ｐゴシック" panose="020B0600070205080204" pitchFamily="50" charset="-128"/>
            </a:rPr>
            <a:t>5</a:t>
          </a:r>
          <a:r>
            <a:rPr kumimoji="1" lang="ja-JP" altLang="en-US" sz="1050">
              <a:solidFill>
                <a:schemeClr val="tx1"/>
              </a:solidFill>
              <a:latin typeface="ＭＳ Ｐゴシック" panose="020B0600070205080204" pitchFamily="50" charset="-128"/>
              <a:ea typeface="ＭＳ Ｐゴシック" panose="020B0600070205080204" pitchFamily="50" charset="-128"/>
            </a:rPr>
            <a:t>億</a:t>
          </a:r>
          <a:r>
            <a:rPr kumimoji="1" lang="en-US" altLang="ja-JP" sz="1050">
              <a:solidFill>
                <a:schemeClr val="tx1"/>
              </a:solidFill>
              <a:latin typeface="ＭＳ Ｐゴシック" panose="020B0600070205080204" pitchFamily="50" charset="-128"/>
              <a:ea typeface="ＭＳ Ｐゴシック" panose="020B0600070205080204" pitchFamily="50" charset="-128"/>
            </a:rPr>
            <a:t>8</a:t>
          </a:r>
          <a:r>
            <a:rPr kumimoji="1" lang="ja-JP" altLang="en-US" sz="1050">
              <a:solidFill>
                <a:schemeClr val="tx1"/>
              </a:solidFill>
              <a:latin typeface="ＭＳ Ｐゴシック" panose="020B0600070205080204" pitchFamily="50" charset="-128"/>
              <a:ea typeface="ＭＳ Ｐゴシック" panose="020B0600070205080204" pitchFamily="50" charset="-128"/>
            </a:rPr>
            <a:t>千万円の設備投資等を行ったのに対して、令和</a:t>
          </a:r>
          <a:r>
            <a:rPr kumimoji="1" lang="en-US" altLang="ja-JP" sz="1050">
              <a:solidFill>
                <a:schemeClr val="tx1"/>
              </a:solidFill>
              <a:latin typeface="ＭＳ Ｐゴシック" panose="020B0600070205080204" pitchFamily="50" charset="-128"/>
              <a:ea typeface="ＭＳ Ｐゴシック" panose="020B0600070205080204" pitchFamily="50" charset="-128"/>
            </a:rPr>
            <a:t>5</a:t>
          </a:r>
          <a:r>
            <a:rPr kumimoji="1" lang="ja-JP" altLang="en-US" sz="1050">
              <a:solidFill>
                <a:schemeClr val="tx1"/>
              </a:solidFill>
              <a:latin typeface="ＭＳ Ｐゴシック" panose="020B0600070205080204" pitchFamily="50" charset="-128"/>
              <a:ea typeface="ＭＳ Ｐゴシック" panose="020B0600070205080204" pitchFamily="50" charset="-128"/>
            </a:rPr>
            <a:t>年度は同支出が約</a:t>
          </a:r>
          <a:r>
            <a:rPr kumimoji="1" lang="en-US" altLang="ja-JP" sz="1050">
              <a:solidFill>
                <a:schemeClr val="tx1"/>
              </a:solidFill>
              <a:latin typeface="ＭＳ Ｐゴシック" panose="020B0600070205080204" pitchFamily="50" charset="-128"/>
              <a:ea typeface="ＭＳ Ｐゴシック" panose="020B0600070205080204" pitchFamily="50" charset="-128"/>
            </a:rPr>
            <a:t>2</a:t>
          </a:r>
          <a:r>
            <a:rPr kumimoji="1" lang="ja-JP" altLang="en-US" sz="1050">
              <a:solidFill>
                <a:schemeClr val="tx1"/>
              </a:solidFill>
              <a:latin typeface="ＭＳ Ｐゴシック" panose="020B0600070205080204" pitchFamily="50" charset="-128"/>
              <a:ea typeface="ＭＳ Ｐゴシック" panose="020B0600070205080204" pitchFamily="50" charset="-128"/>
            </a:rPr>
            <a:t>億</a:t>
          </a:r>
          <a:r>
            <a:rPr kumimoji="1" lang="en-US" altLang="ja-JP" sz="1050">
              <a:solidFill>
                <a:schemeClr val="tx1"/>
              </a:solidFill>
              <a:latin typeface="ＭＳ Ｐゴシック" panose="020B0600070205080204" pitchFamily="50" charset="-128"/>
              <a:ea typeface="ＭＳ Ｐゴシック" panose="020B0600070205080204" pitchFamily="50" charset="-128"/>
            </a:rPr>
            <a:t>7</a:t>
          </a:r>
          <a:r>
            <a:rPr kumimoji="1" lang="ja-JP" altLang="en-US" sz="1050">
              <a:solidFill>
                <a:schemeClr val="tx1"/>
              </a:solidFill>
              <a:latin typeface="ＭＳ Ｐゴシック" panose="020B0600070205080204" pitchFamily="50" charset="-128"/>
              <a:ea typeface="ＭＳ Ｐゴシック" panose="020B0600070205080204" pitchFamily="50" charset="-128"/>
            </a:rPr>
            <a:t>千万円に留まったことが要因である。</a:t>
          </a:r>
          <a:endParaRPr kumimoji="1" lang="en-US" altLang="ja-JP" sz="1050">
            <a:solidFill>
              <a:schemeClr val="tx1"/>
            </a:solidFill>
            <a:latin typeface="ＭＳ Ｐゴシック" panose="020B0600070205080204" pitchFamily="50" charset="-128"/>
            <a:ea typeface="ＭＳ Ｐゴシック" panose="020B0600070205080204" pitchFamily="50" charset="-128"/>
          </a:endParaRPr>
        </a:p>
        <a:p>
          <a:r>
            <a:rPr kumimoji="1" lang="ja-JP" altLang="en-US" sz="1050">
              <a:solidFill>
                <a:schemeClr val="tx1"/>
              </a:solidFill>
              <a:latin typeface="ＭＳ Ｐゴシック" panose="020B0600070205080204" pitchFamily="50" charset="-128"/>
              <a:ea typeface="ＭＳ Ｐゴシック" panose="020B0600070205080204" pitchFamily="50" charset="-128"/>
            </a:rPr>
            <a:t>なお、類似団体平均値と比較すると</a:t>
          </a:r>
          <a:r>
            <a:rPr kumimoji="1" lang="en-US" altLang="ja-JP" sz="1050">
              <a:solidFill>
                <a:schemeClr val="tx1"/>
              </a:solidFill>
              <a:latin typeface="ＭＳ Ｐゴシック" panose="020B0600070205080204" pitchFamily="50" charset="-128"/>
              <a:ea typeface="ＭＳ Ｐゴシック" panose="020B0600070205080204" pitchFamily="50" charset="-128"/>
            </a:rPr>
            <a:t>14.5</a:t>
          </a:r>
          <a:r>
            <a:rPr kumimoji="1" lang="ja-JP" altLang="en-US" sz="1050">
              <a:solidFill>
                <a:schemeClr val="tx1"/>
              </a:solidFill>
              <a:latin typeface="ＭＳ Ｐゴシック" panose="020B0600070205080204" pitchFamily="50" charset="-128"/>
              <a:ea typeface="ＭＳ Ｐゴシック" panose="020B0600070205080204" pitchFamily="50" charset="-128"/>
            </a:rPr>
            <a:t>％下回っており、令和元年から継続して平均を下回っていることから、老朽化に対する投資は比較的行えているといえる。ただし、建物に限ると減価償却率は</a:t>
          </a:r>
          <a:r>
            <a:rPr kumimoji="1" lang="en-US" altLang="ja-JP" sz="1050">
              <a:solidFill>
                <a:schemeClr val="tx1"/>
              </a:solidFill>
              <a:latin typeface="ＭＳ Ｐゴシック" panose="020B0600070205080204" pitchFamily="50" charset="-128"/>
              <a:ea typeface="ＭＳ Ｐゴシック" panose="020B0600070205080204" pitchFamily="50" charset="-128"/>
            </a:rPr>
            <a:t>56.6%</a:t>
          </a:r>
          <a:r>
            <a:rPr kumimoji="1" lang="ja-JP" altLang="en-US" sz="1050">
              <a:solidFill>
                <a:schemeClr val="tx1"/>
              </a:solidFill>
              <a:latin typeface="ＭＳ Ｐゴシック" panose="020B0600070205080204" pitchFamily="50" charset="-128"/>
              <a:ea typeface="ＭＳ Ｐゴシック" panose="020B0600070205080204" pitchFamily="50" charset="-128"/>
            </a:rPr>
            <a:t>となるため、今後も村の公共施設等総合管理計画に則り、施設の長寿命化および保有量の適正化に取り組み、類似団体平均値を上回ることがないように努めます。</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00000000-0008-0000-0000-000048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00000000-0008-0000-0000-000049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00000000-0008-0000-0000-00004A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00000000-0008-0000-0000-00004B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00000000-0008-0000-0000-00004C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35288</xdr:rowOff>
    </xdr:from>
    <xdr:to>
      <xdr:col>23</xdr:col>
      <xdr:colOff>85090</xdr:colOff>
      <xdr:row>34</xdr:row>
      <xdr:rowOff>119471</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flipV="1">
          <a:off x="4760595" y="5264513"/>
          <a:ext cx="1270" cy="1455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123298</xdr:rowOff>
    </xdr:from>
    <xdr:ext cx="405111" cy="259045"/>
    <xdr:sp macro="" textlink="">
      <xdr:nvSpPr>
        <xdr:cNvPr id="78" name="有形固定資産減価償却率最小値テキスト">
          <a:extLst>
            <a:ext uri="{FF2B5EF4-FFF2-40B4-BE49-F238E27FC236}">
              <a16:creationId xmlns:a16="http://schemas.microsoft.com/office/drawing/2014/main" id="{00000000-0008-0000-0000-00004E000000}"/>
            </a:ext>
          </a:extLst>
        </xdr:cNvPr>
        <xdr:cNvSpPr txBox="1"/>
      </xdr:nvSpPr>
      <xdr:spPr>
        <a:xfrm>
          <a:off x="4813300" y="672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119471</xdr:rowOff>
    </xdr:from>
    <xdr:to>
      <xdr:col>23</xdr:col>
      <xdr:colOff>174625</xdr:colOff>
      <xdr:row>34</xdr:row>
      <xdr:rowOff>119471</xdr:rowOff>
    </xdr:to>
    <xdr:cxnSp macro="">
      <xdr:nvCxnSpPr>
        <xdr:cNvPr id="79" name="直線コネクタ 78">
          <a:extLst>
            <a:ext uri="{FF2B5EF4-FFF2-40B4-BE49-F238E27FC236}">
              <a16:creationId xmlns:a16="http://schemas.microsoft.com/office/drawing/2014/main" id="{00000000-0008-0000-0000-00004F000000}"/>
            </a:ext>
          </a:extLst>
        </xdr:cNvPr>
        <xdr:cNvCxnSpPr/>
      </xdr:nvCxnSpPr>
      <xdr:spPr>
        <a:xfrm>
          <a:off x="4673600" y="6720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153415</xdr:rowOff>
    </xdr:from>
    <xdr:ext cx="405111" cy="259045"/>
    <xdr:sp macro="" textlink="">
      <xdr:nvSpPr>
        <xdr:cNvPr id="80" name="有形固定資産減価償却率最大値テキスト">
          <a:extLst>
            <a:ext uri="{FF2B5EF4-FFF2-40B4-BE49-F238E27FC236}">
              <a16:creationId xmlns:a16="http://schemas.microsoft.com/office/drawing/2014/main" id="{00000000-0008-0000-0000-000050000000}"/>
            </a:ext>
          </a:extLst>
        </xdr:cNvPr>
        <xdr:cNvSpPr txBox="1"/>
      </xdr:nvSpPr>
      <xdr:spPr>
        <a:xfrm>
          <a:off x="4813300" y="5039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35288</xdr:rowOff>
    </xdr:from>
    <xdr:to>
      <xdr:col>23</xdr:col>
      <xdr:colOff>174625</xdr:colOff>
      <xdr:row>26</xdr:row>
      <xdr:rowOff>35288</xdr:rowOff>
    </xdr:to>
    <xdr:cxnSp macro="">
      <xdr:nvCxnSpPr>
        <xdr:cNvPr id="81" name="直線コネクタ 80">
          <a:extLst>
            <a:ext uri="{FF2B5EF4-FFF2-40B4-BE49-F238E27FC236}">
              <a16:creationId xmlns:a16="http://schemas.microsoft.com/office/drawing/2014/main" id="{00000000-0008-0000-0000-000051000000}"/>
            </a:ext>
          </a:extLst>
        </xdr:cNvPr>
        <xdr:cNvCxnSpPr/>
      </xdr:nvCxnSpPr>
      <xdr:spPr>
        <a:xfrm>
          <a:off x="4673600" y="52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139445</xdr:rowOff>
    </xdr:from>
    <xdr:ext cx="405111" cy="259045"/>
    <xdr:sp macro="" textlink="">
      <xdr:nvSpPr>
        <xdr:cNvPr id="82" name="有形固定資産減価償却率平均値テキスト">
          <a:extLst>
            <a:ext uri="{FF2B5EF4-FFF2-40B4-BE49-F238E27FC236}">
              <a16:creationId xmlns:a16="http://schemas.microsoft.com/office/drawing/2014/main" id="{00000000-0008-0000-0000-000052000000}"/>
            </a:ext>
          </a:extLst>
        </xdr:cNvPr>
        <xdr:cNvSpPr txBox="1"/>
      </xdr:nvSpPr>
      <xdr:spPr>
        <a:xfrm>
          <a:off x="4813300" y="58830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161018</xdr:rowOff>
    </xdr:from>
    <xdr:to>
      <xdr:col>23</xdr:col>
      <xdr:colOff>136525</xdr:colOff>
      <xdr:row>30</xdr:row>
      <xdr:rowOff>91168</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4711700" y="590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151765</xdr:rowOff>
    </xdr:from>
    <xdr:to>
      <xdr:col>19</xdr:col>
      <xdr:colOff>187325</xdr:colOff>
      <xdr:row>30</xdr:row>
      <xdr:rowOff>81915</xdr:rowOff>
    </xdr:to>
    <xdr:sp macro="" textlink="">
      <xdr:nvSpPr>
        <xdr:cNvPr id="84" name="フローチャート: 判断 83">
          <a:extLst>
            <a:ext uri="{FF2B5EF4-FFF2-40B4-BE49-F238E27FC236}">
              <a16:creationId xmlns:a16="http://schemas.microsoft.com/office/drawing/2014/main" id="{00000000-0008-0000-0000-000054000000}"/>
            </a:ext>
          </a:extLst>
        </xdr:cNvPr>
        <xdr:cNvSpPr/>
      </xdr:nvSpPr>
      <xdr:spPr>
        <a:xfrm>
          <a:off x="4000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85" name="フローチャート: 判断 84">
          <a:extLst>
            <a:ext uri="{FF2B5EF4-FFF2-40B4-BE49-F238E27FC236}">
              <a16:creationId xmlns:a16="http://schemas.microsoft.com/office/drawing/2014/main" id="{00000000-0008-0000-0000-000055000000}"/>
            </a:ext>
          </a:extLst>
        </xdr:cNvPr>
        <xdr:cNvSpPr/>
      </xdr:nvSpPr>
      <xdr:spPr>
        <a:xfrm>
          <a:off x="3238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114753</xdr:rowOff>
    </xdr:from>
    <xdr:to>
      <xdr:col>11</xdr:col>
      <xdr:colOff>187325</xdr:colOff>
      <xdr:row>30</xdr:row>
      <xdr:rowOff>44903</xdr:rowOff>
    </xdr:to>
    <xdr:sp macro="" textlink="">
      <xdr:nvSpPr>
        <xdr:cNvPr id="86" name="フローチャート: 判断 85">
          <a:extLst>
            <a:ext uri="{FF2B5EF4-FFF2-40B4-BE49-F238E27FC236}">
              <a16:creationId xmlns:a16="http://schemas.microsoft.com/office/drawing/2014/main" id="{00000000-0008-0000-0000-000056000000}"/>
            </a:ext>
          </a:extLst>
        </xdr:cNvPr>
        <xdr:cNvSpPr/>
      </xdr:nvSpPr>
      <xdr:spPr>
        <a:xfrm>
          <a:off x="2476500" y="585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90079</xdr:rowOff>
    </xdr:from>
    <xdr:to>
      <xdr:col>7</xdr:col>
      <xdr:colOff>187325</xdr:colOff>
      <xdr:row>30</xdr:row>
      <xdr:rowOff>20229</xdr:rowOff>
    </xdr:to>
    <xdr:sp macro="" textlink="">
      <xdr:nvSpPr>
        <xdr:cNvPr id="87" name="フローチャート: 判断 86">
          <a:extLst>
            <a:ext uri="{FF2B5EF4-FFF2-40B4-BE49-F238E27FC236}">
              <a16:creationId xmlns:a16="http://schemas.microsoft.com/office/drawing/2014/main" id="{00000000-0008-0000-0000-000057000000}"/>
            </a:ext>
          </a:extLst>
        </xdr:cNvPr>
        <xdr:cNvSpPr/>
      </xdr:nvSpPr>
      <xdr:spPr>
        <a:xfrm>
          <a:off x="1714500" y="58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000-000059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000-00005A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00000000-0008-0000-0000-00005B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00000000-0008-0000-0000-00005C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56697</xdr:rowOff>
    </xdr:from>
    <xdr:to>
      <xdr:col>23</xdr:col>
      <xdr:colOff>136525</xdr:colOff>
      <xdr:row>27</xdr:row>
      <xdr:rowOff>158297</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4711700" y="545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79574</xdr:rowOff>
    </xdr:from>
    <xdr:ext cx="405111" cy="259045"/>
    <xdr:sp macro="" textlink="">
      <xdr:nvSpPr>
        <xdr:cNvPr id="94" name="有形固定資産減価償却率該当値テキスト">
          <a:extLst>
            <a:ext uri="{FF2B5EF4-FFF2-40B4-BE49-F238E27FC236}">
              <a16:creationId xmlns:a16="http://schemas.microsoft.com/office/drawing/2014/main" id="{00000000-0008-0000-0000-00005E000000}"/>
            </a:ext>
          </a:extLst>
        </xdr:cNvPr>
        <xdr:cNvSpPr txBox="1"/>
      </xdr:nvSpPr>
      <xdr:spPr>
        <a:xfrm>
          <a:off x="4813300" y="5308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157208</xdr:rowOff>
    </xdr:from>
    <xdr:to>
      <xdr:col>19</xdr:col>
      <xdr:colOff>187325</xdr:colOff>
      <xdr:row>27</xdr:row>
      <xdr:rowOff>87358</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4000500" y="538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36558</xdr:rowOff>
    </xdr:from>
    <xdr:to>
      <xdr:col>23</xdr:col>
      <xdr:colOff>85725</xdr:colOff>
      <xdr:row>27</xdr:row>
      <xdr:rowOff>107497</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a:off x="4051300" y="5437233"/>
          <a:ext cx="711200" cy="70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13517</xdr:rowOff>
    </xdr:from>
    <xdr:to>
      <xdr:col>15</xdr:col>
      <xdr:colOff>187325</xdr:colOff>
      <xdr:row>27</xdr:row>
      <xdr:rowOff>115117</xdr:rowOff>
    </xdr:to>
    <xdr:sp macro="" textlink="">
      <xdr:nvSpPr>
        <xdr:cNvPr id="97" name="楕円 96">
          <a:extLst>
            <a:ext uri="{FF2B5EF4-FFF2-40B4-BE49-F238E27FC236}">
              <a16:creationId xmlns:a16="http://schemas.microsoft.com/office/drawing/2014/main" id="{00000000-0008-0000-0000-000061000000}"/>
            </a:ext>
          </a:extLst>
        </xdr:cNvPr>
        <xdr:cNvSpPr/>
      </xdr:nvSpPr>
      <xdr:spPr>
        <a:xfrm>
          <a:off x="3238500" y="541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36558</xdr:rowOff>
    </xdr:from>
    <xdr:to>
      <xdr:col>19</xdr:col>
      <xdr:colOff>136525</xdr:colOff>
      <xdr:row>27</xdr:row>
      <xdr:rowOff>64317</xdr:rowOff>
    </xdr:to>
    <xdr:cxnSp macro="">
      <xdr:nvCxnSpPr>
        <xdr:cNvPr id="98" name="直線コネクタ 97">
          <a:extLst>
            <a:ext uri="{FF2B5EF4-FFF2-40B4-BE49-F238E27FC236}">
              <a16:creationId xmlns:a16="http://schemas.microsoft.com/office/drawing/2014/main" id="{00000000-0008-0000-0000-000062000000}"/>
            </a:ext>
          </a:extLst>
        </xdr:cNvPr>
        <xdr:cNvCxnSpPr/>
      </xdr:nvCxnSpPr>
      <xdr:spPr>
        <a:xfrm flipV="1">
          <a:off x="3289300" y="5437233"/>
          <a:ext cx="762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129449</xdr:rowOff>
    </xdr:from>
    <xdr:to>
      <xdr:col>11</xdr:col>
      <xdr:colOff>187325</xdr:colOff>
      <xdr:row>27</xdr:row>
      <xdr:rowOff>59599</xdr:rowOff>
    </xdr:to>
    <xdr:sp macro="" textlink="">
      <xdr:nvSpPr>
        <xdr:cNvPr id="99" name="楕円 98">
          <a:extLst>
            <a:ext uri="{FF2B5EF4-FFF2-40B4-BE49-F238E27FC236}">
              <a16:creationId xmlns:a16="http://schemas.microsoft.com/office/drawing/2014/main" id="{00000000-0008-0000-0000-000063000000}"/>
            </a:ext>
          </a:extLst>
        </xdr:cNvPr>
        <xdr:cNvSpPr/>
      </xdr:nvSpPr>
      <xdr:spPr>
        <a:xfrm>
          <a:off x="2476500" y="535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8799</xdr:rowOff>
    </xdr:from>
    <xdr:to>
      <xdr:col>15</xdr:col>
      <xdr:colOff>136525</xdr:colOff>
      <xdr:row>27</xdr:row>
      <xdr:rowOff>64317</xdr:rowOff>
    </xdr:to>
    <xdr:cxnSp macro="">
      <xdr:nvCxnSpPr>
        <xdr:cNvPr id="100" name="直線コネクタ 99">
          <a:extLst>
            <a:ext uri="{FF2B5EF4-FFF2-40B4-BE49-F238E27FC236}">
              <a16:creationId xmlns:a16="http://schemas.microsoft.com/office/drawing/2014/main" id="{00000000-0008-0000-0000-000064000000}"/>
            </a:ext>
          </a:extLst>
        </xdr:cNvPr>
        <xdr:cNvCxnSpPr/>
      </xdr:nvCxnSpPr>
      <xdr:spPr>
        <a:xfrm>
          <a:off x="2527300" y="5409474"/>
          <a:ext cx="762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40005</xdr:rowOff>
    </xdr:from>
    <xdr:to>
      <xdr:col>7</xdr:col>
      <xdr:colOff>187325</xdr:colOff>
      <xdr:row>26</xdr:row>
      <xdr:rowOff>141605</xdr:rowOff>
    </xdr:to>
    <xdr:sp macro="" textlink="">
      <xdr:nvSpPr>
        <xdr:cNvPr id="101" name="楕円 100">
          <a:extLst>
            <a:ext uri="{FF2B5EF4-FFF2-40B4-BE49-F238E27FC236}">
              <a16:creationId xmlns:a16="http://schemas.microsoft.com/office/drawing/2014/main" id="{00000000-0008-0000-0000-000065000000}"/>
            </a:ext>
          </a:extLst>
        </xdr:cNvPr>
        <xdr:cNvSpPr/>
      </xdr:nvSpPr>
      <xdr:spPr>
        <a:xfrm>
          <a:off x="1714500" y="526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90805</xdr:rowOff>
    </xdr:from>
    <xdr:to>
      <xdr:col>11</xdr:col>
      <xdr:colOff>136525</xdr:colOff>
      <xdr:row>27</xdr:row>
      <xdr:rowOff>8799</xdr:rowOff>
    </xdr:to>
    <xdr:cxnSp macro="">
      <xdr:nvCxnSpPr>
        <xdr:cNvPr id="102" name="直線コネクタ 101">
          <a:extLst>
            <a:ext uri="{FF2B5EF4-FFF2-40B4-BE49-F238E27FC236}">
              <a16:creationId xmlns:a16="http://schemas.microsoft.com/office/drawing/2014/main" id="{00000000-0008-0000-0000-000066000000}"/>
            </a:ext>
          </a:extLst>
        </xdr:cNvPr>
        <xdr:cNvCxnSpPr/>
      </xdr:nvCxnSpPr>
      <xdr:spPr>
        <a:xfrm>
          <a:off x="1765300" y="5320030"/>
          <a:ext cx="762000" cy="89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73042</xdr:rowOff>
    </xdr:from>
    <xdr:ext cx="405111" cy="259045"/>
    <xdr:sp macro="" textlink="">
      <xdr:nvSpPr>
        <xdr:cNvPr id="103" name="n_1aveValue有形固定資産減価償却率">
          <a:extLst>
            <a:ext uri="{FF2B5EF4-FFF2-40B4-BE49-F238E27FC236}">
              <a16:creationId xmlns:a16="http://schemas.microsoft.com/office/drawing/2014/main" id="{00000000-0008-0000-0000-000067000000}"/>
            </a:ext>
          </a:extLst>
        </xdr:cNvPr>
        <xdr:cNvSpPr txBox="1"/>
      </xdr:nvSpPr>
      <xdr:spPr>
        <a:xfrm>
          <a:off x="383604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29862</xdr:rowOff>
    </xdr:from>
    <xdr:ext cx="405111" cy="259045"/>
    <xdr:sp macro="" textlink="">
      <xdr:nvSpPr>
        <xdr:cNvPr id="104" name="n_2aveValue有形固定資産減価償却率">
          <a:extLst>
            <a:ext uri="{FF2B5EF4-FFF2-40B4-BE49-F238E27FC236}">
              <a16:creationId xmlns:a16="http://schemas.microsoft.com/office/drawing/2014/main" id="{00000000-0008-0000-0000-000068000000}"/>
            </a:ext>
          </a:extLst>
        </xdr:cNvPr>
        <xdr:cNvSpPr txBox="1"/>
      </xdr:nvSpPr>
      <xdr:spPr>
        <a:xfrm>
          <a:off x="3086744"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36030</xdr:rowOff>
    </xdr:from>
    <xdr:ext cx="405111" cy="259045"/>
    <xdr:sp macro="" textlink="">
      <xdr:nvSpPr>
        <xdr:cNvPr id="105" name="n_3aveValue有形固定資産減価償却率">
          <a:extLst>
            <a:ext uri="{FF2B5EF4-FFF2-40B4-BE49-F238E27FC236}">
              <a16:creationId xmlns:a16="http://schemas.microsoft.com/office/drawing/2014/main" id="{00000000-0008-0000-0000-000069000000}"/>
            </a:ext>
          </a:extLst>
        </xdr:cNvPr>
        <xdr:cNvSpPr txBox="1"/>
      </xdr:nvSpPr>
      <xdr:spPr>
        <a:xfrm>
          <a:off x="2324744" y="5951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11356</xdr:rowOff>
    </xdr:from>
    <xdr:ext cx="405111" cy="259045"/>
    <xdr:sp macro="" textlink="">
      <xdr:nvSpPr>
        <xdr:cNvPr id="106" name="n_4aveValue有形固定資産減価償却率">
          <a:extLst>
            <a:ext uri="{FF2B5EF4-FFF2-40B4-BE49-F238E27FC236}">
              <a16:creationId xmlns:a16="http://schemas.microsoft.com/office/drawing/2014/main" id="{00000000-0008-0000-0000-00006A000000}"/>
            </a:ext>
          </a:extLst>
        </xdr:cNvPr>
        <xdr:cNvSpPr txBox="1"/>
      </xdr:nvSpPr>
      <xdr:spPr>
        <a:xfrm>
          <a:off x="1562744" y="5926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103885</xdr:rowOff>
    </xdr:from>
    <xdr:ext cx="405111" cy="259045"/>
    <xdr:sp macro="" textlink="">
      <xdr:nvSpPr>
        <xdr:cNvPr id="107" name="n_1mainValue有形固定資産減価償却率">
          <a:extLst>
            <a:ext uri="{FF2B5EF4-FFF2-40B4-BE49-F238E27FC236}">
              <a16:creationId xmlns:a16="http://schemas.microsoft.com/office/drawing/2014/main" id="{00000000-0008-0000-0000-00006B000000}"/>
            </a:ext>
          </a:extLst>
        </xdr:cNvPr>
        <xdr:cNvSpPr txBox="1"/>
      </xdr:nvSpPr>
      <xdr:spPr>
        <a:xfrm>
          <a:off x="3836044" y="5161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131644</xdr:rowOff>
    </xdr:from>
    <xdr:ext cx="405111" cy="259045"/>
    <xdr:sp macro="" textlink="">
      <xdr:nvSpPr>
        <xdr:cNvPr id="108" name="n_2mainValue有形固定資産減価償却率">
          <a:extLst>
            <a:ext uri="{FF2B5EF4-FFF2-40B4-BE49-F238E27FC236}">
              <a16:creationId xmlns:a16="http://schemas.microsoft.com/office/drawing/2014/main" id="{00000000-0008-0000-0000-00006C000000}"/>
            </a:ext>
          </a:extLst>
        </xdr:cNvPr>
        <xdr:cNvSpPr txBox="1"/>
      </xdr:nvSpPr>
      <xdr:spPr>
        <a:xfrm>
          <a:off x="3086744" y="5189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76126</xdr:rowOff>
    </xdr:from>
    <xdr:ext cx="405111" cy="259045"/>
    <xdr:sp macro="" textlink="">
      <xdr:nvSpPr>
        <xdr:cNvPr id="109" name="n_3mainValue有形固定資産減価償却率">
          <a:extLst>
            <a:ext uri="{FF2B5EF4-FFF2-40B4-BE49-F238E27FC236}">
              <a16:creationId xmlns:a16="http://schemas.microsoft.com/office/drawing/2014/main" id="{00000000-0008-0000-0000-00006D000000}"/>
            </a:ext>
          </a:extLst>
        </xdr:cNvPr>
        <xdr:cNvSpPr txBox="1"/>
      </xdr:nvSpPr>
      <xdr:spPr>
        <a:xfrm>
          <a:off x="2324744" y="513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24</xdr:row>
      <xdr:rowOff>158132</xdr:rowOff>
    </xdr:from>
    <xdr:ext cx="405111" cy="259045"/>
    <xdr:sp macro="" textlink="">
      <xdr:nvSpPr>
        <xdr:cNvPr id="110" name="n_4mainValue有形固定資産減価償却率">
          <a:extLst>
            <a:ext uri="{FF2B5EF4-FFF2-40B4-BE49-F238E27FC236}">
              <a16:creationId xmlns:a16="http://schemas.microsoft.com/office/drawing/2014/main" id="{00000000-0008-0000-0000-00006E000000}"/>
            </a:ext>
          </a:extLst>
        </xdr:cNvPr>
        <xdr:cNvSpPr txBox="1"/>
      </xdr:nvSpPr>
      <xdr:spPr>
        <a:xfrm>
          <a:off x="1562744" y="5044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[ 256.3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00000000-0008-0000-0000-000077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00000000-0008-0000-0000-000078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00000000-0008-0000-0000-000079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00000000-0008-0000-0000-00007A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00000000-0008-0000-0000-00007B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ＭＳ Ｐゴシック" panose="020B0600070205080204" pitchFamily="50" charset="-128"/>
              <a:ea typeface="ＭＳ Ｐゴシック" panose="020B0600070205080204" pitchFamily="50" charset="-128"/>
            </a:rPr>
            <a:t>令和</a:t>
          </a:r>
          <a:r>
            <a:rPr kumimoji="1" lang="en-US" altLang="ja-JP" sz="1100">
              <a:solidFill>
                <a:schemeClr val="tx1"/>
              </a:solidFill>
              <a:latin typeface="ＭＳ Ｐゴシック" panose="020B0600070205080204" pitchFamily="50" charset="-128"/>
              <a:ea typeface="ＭＳ Ｐゴシック" panose="020B0600070205080204" pitchFamily="50" charset="-128"/>
            </a:rPr>
            <a:t>5</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年度は対前年度比で将来負担額が約</a:t>
          </a:r>
          <a:r>
            <a:rPr kumimoji="1" lang="en-US" altLang="ja-JP" sz="1100">
              <a:solidFill>
                <a:schemeClr val="tx1"/>
              </a:solidFill>
              <a:latin typeface="ＭＳ Ｐゴシック" panose="020B0600070205080204" pitchFamily="50" charset="-128"/>
              <a:ea typeface="ＭＳ Ｐゴシック" panose="020B0600070205080204" pitchFamily="50" charset="-128"/>
            </a:rPr>
            <a:t>40</a:t>
          </a:r>
          <a:r>
            <a:rPr kumimoji="1" lang="ja-JP" altLang="en-US" sz="1100">
              <a:solidFill>
                <a:schemeClr val="tx1"/>
              </a:solidFill>
              <a:latin typeface="ＭＳ Ｐゴシック" panose="020B0600070205080204" pitchFamily="50" charset="-128"/>
              <a:ea typeface="ＭＳ Ｐゴシック" panose="020B0600070205080204" pitchFamily="50" charset="-128"/>
            </a:rPr>
            <a:t>百万円増加し、充当可能財源が約</a:t>
          </a:r>
          <a:r>
            <a:rPr kumimoji="1" lang="en-US" altLang="ja-JP" sz="1100">
              <a:solidFill>
                <a:schemeClr val="tx1"/>
              </a:solidFill>
              <a:latin typeface="ＭＳ Ｐゴシック" panose="020B0600070205080204" pitchFamily="50" charset="-128"/>
              <a:ea typeface="ＭＳ Ｐゴシック" panose="020B0600070205080204" pitchFamily="50" charset="-128"/>
            </a:rPr>
            <a:t>83</a:t>
          </a:r>
          <a:r>
            <a:rPr kumimoji="1" lang="ja-JP" altLang="en-US" sz="1100">
              <a:solidFill>
                <a:schemeClr val="tx1"/>
              </a:solidFill>
              <a:latin typeface="ＭＳ Ｐゴシック" panose="020B0600070205080204" pitchFamily="50" charset="-128"/>
              <a:ea typeface="ＭＳ Ｐゴシック" panose="020B0600070205080204" pitchFamily="50" charset="-128"/>
            </a:rPr>
            <a:t>百万円増加したことで、前年度と比較すると債務償還比率は</a:t>
          </a:r>
          <a:r>
            <a:rPr kumimoji="1" lang="en-US" altLang="ja-JP" sz="1100">
              <a:solidFill>
                <a:schemeClr val="tx1"/>
              </a:solidFill>
              <a:latin typeface="ＭＳ Ｐゴシック" panose="020B0600070205080204" pitchFamily="50" charset="-128"/>
              <a:ea typeface="ＭＳ Ｐゴシック" panose="020B0600070205080204" pitchFamily="50" charset="-128"/>
            </a:rPr>
            <a:t>14.7</a:t>
          </a:r>
          <a:r>
            <a:rPr kumimoji="1" lang="ja-JP" altLang="en-US" sz="1100">
              <a:solidFill>
                <a:schemeClr val="tx1"/>
              </a:solidFill>
              <a:latin typeface="ＭＳ Ｐゴシック" panose="020B0600070205080204" pitchFamily="50" charset="-128"/>
              <a:ea typeface="ＭＳ Ｐゴシック" panose="020B0600070205080204" pitchFamily="50" charset="-128"/>
            </a:rPr>
            <a:t>％減少した。</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類似団体平均値を</a:t>
          </a:r>
          <a:r>
            <a:rPr kumimoji="1" lang="en-US" altLang="ja-JP" sz="1100">
              <a:solidFill>
                <a:schemeClr val="tx1"/>
              </a:solidFill>
              <a:latin typeface="ＭＳ Ｐゴシック" panose="020B0600070205080204" pitchFamily="50" charset="-128"/>
              <a:ea typeface="ＭＳ Ｐゴシック" panose="020B0600070205080204" pitchFamily="50" charset="-128"/>
            </a:rPr>
            <a:t>16.1</a:t>
          </a:r>
          <a:r>
            <a:rPr kumimoji="1" lang="ja-JP" altLang="en-US" sz="1100">
              <a:solidFill>
                <a:schemeClr val="tx1"/>
              </a:solidFill>
              <a:latin typeface="ＭＳ Ｐゴシック" panose="020B0600070205080204" pitchFamily="50" charset="-128"/>
              <a:ea typeface="ＭＳ Ｐゴシック" panose="020B0600070205080204" pitchFamily="50" charset="-128"/>
            </a:rPr>
            <a:t>％上回っている一方で、全国平均・奈良県内平均と比較すると平均値を大きく下回る結果となっていることから、行政運営は比較的健全であるといえる。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00000000-0008-0000-0000-000086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00000000-0008-0000-0000-000088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00000000-0008-0000-0000-00008A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8727</xdr:rowOff>
    </xdr:to>
    <xdr:cxnSp macro="">
      <xdr:nvCxnSpPr>
        <xdr:cNvPr id="139" name="直線コネクタ 138">
          <a:extLst>
            <a:ext uri="{FF2B5EF4-FFF2-40B4-BE49-F238E27FC236}">
              <a16:creationId xmlns:a16="http://schemas.microsoft.com/office/drawing/2014/main" id="{00000000-0008-0000-0000-00008B000000}"/>
            </a:ext>
          </a:extLst>
        </xdr:cNvPr>
        <xdr:cNvCxnSpPr/>
      </xdr:nvCxnSpPr>
      <xdr:spPr>
        <a:xfrm flipV="1">
          <a:off x="14793595" y="5312833"/>
          <a:ext cx="1269" cy="129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12554</xdr:rowOff>
    </xdr:from>
    <xdr:ext cx="560923" cy="259045"/>
    <xdr:sp macro="" textlink="">
      <xdr:nvSpPr>
        <xdr:cNvPr id="140" name="債務償還比率最小値テキスト">
          <a:extLst>
            <a:ext uri="{FF2B5EF4-FFF2-40B4-BE49-F238E27FC236}">
              <a16:creationId xmlns:a16="http://schemas.microsoft.com/office/drawing/2014/main" id="{00000000-0008-0000-0000-00008C000000}"/>
            </a:ext>
          </a:extLst>
        </xdr:cNvPr>
        <xdr:cNvSpPr txBox="1"/>
      </xdr:nvSpPr>
      <xdr:spPr>
        <a:xfrm>
          <a:off x="14846300" y="661337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8727</xdr:rowOff>
    </xdr:from>
    <xdr:to>
      <xdr:col>76</xdr:col>
      <xdr:colOff>111125</xdr:colOff>
      <xdr:row>34</xdr:row>
      <xdr:rowOff>8727</xdr:rowOff>
    </xdr:to>
    <xdr:cxnSp macro="">
      <xdr:nvCxnSpPr>
        <xdr:cNvPr id="141" name="直線コネクタ 140">
          <a:extLst>
            <a:ext uri="{FF2B5EF4-FFF2-40B4-BE49-F238E27FC236}">
              <a16:creationId xmlns:a16="http://schemas.microsoft.com/office/drawing/2014/main" id="{00000000-0008-0000-0000-00008D000000}"/>
            </a:ext>
          </a:extLst>
        </xdr:cNvPr>
        <xdr:cNvCxnSpPr/>
      </xdr:nvCxnSpPr>
      <xdr:spPr>
        <a:xfrm>
          <a:off x="14706600" y="6609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00000000-0008-0000-0000-00008E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00000000-0008-0000-0000-00008F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892</xdr:rowOff>
    </xdr:from>
    <xdr:ext cx="469744" cy="259045"/>
    <xdr:sp macro="" textlink="">
      <xdr:nvSpPr>
        <xdr:cNvPr id="144" name="債務償還比率平均値テキスト">
          <a:extLst>
            <a:ext uri="{FF2B5EF4-FFF2-40B4-BE49-F238E27FC236}">
              <a16:creationId xmlns:a16="http://schemas.microsoft.com/office/drawing/2014/main" id="{00000000-0008-0000-0000-000090000000}"/>
            </a:ext>
          </a:extLst>
        </xdr:cNvPr>
        <xdr:cNvSpPr txBox="1"/>
      </xdr:nvSpPr>
      <xdr:spPr>
        <a:xfrm>
          <a:off x="14846300" y="5401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149465</xdr:rowOff>
    </xdr:from>
    <xdr:to>
      <xdr:col>76</xdr:col>
      <xdr:colOff>73025</xdr:colOff>
      <xdr:row>28</xdr:row>
      <xdr:rowOff>79615</xdr:rowOff>
    </xdr:to>
    <xdr:sp macro="" textlink="">
      <xdr:nvSpPr>
        <xdr:cNvPr id="145" name="フローチャート: 判断 144">
          <a:extLst>
            <a:ext uri="{FF2B5EF4-FFF2-40B4-BE49-F238E27FC236}">
              <a16:creationId xmlns:a16="http://schemas.microsoft.com/office/drawing/2014/main" id="{00000000-0008-0000-0000-000091000000}"/>
            </a:ext>
          </a:extLst>
        </xdr:cNvPr>
        <xdr:cNvSpPr/>
      </xdr:nvSpPr>
      <xdr:spPr>
        <a:xfrm>
          <a:off x="14744700" y="555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76779</xdr:rowOff>
    </xdr:from>
    <xdr:to>
      <xdr:col>72</xdr:col>
      <xdr:colOff>123825</xdr:colOff>
      <xdr:row>28</xdr:row>
      <xdr:rowOff>6929</xdr:rowOff>
    </xdr:to>
    <xdr:sp macro="" textlink="">
      <xdr:nvSpPr>
        <xdr:cNvPr id="146" name="フローチャート: 判断 145">
          <a:extLst>
            <a:ext uri="{FF2B5EF4-FFF2-40B4-BE49-F238E27FC236}">
              <a16:creationId xmlns:a16="http://schemas.microsoft.com/office/drawing/2014/main" id="{00000000-0008-0000-0000-000092000000}"/>
            </a:ext>
          </a:extLst>
        </xdr:cNvPr>
        <xdr:cNvSpPr/>
      </xdr:nvSpPr>
      <xdr:spPr>
        <a:xfrm>
          <a:off x="14033500" y="5477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27001</xdr:rowOff>
    </xdr:from>
    <xdr:to>
      <xdr:col>68</xdr:col>
      <xdr:colOff>123825</xdr:colOff>
      <xdr:row>27</xdr:row>
      <xdr:rowOff>128601</xdr:rowOff>
    </xdr:to>
    <xdr:sp macro="" textlink="">
      <xdr:nvSpPr>
        <xdr:cNvPr id="147" name="フローチャート: 判断 146">
          <a:extLst>
            <a:ext uri="{FF2B5EF4-FFF2-40B4-BE49-F238E27FC236}">
              <a16:creationId xmlns:a16="http://schemas.microsoft.com/office/drawing/2014/main" id="{00000000-0008-0000-0000-000093000000}"/>
            </a:ext>
          </a:extLst>
        </xdr:cNvPr>
        <xdr:cNvSpPr/>
      </xdr:nvSpPr>
      <xdr:spPr>
        <a:xfrm>
          <a:off x="13271500" y="54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37747</xdr:rowOff>
    </xdr:from>
    <xdr:to>
      <xdr:col>64</xdr:col>
      <xdr:colOff>123825</xdr:colOff>
      <xdr:row>28</xdr:row>
      <xdr:rowOff>139347</xdr:rowOff>
    </xdr:to>
    <xdr:sp macro="" textlink="">
      <xdr:nvSpPr>
        <xdr:cNvPr id="148" name="フローチャート: 判断 147">
          <a:extLst>
            <a:ext uri="{FF2B5EF4-FFF2-40B4-BE49-F238E27FC236}">
              <a16:creationId xmlns:a16="http://schemas.microsoft.com/office/drawing/2014/main" id="{00000000-0008-0000-0000-000094000000}"/>
            </a:ext>
          </a:extLst>
        </xdr:cNvPr>
        <xdr:cNvSpPr/>
      </xdr:nvSpPr>
      <xdr:spPr>
        <a:xfrm>
          <a:off x="12509500" y="56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44944</xdr:rowOff>
    </xdr:from>
    <xdr:to>
      <xdr:col>60</xdr:col>
      <xdr:colOff>123825</xdr:colOff>
      <xdr:row>28</xdr:row>
      <xdr:rowOff>146544</xdr:rowOff>
    </xdr:to>
    <xdr:sp macro="" textlink="">
      <xdr:nvSpPr>
        <xdr:cNvPr id="149" name="フローチャート: 判断 148">
          <a:extLst>
            <a:ext uri="{FF2B5EF4-FFF2-40B4-BE49-F238E27FC236}">
              <a16:creationId xmlns:a16="http://schemas.microsoft.com/office/drawing/2014/main" id="{00000000-0008-0000-0000-000095000000}"/>
            </a:ext>
          </a:extLst>
        </xdr:cNvPr>
        <xdr:cNvSpPr/>
      </xdr:nvSpPr>
      <xdr:spPr>
        <a:xfrm>
          <a:off x="11747500" y="561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000-000097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000-000098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0000000-0008-0000-0000-000099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0000000-0008-0000-0000-00009A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168776</xdr:rowOff>
    </xdr:from>
    <xdr:to>
      <xdr:col>76</xdr:col>
      <xdr:colOff>73025</xdr:colOff>
      <xdr:row>28</xdr:row>
      <xdr:rowOff>98926</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4744700" y="5569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147203</xdr:rowOff>
    </xdr:from>
    <xdr:ext cx="469744" cy="259045"/>
    <xdr:sp macro="" textlink="">
      <xdr:nvSpPr>
        <xdr:cNvPr id="156" name="債務償還比率該当値テキスト">
          <a:extLst>
            <a:ext uri="{FF2B5EF4-FFF2-40B4-BE49-F238E27FC236}">
              <a16:creationId xmlns:a16="http://schemas.microsoft.com/office/drawing/2014/main" id="{00000000-0008-0000-0000-00009C000000}"/>
            </a:ext>
          </a:extLst>
        </xdr:cNvPr>
        <xdr:cNvSpPr txBox="1"/>
      </xdr:nvSpPr>
      <xdr:spPr>
        <a:xfrm>
          <a:off x="14846300" y="5547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14958</xdr:rowOff>
    </xdr:from>
    <xdr:to>
      <xdr:col>72</xdr:col>
      <xdr:colOff>123825</xdr:colOff>
      <xdr:row>28</xdr:row>
      <xdr:rowOff>116558</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4033500" y="558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48126</xdr:rowOff>
    </xdr:from>
    <xdr:to>
      <xdr:col>76</xdr:col>
      <xdr:colOff>22225</xdr:colOff>
      <xdr:row>28</xdr:row>
      <xdr:rowOff>65758</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flipV="1">
          <a:off x="14084300" y="5620251"/>
          <a:ext cx="711200" cy="17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136751</xdr:rowOff>
    </xdr:from>
    <xdr:to>
      <xdr:col>68</xdr:col>
      <xdr:colOff>123825</xdr:colOff>
      <xdr:row>28</xdr:row>
      <xdr:rowOff>66901</xdr:rowOff>
    </xdr:to>
    <xdr:sp macro="" textlink="">
      <xdr:nvSpPr>
        <xdr:cNvPr id="159" name="楕円 158">
          <a:extLst>
            <a:ext uri="{FF2B5EF4-FFF2-40B4-BE49-F238E27FC236}">
              <a16:creationId xmlns:a16="http://schemas.microsoft.com/office/drawing/2014/main" id="{00000000-0008-0000-0000-00009F000000}"/>
            </a:ext>
          </a:extLst>
        </xdr:cNvPr>
        <xdr:cNvSpPr/>
      </xdr:nvSpPr>
      <xdr:spPr>
        <a:xfrm>
          <a:off x="13271500" y="553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16101</xdr:rowOff>
    </xdr:from>
    <xdr:to>
      <xdr:col>72</xdr:col>
      <xdr:colOff>73025</xdr:colOff>
      <xdr:row>28</xdr:row>
      <xdr:rowOff>65758</xdr:rowOff>
    </xdr:to>
    <xdr:cxnSp macro="">
      <xdr:nvCxnSpPr>
        <xdr:cNvPr id="160" name="直線コネクタ 159">
          <a:extLst>
            <a:ext uri="{FF2B5EF4-FFF2-40B4-BE49-F238E27FC236}">
              <a16:creationId xmlns:a16="http://schemas.microsoft.com/office/drawing/2014/main" id="{00000000-0008-0000-0000-0000A0000000}"/>
            </a:ext>
          </a:extLst>
        </xdr:cNvPr>
        <xdr:cNvCxnSpPr/>
      </xdr:nvCxnSpPr>
      <xdr:spPr>
        <a:xfrm>
          <a:off x="13322300" y="5588226"/>
          <a:ext cx="762000" cy="4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44224</xdr:rowOff>
    </xdr:from>
    <xdr:to>
      <xdr:col>64</xdr:col>
      <xdr:colOff>123825</xdr:colOff>
      <xdr:row>28</xdr:row>
      <xdr:rowOff>145824</xdr:rowOff>
    </xdr:to>
    <xdr:sp macro="" textlink="">
      <xdr:nvSpPr>
        <xdr:cNvPr id="161" name="楕円 160">
          <a:extLst>
            <a:ext uri="{FF2B5EF4-FFF2-40B4-BE49-F238E27FC236}">
              <a16:creationId xmlns:a16="http://schemas.microsoft.com/office/drawing/2014/main" id="{00000000-0008-0000-0000-0000A1000000}"/>
            </a:ext>
          </a:extLst>
        </xdr:cNvPr>
        <xdr:cNvSpPr/>
      </xdr:nvSpPr>
      <xdr:spPr>
        <a:xfrm>
          <a:off x="12509500" y="561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16101</xdr:rowOff>
    </xdr:from>
    <xdr:to>
      <xdr:col>68</xdr:col>
      <xdr:colOff>73025</xdr:colOff>
      <xdr:row>28</xdr:row>
      <xdr:rowOff>95024</xdr:rowOff>
    </xdr:to>
    <xdr:cxnSp macro="">
      <xdr:nvCxnSpPr>
        <xdr:cNvPr id="162" name="直線コネクタ 161">
          <a:extLst>
            <a:ext uri="{FF2B5EF4-FFF2-40B4-BE49-F238E27FC236}">
              <a16:creationId xmlns:a16="http://schemas.microsoft.com/office/drawing/2014/main" id="{00000000-0008-0000-0000-0000A2000000}"/>
            </a:ext>
          </a:extLst>
        </xdr:cNvPr>
        <xdr:cNvCxnSpPr/>
      </xdr:nvCxnSpPr>
      <xdr:spPr>
        <a:xfrm flipV="1">
          <a:off x="12560300" y="5588226"/>
          <a:ext cx="762000" cy="7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63535</xdr:rowOff>
    </xdr:from>
    <xdr:to>
      <xdr:col>60</xdr:col>
      <xdr:colOff>123825</xdr:colOff>
      <xdr:row>28</xdr:row>
      <xdr:rowOff>165135</xdr:rowOff>
    </xdr:to>
    <xdr:sp macro="" textlink="">
      <xdr:nvSpPr>
        <xdr:cNvPr id="163" name="楕円 162">
          <a:extLst>
            <a:ext uri="{FF2B5EF4-FFF2-40B4-BE49-F238E27FC236}">
              <a16:creationId xmlns:a16="http://schemas.microsoft.com/office/drawing/2014/main" id="{00000000-0008-0000-0000-0000A3000000}"/>
            </a:ext>
          </a:extLst>
        </xdr:cNvPr>
        <xdr:cNvSpPr/>
      </xdr:nvSpPr>
      <xdr:spPr>
        <a:xfrm>
          <a:off x="11747500" y="563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95024</xdr:rowOff>
    </xdr:from>
    <xdr:to>
      <xdr:col>64</xdr:col>
      <xdr:colOff>73025</xdr:colOff>
      <xdr:row>28</xdr:row>
      <xdr:rowOff>114335</xdr:rowOff>
    </xdr:to>
    <xdr:cxnSp macro="">
      <xdr:nvCxnSpPr>
        <xdr:cNvPr id="164" name="直線コネクタ 163">
          <a:extLst>
            <a:ext uri="{FF2B5EF4-FFF2-40B4-BE49-F238E27FC236}">
              <a16:creationId xmlns:a16="http://schemas.microsoft.com/office/drawing/2014/main" id="{00000000-0008-0000-0000-0000A4000000}"/>
            </a:ext>
          </a:extLst>
        </xdr:cNvPr>
        <xdr:cNvCxnSpPr/>
      </xdr:nvCxnSpPr>
      <xdr:spPr>
        <a:xfrm flipV="1">
          <a:off x="11798300" y="5667149"/>
          <a:ext cx="762000" cy="19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23456</xdr:rowOff>
    </xdr:from>
    <xdr:ext cx="469744" cy="259045"/>
    <xdr:sp macro="" textlink="">
      <xdr:nvSpPr>
        <xdr:cNvPr id="165" name="n_1aveValue債務償還比率">
          <a:extLst>
            <a:ext uri="{FF2B5EF4-FFF2-40B4-BE49-F238E27FC236}">
              <a16:creationId xmlns:a16="http://schemas.microsoft.com/office/drawing/2014/main" id="{00000000-0008-0000-0000-0000A5000000}"/>
            </a:ext>
          </a:extLst>
        </xdr:cNvPr>
        <xdr:cNvSpPr txBox="1"/>
      </xdr:nvSpPr>
      <xdr:spPr>
        <a:xfrm>
          <a:off x="13836727" y="525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145128</xdr:rowOff>
    </xdr:from>
    <xdr:ext cx="469744" cy="259045"/>
    <xdr:sp macro="" textlink="">
      <xdr:nvSpPr>
        <xdr:cNvPr id="166" name="n_2aveValue債務償還比率">
          <a:extLst>
            <a:ext uri="{FF2B5EF4-FFF2-40B4-BE49-F238E27FC236}">
              <a16:creationId xmlns:a16="http://schemas.microsoft.com/office/drawing/2014/main" id="{00000000-0008-0000-0000-0000A6000000}"/>
            </a:ext>
          </a:extLst>
        </xdr:cNvPr>
        <xdr:cNvSpPr txBox="1"/>
      </xdr:nvSpPr>
      <xdr:spPr>
        <a:xfrm>
          <a:off x="13087427" y="5202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155874</xdr:rowOff>
    </xdr:from>
    <xdr:ext cx="469744" cy="259045"/>
    <xdr:sp macro="" textlink="">
      <xdr:nvSpPr>
        <xdr:cNvPr id="167" name="n_3aveValue債務償還比率">
          <a:extLst>
            <a:ext uri="{FF2B5EF4-FFF2-40B4-BE49-F238E27FC236}">
              <a16:creationId xmlns:a16="http://schemas.microsoft.com/office/drawing/2014/main" id="{00000000-0008-0000-0000-0000A7000000}"/>
            </a:ext>
          </a:extLst>
        </xdr:cNvPr>
        <xdr:cNvSpPr txBox="1"/>
      </xdr:nvSpPr>
      <xdr:spPr>
        <a:xfrm>
          <a:off x="12325427" y="5385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163071</xdr:rowOff>
    </xdr:from>
    <xdr:ext cx="469744" cy="259045"/>
    <xdr:sp macro="" textlink="">
      <xdr:nvSpPr>
        <xdr:cNvPr id="168" name="n_4aveValue債務償還比率">
          <a:extLst>
            <a:ext uri="{FF2B5EF4-FFF2-40B4-BE49-F238E27FC236}">
              <a16:creationId xmlns:a16="http://schemas.microsoft.com/office/drawing/2014/main" id="{00000000-0008-0000-0000-0000A8000000}"/>
            </a:ext>
          </a:extLst>
        </xdr:cNvPr>
        <xdr:cNvSpPr txBox="1"/>
      </xdr:nvSpPr>
      <xdr:spPr>
        <a:xfrm>
          <a:off x="11563427" y="539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107685</xdr:rowOff>
    </xdr:from>
    <xdr:ext cx="469744" cy="259045"/>
    <xdr:sp macro="" textlink="">
      <xdr:nvSpPr>
        <xdr:cNvPr id="169" name="n_1mainValue債務償還比率">
          <a:extLst>
            <a:ext uri="{FF2B5EF4-FFF2-40B4-BE49-F238E27FC236}">
              <a16:creationId xmlns:a16="http://schemas.microsoft.com/office/drawing/2014/main" id="{00000000-0008-0000-0000-0000A9000000}"/>
            </a:ext>
          </a:extLst>
        </xdr:cNvPr>
        <xdr:cNvSpPr txBox="1"/>
      </xdr:nvSpPr>
      <xdr:spPr>
        <a:xfrm>
          <a:off x="13836727" y="5679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58028</xdr:rowOff>
    </xdr:from>
    <xdr:ext cx="469744" cy="259045"/>
    <xdr:sp macro="" textlink="">
      <xdr:nvSpPr>
        <xdr:cNvPr id="170" name="n_2mainValue債務償還比率">
          <a:extLst>
            <a:ext uri="{FF2B5EF4-FFF2-40B4-BE49-F238E27FC236}">
              <a16:creationId xmlns:a16="http://schemas.microsoft.com/office/drawing/2014/main" id="{00000000-0008-0000-0000-0000AA000000}"/>
            </a:ext>
          </a:extLst>
        </xdr:cNvPr>
        <xdr:cNvSpPr txBox="1"/>
      </xdr:nvSpPr>
      <xdr:spPr>
        <a:xfrm>
          <a:off x="13087427" y="5630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136951</xdr:rowOff>
    </xdr:from>
    <xdr:ext cx="469744" cy="259045"/>
    <xdr:sp macro="" textlink="">
      <xdr:nvSpPr>
        <xdr:cNvPr id="171" name="n_3mainValue債務償還比率">
          <a:extLst>
            <a:ext uri="{FF2B5EF4-FFF2-40B4-BE49-F238E27FC236}">
              <a16:creationId xmlns:a16="http://schemas.microsoft.com/office/drawing/2014/main" id="{00000000-0008-0000-0000-0000AB000000}"/>
            </a:ext>
          </a:extLst>
        </xdr:cNvPr>
        <xdr:cNvSpPr txBox="1"/>
      </xdr:nvSpPr>
      <xdr:spPr>
        <a:xfrm>
          <a:off x="12325427" y="5709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156262</xdr:rowOff>
    </xdr:from>
    <xdr:ext cx="469744" cy="259045"/>
    <xdr:sp macro="" textlink="">
      <xdr:nvSpPr>
        <xdr:cNvPr id="172" name="n_4mainValue債務償還比率">
          <a:extLst>
            <a:ext uri="{FF2B5EF4-FFF2-40B4-BE49-F238E27FC236}">
              <a16:creationId xmlns:a16="http://schemas.microsoft.com/office/drawing/2014/main" id="{00000000-0008-0000-0000-0000AC000000}"/>
            </a:ext>
          </a:extLst>
        </xdr:cNvPr>
        <xdr:cNvSpPr txBox="1"/>
      </xdr:nvSpPr>
      <xdr:spPr>
        <a:xfrm>
          <a:off x="11563427" y="5728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00000000-0008-0000-0000-0000AD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00000000-0008-0000-0000-0000AE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00000000-0008-0000-0000-0000AF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00000000-0008-0000-0000-0000B0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00000000-0008-0000-0000-0000B1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00000000-0008-0000-0000-0000B2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奈良県曽爾村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1,296
1,277
47.76
2,558,805
2,461,728
92,445
1,369,264
2,964,244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xdr:rowOff>
    </xdr:from>
    <xdr:to>
      <xdr:col>24</xdr:col>
      <xdr:colOff>62865</xdr:colOff>
      <xdr:row>42</xdr:row>
      <xdr:rowOff>9525</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665470"/>
          <a:ext cx="0" cy="154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13352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21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xdr:rowOff>
    </xdr:from>
    <xdr:to>
      <xdr:col>24</xdr:col>
      <xdr:colOff>152400</xdr:colOff>
      <xdr:row>42</xdr:row>
      <xdr:rowOff>9525</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21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125747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44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xdr:rowOff>
    </xdr:from>
    <xdr:to>
      <xdr:col>24</xdr:col>
      <xdr:colOff>152400</xdr:colOff>
      <xdr:row>33</xdr:row>
      <xdr:rowOff>7620</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66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19067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534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40640</xdr:rowOff>
    </xdr:from>
    <xdr:to>
      <xdr:col>24</xdr:col>
      <xdr:colOff>114300</xdr:colOff>
      <xdr:row>38</xdr:row>
      <xdr:rowOff>142240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139700</xdr:rowOff>
    </xdr:from>
    <xdr:to>
      <xdr:col>10</xdr:col>
      <xdr:colOff>165100</xdr:colOff>
      <xdr:row>38</xdr:row>
      <xdr:rowOff>69850</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132080</xdr:rowOff>
    </xdr:from>
    <xdr:to>
      <xdr:col>6</xdr:col>
      <xdr:colOff>38100</xdr:colOff>
      <xdr:row>38</xdr:row>
      <xdr:rowOff>62230</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69215</xdr:rowOff>
    </xdr:from>
    <xdr:to>
      <xdr:col>24</xdr:col>
      <xdr:colOff>114300</xdr:colOff>
      <xdr:row>35</xdr:row>
      <xdr:rowOff>170815</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06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92092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592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33020</xdr:rowOff>
    </xdr:from>
    <xdr:to>
      <xdr:col>20</xdr:col>
      <xdr:colOff>38100</xdr:colOff>
      <xdr:row>35</xdr:row>
      <xdr:rowOff>134620</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603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83820</xdr:rowOff>
    </xdr:from>
    <xdr:to>
      <xdr:col>24</xdr:col>
      <xdr:colOff>63500</xdr:colOff>
      <xdr:row>35</xdr:row>
      <xdr:rowOff>120015</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608457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164465</xdr:rowOff>
    </xdr:from>
    <xdr:to>
      <xdr:col>15</xdr:col>
      <xdr:colOff>101600</xdr:colOff>
      <xdr:row>35</xdr:row>
      <xdr:rowOff>94615</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599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43815</xdr:rowOff>
    </xdr:from>
    <xdr:to>
      <xdr:col>19</xdr:col>
      <xdr:colOff>177800</xdr:colOff>
      <xdr:row>35</xdr:row>
      <xdr:rowOff>83820</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604456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126365</xdr:rowOff>
    </xdr:from>
    <xdr:to>
      <xdr:col>10</xdr:col>
      <xdr:colOff>165100</xdr:colOff>
      <xdr:row>35</xdr:row>
      <xdr:rowOff>56515</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595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5715</xdr:rowOff>
    </xdr:from>
    <xdr:to>
      <xdr:col>15</xdr:col>
      <xdr:colOff>50800</xdr:colOff>
      <xdr:row>35</xdr:row>
      <xdr:rowOff>43815</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2019300" y="600646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90170</xdr:rowOff>
    </xdr:from>
    <xdr:to>
      <xdr:col>6</xdr:col>
      <xdr:colOff>38100</xdr:colOff>
      <xdr:row>35</xdr:row>
      <xdr:rowOff>20320</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591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140970</xdr:rowOff>
    </xdr:from>
    <xdr:to>
      <xdr:col>10</xdr:col>
      <xdr:colOff>114300</xdr:colOff>
      <xdr:row>35</xdr:row>
      <xdr:rowOff>5715</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130300" y="597027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129557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106697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60977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53357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151147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580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111142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5768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73042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573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36847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56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1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166086</xdr:rowOff>
    </xdr:from>
    <xdr:to>
      <xdr:col>54</xdr:col>
      <xdr:colOff>189865</xdr:colOff>
      <xdr:row>41</xdr:row>
      <xdr:rowOff>131556</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flipV="1">
          <a:off x="10476865" y="5823936"/>
          <a:ext cx="0" cy="13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135383</xdr:rowOff>
    </xdr:from>
    <xdr:ext cx="469744" cy="259045"/>
    <xdr:sp macro="" textlink="">
      <xdr:nvSpPr>
        <xdr:cNvPr id="113" name="【道路】&#10;一人当たり延長最小値テキスト">
          <a:extLst>
            <a:ext uri="{FF2B5EF4-FFF2-40B4-BE49-F238E27FC236}">
              <a16:creationId xmlns:a16="http://schemas.microsoft.com/office/drawing/2014/main" id="{00000000-0008-0000-0100-000071000000}"/>
            </a:ext>
          </a:extLst>
        </xdr:cNvPr>
        <xdr:cNvSpPr txBox="1"/>
      </xdr:nvSpPr>
      <xdr:spPr>
        <a:xfrm>
          <a:off x="10515600" y="716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131556</xdr:rowOff>
    </xdr:from>
    <xdr:to>
      <xdr:col>55</xdr:col>
      <xdr:colOff>88900</xdr:colOff>
      <xdr:row>41</xdr:row>
      <xdr:rowOff>131556</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a:off x="10388600" y="716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112763</xdr:rowOff>
    </xdr:from>
    <xdr:ext cx="599010" cy="259045"/>
    <xdr:sp macro="" textlink="">
      <xdr:nvSpPr>
        <xdr:cNvPr id="115" name="【道路】&#10;一人当たり延長最大値テキスト">
          <a:extLst>
            <a:ext uri="{FF2B5EF4-FFF2-40B4-BE49-F238E27FC236}">
              <a16:creationId xmlns:a16="http://schemas.microsoft.com/office/drawing/2014/main" id="{00000000-0008-0000-0100-000073000000}"/>
            </a:ext>
          </a:extLst>
        </xdr:cNvPr>
        <xdr:cNvSpPr txBox="1"/>
      </xdr:nvSpPr>
      <xdr:spPr>
        <a:xfrm>
          <a:off x="10515600" y="559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166086</xdr:rowOff>
    </xdr:from>
    <xdr:to>
      <xdr:col>55</xdr:col>
      <xdr:colOff>88900</xdr:colOff>
      <xdr:row>33</xdr:row>
      <xdr:rowOff>166086</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582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73848</xdr:rowOff>
    </xdr:from>
    <xdr:ext cx="534377" cy="259045"/>
    <xdr:sp macro="" textlink="">
      <xdr:nvSpPr>
        <xdr:cNvPr id="117" name="【道路】&#10;一人当たり延長平均値テキスト">
          <a:extLst>
            <a:ext uri="{FF2B5EF4-FFF2-40B4-BE49-F238E27FC236}">
              <a16:creationId xmlns:a16="http://schemas.microsoft.com/office/drawing/2014/main" id="{00000000-0008-0000-0100-000075000000}"/>
            </a:ext>
          </a:extLst>
        </xdr:cNvPr>
        <xdr:cNvSpPr txBox="1"/>
      </xdr:nvSpPr>
      <xdr:spPr>
        <a:xfrm>
          <a:off x="10515600" y="6931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95421</xdr:rowOff>
    </xdr:from>
    <xdr:to>
      <xdr:col>55</xdr:col>
      <xdr:colOff>50800</xdr:colOff>
      <xdr:row>41</xdr:row>
      <xdr:rowOff>25571</xdr:rowOff>
    </xdr:to>
    <xdr:sp macro="" textlink="">
      <xdr:nvSpPr>
        <xdr:cNvPr id="118" name="フローチャート: 判断 117">
          <a:extLst>
            <a:ext uri="{FF2B5EF4-FFF2-40B4-BE49-F238E27FC236}">
              <a16:creationId xmlns:a16="http://schemas.microsoft.com/office/drawing/2014/main" id="{00000000-0008-0000-0100-000076000000}"/>
            </a:ext>
          </a:extLst>
        </xdr:cNvPr>
        <xdr:cNvSpPr/>
      </xdr:nvSpPr>
      <xdr:spPr>
        <a:xfrm>
          <a:off x="10426700" y="695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108476</xdr:rowOff>
    </xdr:from>
    <xdr:to>
      <xdr:col>50</xdr:col>
      <xdr:colOff>165100</xdr:colOff>
      <xdr:row>41</xdr:row>
      <xdr:rowOff>38626</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9588500" y="6966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113825</xdr:rowOff>
    </xdr:from>
    <xdr:to>
      <xdr:col>46</xdr:col>
      <xdr:colOff>38100</xdr:colOff>
      <xdr:row>41</xdr:row>
      <xdr:rowOff>43975</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8699500" y="697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53607</xdr:rowOff>
    </xdr:from>
    <xdr:to>
      <xdr:col>41</xdr:col>
      <xdr:colOff>101600</xdr:colOff>
      <xdr:row>40</xdr:row>
      <xdr:rowOff>155207</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7810500" y="6911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60483</xdr:rowOff>
    </xdr:from>
    <xdr:to>
      <xdr:col>36</xdr:col>
      <xdr:colOff>165100</xdr:colOff>
      <xdr:row>40</xdr:row>
      <xdr:rowOff>162083</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6921500" y="691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1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66504</xdr:rowOff>
    </xdr:from>
    <xdr:to>
      <xdr:col>55</xdr:col>
      <xdr:colOff>50800</xdr:colOff>
      <xdr:row>40</xdr:row>
      <xdr:rowOff>168104</xdr:rowOff>
    </xdr:to>
    <xdr:sp macro="" textlink="">
      <xdr:nvSpPr>
        <xdr:cNvPr id="128" name="楕円 127">
          <a:extLst>
            <a:ext uri="{FF2B5EF4-FFF2-40B4-BE49-F238E27FC236}">
              <a16:creationId xmlns:a16="http://schemas.microsoft.com/office/drawing/2014/main" id="{00000000-0008-0000-0100-000080000000}"/>
            </a:ext>
          </a:extLst>
        </xdr:cNvPr>
        <xdr:cNvSpPr/>
      </xdr:nvSpPr>
      <xdr:spPr>
        <a:xfrm>
          <a:off x="10426700" y="692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89381</xdr:rowOff>
    </xdr:from>
    <xdr:ext cx="534377" cy="259045"/>
    <xdr:sp macro="" textlink="">
      <xdr:nvSpPr>
        <xdr:cNvPr id="129" name="【道路】&#10;一人当たり延長該当値テキスト">
          <a:extLst>
            <a:ext uri="{FF2B5EF4-FFF2-40B4-BE49-F238E27FC236}">
              <a16:creationId xmlns:a16="http://schemas.microsoft.com/office/drawing/2014/main" id="{00000000-0008-0000-0100-000081000000}"/>
            </a:ext>
          </a:extLst>
        </xdr:cNvPr>
        <xdr:cNvSpPr txBox="1"/>
      </xdr:nvSpPr>
      <xdr:spPr>
        <a:xfrm>
          <a:off x="10515600" y="6775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70432</xdr:rowOff>
    </xdr:from>
    <xdr:to>
      <xdr:col>50</xdr:col>
      <xdr:colOff>165100</xdr:colOff>
      <xdr:row>41</xdr:row>
      <xdr:rowOff>582</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9588500" y="692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117304</xdr:rowOff>
    </xdr:from>
    <xdr:to>
      <xdr:col>55</xdr:col>
      <xdr:colOff>0</xdr:colOff>
      <xdr:row>40</xdr:row>
      <xdr:rowOff>121232</xdr:rowOff>
    </xdr:to>
    <xdr:cxnSp macro="">
      <xdr:nvCxnSpPr>
        <xdr:cNvPr id="131" name="直線コネクタ 130">
          <a:extLst>
            <a:ext uri="{FF2B5EF4-FFF2-40B4-BE49-F238E27FC236}">
              <a16:creationId xmlns:a16="http://schemas.microsoft.com/office/drawing/2014/main" id="{00000000-0008-0000-0100-000083000000}"/>
            </a:ext>
          </a:extLst>
        </xdr:cNvPr>
        <xdr:cNvCxnSpPr/>
      </xdr:nvCxnSpPr>
      <xdr:spPr>
        <a:xfrm flipV="1">
          <a:off x="9639300" y="6975304"/>
          <a:ext cx="838200" cy="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79563</xdr:rowOff>
    </xdr:from>
    <xdr:to>
      <xdr:col>46</xdr:col>
      <xdr:colOff>38100</xdr:colOff>
      <xdr:row>41</xdr:row>
      <xdr:rowOff>9713</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8699500" y="693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121232</xdr:rowOff>
    </xdr:from>
    <xdr:to>
      <xdr:col>50</xdr:col>
      <xdr:colOff>114300</xdr:colOff>
      <xdr:row>40</xdr:row>
      <xdr:rowOff>130363</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8750300" y="6979232"/>
          <a:ext cx="889000" cy="9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80156</xdr:rowOff>
    </xdr:from>
    <xdr:to>
      <xdr:col>41</xdr:col>
      <xdr:colOff>101600</xdr:colOff>
      <xdr:row>41</xdr:row>
      <xdr:rowOff>10306</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7810500" y="693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130363</xdr:rowOff>
    </xdr:from>
    <xdr:to>
      <xdr:col>45</xdr:col>
      <xdr:colOff>177800</xdr:colOff>
      <xdr:row>40</xdr:row>
      <xdr:rowOff>130956</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7861300" y="6988363"/>
          <a:ext cx="889000" cy="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84166</xdr:rowOff>
    </xdr:from>
    <xdr:to>
      <xdr:col>36</xdr:col>
      <xdr:colOff>165100</xdr:colOff>
      <xdr:row>41</xdr:row>
      <xdr:rowOff>14316</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6921500" y="694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130956</xdr:rowOff>
    </xdr:from>
    <xdr:to>
      <xdr:col>41</xdr:col>
      <xdr:colOff>50800</xdr:colOff>
      <xdr:row>40</xdr:row>
      <xdr:rowOff>134966</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6972300" y="6988956"/>
          <a:ext cx="889000" cy="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29753</xdr:rowOff>
    </xdr:from>
    <xdr:ext cx="534377" cy="259045"/>
    <xdr:sp macro="" textlink="">
      <xdr:nvSpPr>
        <xdr:cNvPr id="138" name="n_1aveValue【道路】&#10;一人当たり延長">
          <a:extLst>
            <a:ext uri="{FF2B5EF4-FFF2-40B4-BE49-F238E27FC236}">
              <a16:creationId xmlns:a16="http://schemas.microsoft.com/office/drawing/2014/main" id="{00000000-0008-0000-0100-00008A000000}"/>
            </a:ext>
          </a:extLst>
        </xdr:cNvPr>
        <xdr:cNvSpPr txBox="1"/>
      </xdr:nvSpPr>
      <xdr:spPr>
        <a:xfrm>
          <a:off x="9359411" y="7059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35102</xdr:rowOff>
    </xdr:from>
    <xdr:ext cx="534377" cy="259045"/>
    <xdr:sp macro="" textlink="">
      <xdr:nvSpPr>
        <xdr:cNvPr id="139" name="n_2aveValue【道路】&#10;一人当たり延長">
          <a:extLst>
            <a:ext uri="{FF2B5EF4-FFF2-40B4-BE49-F238E27FC236}">
              <a16:creationId xmlns:a16="http://schemas.microsoft.com/office/drawing/2014/main" id="{00000000-0008-0000-0100-00008B000000}"/>
            </a:ext>
          </a:extLst>
        </xdr:cNvPr>
        <xdr:cNvSpPr txBox="1"/>
      </xdr:nvSpPr>
      <xdr:spPr>
        <a:xfrm>
          <a:off x="8483111" y="706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284</xdr:rowOff>
    </xdr:from>
    <xdr:ext cx="534377" cy="259045"/>
    <xdr:sp macro="" textlink="">
      <xdr:nvSpPr>
        <xdr:cNvPr id="140" name="n_3aveValue【道路】&#10;一人当たり延長">
          <a:extLst>
            <a:ext uri="{FF2B5EF4-FFF2-40B4-BE49-F238E27FC236}">
              <a16:creationId xmlns:a16="http://schemas.microsoft.com/office/drawing/2014/main" id="{00000000-0008-0000-0100-00008C000000}"/>
            </a:ext>
          </a:extLst>
        </xdr:cNvPr>
        <xdr:cNvSpPr txBox="1"/>
      </xdr:nvSpPr>
      <xdr:spPr>
        <a:xfrm>
          <a:off x="7594111" y="6686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7160</xdr:rowOff>
    </xdr:from>
    <xdr:ext cx="534377" cy="259045"/>
    <xdr:sp macro="" textlink="">
      <xdr:nvSpPr>
        <xdr:cNvPr id="141" name="n_4aveValue【道路】&#10;一人当たり延長">
          <a:extLst>
            <a:ext uri="{FF2B5EF4-FFF2-40B4-BE49-F238E27FC236}">
              <a16:creationId xmlns:a16="http://schemas.microsoft.com/office/drawing/2014/main" id="{00000000-0008-0000-0100-00008D000000}"/>
            </a:ext>
          </a:extLst>
        </xdr:cNvPr>
        <xdr:cNvSpPr txBox="1"/>
      </xdr:nvSpPr>
      <xdr:spPr>
        <a:xfrm>
          <a:off x="6705111" y="669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17109</xdr:rowOff>
    </xdr:from>
    <xdr:ext cx="534377" cy="259045"/>
    <xdr:sp macro="" textlink="">
      <xdr:nvSpPr>
        <xdr:cNvPr id="142" name="n_1mainValue【道路】&#10;一人当たり延長">
          <a:extLst>
            <a:ext uri="{FF2B5EF4-FFF2-40B4-BE49-F238E27FC236}">
              <a16:creationId xmlns:a16="http://schemas.microsoft.com/office/drawing/2014/main" id="{00000000-0008-0000-0100-00008E000000}"/>
            </a:ext>
          </a:extLst>
        </xdr:cNvPr>
        <xdr:cNvSpPr txBox="1"/>
      </xdr:nvSpPr>
      <xdr:spPr>
        <a:xfrm>
          <a:off x="9359411" y="670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26240</xdr:rowOff>
    </xdr:from>
    <xdr:ext cx="534377" cy="259045"/>
    <xdr:sp macro="" textlink="">
      <xdr:nvSpPr>
        <xdr:cNvPr id="143" name="n_2mainValue【道路】&#10;一人当たり延長">
          <a:extLst>
            <a:ext uri="{FF2B5EF4-FFF2-40B4-BE49-F238E27FC236}">
              <a16:creationId xmlns:a16="http://schemas.microsoft.com/office/drawing/2014/main" id="{00000000-0008-0000-0100-00008F000000}"/>
            </a:ext>
          </a:extLst>
        </xdr:cNvPr>
        <xdr:cNvSpPr txBox="1"/>
      </xdr:nvSpPr>
      <xdr:spPr>
        <a:xfrm>
          <a:off x="8483111" y="6712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1433</xdr:rowOff>
    </xdr:from>
    <xdr:ext cx="534377" cy="259045"/>
    <xdr:sp macro="" textlink="">
      <xdr:nvSpPr>
        <xdr:cNvPr id="144" name="n_3mainValue【道路】&#10;一人当たり延長">
          <a:extLst>
            <a:ext uri="{FF2B5EF4-FFF2-40B4-BE49-F238E27FC236}">
              <a16:creationId xmlns:a16="http://schemas.microsoft.com/office/drawing/2014/main" id="{00000000-0008-0000-0100-000090000000}"/>
            </a:ext>
          </a:extLst>
        </xdr:cNvPr>
        <xdr:cNvSpPr txBox="1"/>
      </xdr:nvSpPr>
      <xdr:spPr>
        <a:xfrm>
          <a:off x="7594111" y="703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5443</xdr:rowOff>
    </xdr:from>
    <xdr:ext cx="534377" cy="259045"/>
    <xdr:sp macro="" textlink="">
      <xdr:nvSpPr>
        <xdr:cNvPr id="145" name="n_4mainValue【道路】&#10;一人当たり延長">
          <a:extLst>
            <a:ext uri="{FF2B5EF4-FFF2-40B4-BE49-F238E27FC236}">
              <a16:creationId xmlns:a16="http://schemas.microsoft.com/office/drawing/2014/main" id="{00000000-0008-0000-0100-000091000000}"/>
            </a:ext>
          </a:extLst>
        </xdr:cNvPr>
        <xdr:cNvSpPr txBox="1"/>
      </xdr:nvSpPr>
      <xdr:spPr>
        <a:xfrm>
          <a:off x="6705111" y="703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1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1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1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00000000-0008-0000-0100-0000A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70" name="【橋りょう・トンネル】&#10;有形固定資産減価償却率最小値テキスト">
          <a:extLst>
            <a:ext uri="{FF2B5EF4-FFF2-40B4-BE49-F238E27FC236}">
              <a16:creationId xmlns:a16="http://schemas.microsoft.com/office/drawing/2014/main" id="{00000000-0008-0000-0100-0000AA000000}"/>
            </a:ext>
          </a:extLst>
        </xdr:cNvPr>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2" name="【橋りょう・トンネル】&#10;有形固定資産減価償却率最大値テキスト">
          <a:extLst>
            <a:ext uri="{FF2B5EF4-FFF2-40B4-BE49-F238E27FC236}">
              <a16:creationId xmlns:a16="http://schemas.microsoft.com/office/drawing/2014/main" id="{00000000-0008-0000-0100-0000AC000000}"/>
            </a:ext>
          </a:extLst>
        </xdr:cNvPr>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3827</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00000000-0008-0000-0100-0000AE000000}"/>
            </a:ext>
          </a:extLst>
        </xdr:cNvPr>
        <xdr:cNvSpPr txBox="1"/>
      </xdr:nvSpPr>
      <xdr:spPr>
        <a:xfrm>
          <a:off x="4673600" y="1029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25400</xdr:rowOff>
    </xdr:from>
    <xdr:to>
      <xdr:col>24</xdr:col>
      <xdr:colOff>114300</xdr:colOff>
      <xdr:row>60</xdr:row>
      <xdr:rowOff>127000</xdr:rowOff>
    </xdr:to>
    <xdr:sp macro="" textlink="">
      <xdr:nvSpPr>
        <xdr:cNvPr id="175" name="フローチャート: 判断 174">
          <a:extLst>
            <a:ext uri="{FF2B5EF4-FFF2-40B4-BE49-F238E27FC236}">
              <a16:creationId xmlns:a16="http://schemas.microsoft.com/office/drawing/2014/main" id="{00000000-0008-0000-0100-0000AF000000}"/>
            </a:ext>
          </a:extLst>
        </xdr:cNvPr>
        <xdr:cNvSpPr/>
      </xdr:nvSpPr>
      <xdr:spPr>
        <a:xfrm>
          <a:off x="45847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12700</xdr:rowOff>
    </xdr:from>
    <xdr:to>
      <xdr:col>20</xdr:col>
      <xdr:colOff>38100</xdr:colOff>
      <xdr:row>60</xdr:row>
      <xdr:rowOff>114300</xdr:rowOff>
    </xdr:to>
    <xdr:sp macro="" textlink="">
      <xdr:nvSpPr>
        <xdr:cNvPr id="176" name="フローチャート: 判断 175">
          <a:extLst>
            <a:ext uri="{FF2B5EF4-FFF2-40B4-BE49-F238E27FC236}">
              <a16:creationId xmlns:a16="http://schemas.microsoft.com/office/drawing/2014/main" id="{00000000-0008-0000-0100-0000B0000000}"/>
            </a:ext>
          </a:extLst>
        </xdr:cNvPr>
        <xdr:cNvSpPr/>
      </xdr:nvSpPr>
      <xdr:spPr>
        <a:xfrm>
          <a:off x="3746500" y="1029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0</xdr:rowOff>
    </xdr:from>
    <xdr:to>
      <xdr:col>15</xdr:col>
      <xdr:colOff>101600</xdr:colOff>
      <xdr:row>60</xdr:row>
      <xdr:rowOff>101600</xdr:rowOff>
    </xdr:to>
    <xdr:sp macro="" textlink="">
      <xdr:nvSpPr>
        <xdr:cNvPr id="177" name="フローチャート: 判断 176">
          <a:extLst>
            <a:ext uri="{FF2B5EF4-FFF2-40B4-BE49-F238E27FC236}">
              <a16:creationId xmlns:a16="http://schemas.microsoft.com/office/drawing/2014/main" id="{00000000-0008-0000-0100-0000B1000000}"/>
            </a:ext>
          </a:extLst>
        </xdr:cNvPr>
        <xdr:cNvSpPr/>
      </xdr:nvSpPr>
      <xdr:spPr>
        <a:xfrm>
          <a:off x="285750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119380</xdr:rowOff>
    </xdr:from>
    <xdr:to>
      <xdr:col>10</xdr:col>
      <xdr:colOff>165100</xdr:colOff>
      <xdr:row>60</xdr:row>
      <xdr:rowOff>49530</xdr:rowOff>
    </xdr:to>
    <xdr:sp macro="" textlink="">
      <xdr:nvSpPr>
        <xdr:cNvPr id="178" name="フローチャート: 判断 177">
          <a:extLst>
            <a:ext uri="{FF2B5EF4-FFF2-40B4-BE49-F238E27FC236}">
              <a16:creationId xmlns:a16="http://schemas.microsoft.com/office/drawing/2014/main" id="{00000000-0008-0000-0100-0000B2000000}"/>
            </a:ext>
          </a:extLst>
        </xdr:cNvPr>
        <xdr:cNvSpPr/>
      </xdr:nvSpPr>
      <xdr:spPr>
        <a:xfrm>
          <a:off x="1968500" y="1023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134620</xdr:rowOff>
    </xdr:from>
    <xdr:to>
      <xdr:col>6</xdr:col>
      <xdr:colOff>38100</xdr:colOff>
      <xdr:row>60</xdr:row>
      <xdr:rowOff>64770</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1079500" y="1025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100-0000B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100-0000B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148590</xdr:rowOff>
    </xdr:from>
    <xdr:to>
      <xdr:col>24</xdr:col>
      <xdr:colOff>114300</xdr:colOff>
      <xdr:row>59</xdr:row>
      <xdr:rowOff>78740</xdr:rowOff>
    </xdr:to>
    <xdr:sp macro="" textlink="">
      <xdr:nvSpPr>
        <xdr:cNvPr id="185" name="楕円 184">
          <a:extLst>
            <a:ext uri="{FF2B5EF4-FFF2-40B4-BE49-F238E27FC236}">
              <a16:creationId xmlns:a16="http://schemas.microsoft.com/office/drawing/2014/main" id="{00000000-0008-0000-0100-0000B9000000}"/>
            </a:ext>
          </a:extLst>
        </xdr:cNvPr>
        <xdr:cNvSpPr/>
      </xdr:nvSpPr>
      <xdr:spPr>
        <a:xfrm>
          <a:off x="4584700" y="100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17</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00000000-0008-0000-0100-0000BA000000}"/>
            </a:ext>
          </a:extLst>
        </xdr:cNvPr>
        <xdr:cNvSpPr txBox="1"/>
      </xdr:nvSpPr>
      <xdr:spPr>
        <a:xfrm>
          <a:off x="4673600" y="9944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127000</xdr:rowOff>
    </xdr:from>
    <xdr:to>
      <xdr:col>20</xdr:col>
      <xdr:colOff>38100</xdr:colOff>
      <xdr:row>59</xdr:row>
      <xdr:rowOff>57150</xdr:rowOff>
    </xdr:to>
    <xdr:sp macro="" textlink="">
      <xdr:nvSpPr>
        <xdr:cNvPr id="187" name="楕円 186">
          <a:extLst>
            <a:ext uri="{FF2B5EF4-FFF2-40B4-BE49-F238E27FC236}">
              <a16:creationId xmlns:a16="http://schemas.microsoft.com/office/drawing/2014/main" id="{00000000-0008-0000-0100-0000BB000000}"/>
            </a:ext>
          </a:extLst>
        </xdr:cNvPr>
        <xdr:cNvSpPr/>
      </xdr:nvSpPr>
      <xdr:spPr>
        <a:xfrm>
          <a:off x="37465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6350</xdr:rowOff>
    </xdr:from>
    <xdr:to>
      <xdr:col>24</xdr:col>
      <xdr:colOff>63500</xdr:colOff>
      <xdr:row>59</xdr:row>
      <xdr:rowOff>27940</xdr:rowOff>
    </xdr:to>
    <xdr:cxnSp macro="">
      <xdr:nvCxnSpPr>
        <xdr:cNvPr id="188" name="直線コネクタ 187">
          <a:extLst>
            <a:ext uri="{FF2B5EF4-FFF2-40B4-BE49-F238E27FC236}">
              <a16:creationId xmlns:a16="http://schemas.microsoft.com/office/drawing/2014/main" id="{00000000-0008-0000-0100-0000BC000000}"/>
            </a:ext>
          </a:extLst>
        </xdr:cNvPr>
        <xdr:cNvCxnSpPr/>
      </xdr:nvCxnSpPr>
      <xdr:spPr>
        <a:xfrm>
          <a:off x="3797300" y="10121900"/>
          <a:ext cx="838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107950</xdr:rowOff>
    </xdr:from>
    <xdr:to>
      <xdr:col>15</xdr:col>
      <xdr:colOff>101600</xdr:colOff>
      <xdr:row>59</xdr:row>
      <xdr:rowOff>38100</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2857500" y="1005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158750</xdr:rowOff>
    </xdr:from>
    <xdr:to>
      <xdr:col>19</xdr:col>
      <xdr:colOff>177800</xdr:colOff>
      <xdr:row>59</xdr:row>
      <xdr:rowOff>6350</xdr:rowOff>
    </xdr:to>
    <xdr:cxnSp macro="">
      <xdr:nvCxnSpPr>
        <xdr:cNvPr id="190" name="直線コネクタ 189">
          <a:extLst>
            <a:ext uri="{FF2B5EF4-FFF2-40B4-BE49-F238E27FC236}">
              <a16:creationId xmlns:a16="http://schemas.microsoft.com/office/drawing/2014/main" id="{00000000-0008-0000-0100-0000BE000000}"/>
            </a:ext>
          </a:extLst>
        </xdr:cNvPr>
        <xdr:cNvCxnSpPr/>
      </xdr:nvCxnSpPr>
      <xdr:spPr>
        <a:xfrm>
          <a:off x="2908300" y="10102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92710</xdr:rowOff>
    </xdr:from>
    <xdr:to>
      <xdr:col>10</xdr:col>
      <xdr:colOff>165100</xdr:colOff>
      <xdr:row>59</xdr:row>
      <xdr:rowOff>22860</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1968500" y="1003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143510</xdr:rowOff>
    </xdr:from>
    <xdr:to>
      <xdr:col>15</xdr:col>
      <xdr:colOff>50800</xdr:colOff>
      <xdr:row>58</xdr:row>
      <xdr:rowOff>158750</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2019300" y="1008761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73660</xdr:rowOff>
    </xdr:from>
    <xdr:to>
      <xdr:col>6</xdr:col>
      <xdr:colOff>38100</xdr:colOff>
      <xdr:row>59</xdr:row>
      <xdr:rowOff>3810</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1079500" y="1001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124460</xdr:rowOff>
    </xdr:from>
    <xdr:to>
      <xdr:col>10</xdr:col>
      <xdr:colOff>114300</xdr:colOff>
      <xdr:row>58</xdr:row>
      <xdr:rowOff>143510</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1130300" y="1006856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105427</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00000000-0008-0000-0100-0000C3000000}"/>
            </a:ext>
          </a:extLst>
        </xdr:cNvPr>
        <xdr:cNvSpPr txBox="1"/>
      </xdr:nvSpPr>
      <xdr:spPr>
        <a:xfrm>
          <a:off x="3582044" y="10392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92727</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00000000-0008-0000-0100-0000C4000000}"/>
            </a:ext>
          </a:extLst>
        </xdr:cNvPr>
        <xdr:cNvSpPr txBox="1"/>
      </xdr:nvSpPr>
      <xdr:spPr>
        <a:xfrm>
          <a:off x="2705744" y="1037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40657</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00000000-0008-0000-0100-0000C5000000}"/>
            </a:ext>
          </a:extLst>
        </xdr:cNvPr>
        <xdr:cNvSpPr txBox="1"/>
      </xdr:nvSpPr>
      <xdr:spPr>
        <a:xfrm>
          <a:off x="1816744" y="10327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55897</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00000000-0008-0000-0100-0000C6000000}"/>
            </a:ext>
          </a:extLst>
        </xdr:cNvPr>
        <xdr:cNvSpPr txBox="1"/>
      </xdr:nvSpPr>
      <xdr:spPr>
        <a:xfrm>
          <a:off x="927744" y="1034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73677</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3582044" y="9846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54627</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2705744" y="9827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39387</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1816744" y="9812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20337</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927744" y="9792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00000000-0008-0000-0100-0000CB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00000000-0008-0000-0100-0000CC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00000000-0008-0000-0100-0000CD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00000000-0008-0000-0100-0000D3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00000000-0008-0000-0100-0000D4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00000000-0008-0000-0100-0000D5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4" name="テキスト ボックス 213">
          <a:extLst>
            <a:ext uri="{FF2B5EF4-FFF2-40B4-BE49-F238E27FC236}">
              <a16:creationId xmlns:a16="http://schemas.microsoft.com/office/drawing/2014/main" id="{00000000-0008-0000-0100-0000D6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00000000-0008-0000-0100-0000D7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00000000-0008-0000-0100-0000E1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83700</xdr:rowOff>
    </xdr:from>
    <xdr:to>
      <xdr:col>54</xdr:col>
      <xdr:colOff>189865</xdr:colOff>
      <xdr:row>64</xdr:row>
      <xdr:rowOff>76200</xdr:rowOff>
    </xdr:to>
    <xdr:cxnSp macro="">
      <xdr:nvCxnSpPr>
        <xdr:cNvPr id="226" name="直線コネクタ 225">
          <a:extLst>
            <a:ext uri="{FF2B5EF4-FFF2-40B4-BE49-F238E27FC236}">
              <a16:creationId xmlns:a16="http://schemas.microsoft.com/office/drawing/2014/main" id="{00000000-0008-0000-0100-0000E2000000}"/>
            </a:ext>
          </a:extLst>
        </xdr:cNvPr>
        <xdr:cNvCxnSpPr/>
      </xdr:nvCxnSpPr>
      <xdr:spPr>
        <a:xfrm flipV="1">
          <a:off x="10476865" y="9513450"/>
          <a:ext cx="0" cy="153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27" name="【橋りょう・トンネル】&#10;一人当たり有形固定資産（償却資産）額最小値テキスト">
          <a:extLst>
            <a:ext uri="{FF2B5EF4-FFF2-40B4-BE49-F238E27FC236}">
              <a16:creationId xmlns:a16="http://schemas.microsoft.com/office/drawing/2014/main" id="{00000000-0008-0000-0100-0000E3000000}"/>
            </a:ext>
          </a:extLst>
        </xdr:cNvPr>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28" name="直線コネクタ 227">
          <a:extLst>
            <a:ext uri="{FF2B5EF4-FFF2-40B4-BE49-F238E27FC236}">
              <a16:creationId xmlns:a16="http://schemas.microsoft.com/office/drawing/2014/main" id="{00000000-0008-0000-0100-0000E4000000}"/>
            </a:ext>
          </a:extLst>
        </xdr:cNvPr>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30377</xdr:rowOff>
    </xdr:from>
    <xdr:ext cx="754822" cy="259045"/>
    <xdr:sp macro="" textlink="">
      <xdr:nvSpPr>
        <xdr:cNvPr id="229" name="【橋りょう・トンネル】&#10;一人当たり有形固定資産（償却資産）額最大値テキスト">
          <a:extLst>
            <a:ext uri="{FF2B5EF4-FFF2-40B4-BE49-F238E27FC236}">
              <a16:creationId xmlns:a16="http://schemas.microsoft.com/office/drawing/2014/main" id="{00000000-0008-0000-0100-0000E5000000}"/>
            </a:ext>
          </a:extLst>
        </xdr:cNvPr>
        <xdr:cNvSpPr txBox="1"/>
      </xdr:nvSpPr>
      <xdr:spPr>
        <a:xfrm>
          <a:off x="10515600" y="9288677"/>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83700</xdr:rowOff>
    </xdr:from>
    <xdr:to>
      <xdr:col>55</xdr:col>
      <xdr:colOff>88900</xdr:colOff>
      <xdr:row>55</xdr:row>
      <xdr:rowOff>83700</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a:off x="10388600" y="9513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165951</xdr:rowOff>
    </xdr:from>
    <xdr:ext cx="690189" cy="259045"/>
    <xdr:sp macro="" textlink="">
      <xdr:nvSpPr>
        <xdr:cNvPr id="231" name="【橋りょう・トンネル】&#10;一人当たり有形固定資産（償却資産）額平均値テキスト">
          <a:extLst>
            <a:ext uri="{FF2B5EF4-FFF2-40B4-BE49-F238E27FC236}">
              <a16:creationId xmlns:a16="http://schemas.microsoft.com/office/drawing/2014/main" id="{00000000-0008-0000-0100-0000E7000000}"/>
            </a:ext>
          </a:extLst>
        </xdr:cNvPr>
        <xdr:cNvSpPr txBox="1"/>
      </xdr:nvSpPr>
      <xdr:spPr>
        <a:xfrm>
          <a:off x="10515600" y="1079585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16074</xdr:rowOff>
    </xdr:from>
    <xdr:to>
      <xdr:col>55</xdr:col>
      <xdr:colOff>50800</xdr:colOff>
      <xdr:row>63</xdr:row>
      <xdr:rowOff>117674</xdr:rowOff>
    </xdr:to>
    <xdr:sp macro="" textlink="">
      <xdr:nvSpPr>
        <xdr:cNvPr id="232" name="フローチャート: 判断 231">
          <a:extLst>
            <a:ext uri="{FF2B5EF4-FFF2-40B4-BE49-F238E27FC236}">
              <a16:creationId xmlns:a16="http://schemas.microsoft.com/office/drawing/2014/main" id="{00000000-0008-0000-0100-0000E8000000}"/>
            </a:ext>
          </a:extLst>
        </xdr:cNvPr>
        <xdr:cNvSpPr/>
      </xdr:nvSpPr>
      <xdr:spPr>
        <a:xfrm>
          <a:off x="10426700" y="1081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33373</xdr:rowOff>
    </xdr:from>
    <xdr:to>
      <xdr:col>50</xdr:col>
      <xdr:colOff>165100</xdr:colOff>
      <xdr:row>63</xdr:row>
      <xdr:rowOff>134973</xdr:rowOff>
    </xdr:to>
    <xdr:sp macro="" textlink="">
      <xdr:nvSpPr>
        <xdr:cNvPr id="233" name="フローチャート: 判断 232">
          <a:extLst>
            <a:ext uri="{FF2B5EF4-FFF2-40B4-BE49-F238E27FC236}">
              <a16:creationId xmlns:a16="http://schemas.microsoft.com/office/drawing/2014/main" id="{00000000-0008-0000-0100-0000E9000000}"/>
            </a:ext>
          </a:extLst>
        </xdr:cNvPr>
        <xdr:cNvSpPr/>
      </xdr:nvSpPr>
      <xdr:spPr>
        <a:xfrm>
          <a:off x="9588500" y="10834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43789</xdr:rowOff>
    </xdr:from>
    <xdr:to>
      <xdr:col>46</xdr:col>
      <xdr:colOff>38100</xdr:colOff>
      <xdr:row>63</xdr:row>
      <xdr:rowOff>145389</xdr:rowOff>
    </xdr:to>
    <xdr:sp macro="" textlink="">
      <xdr:nvSpPr>
        <xdr:cNvPr id="234" name="フローチャート: 判断 233">
          <a:extLst>
            <a:ext uri="{FF2B5EF4-FFF2-40B4-BE49-F238E27FC236}">
              <a16:creationId xmlns:a16="http://schemas.microsoft.com/office/drawing/2014/main" id="{00000000-0008-0000-0100-0000EA000000}"/>
            </a:ext>
          </a:extLst>
        </xdr:cNvPr>
        <xdr:cNvSpPr/>
      </xdr:nvSpPr>
      <xdr:spPr>
        <a:xfrm>
          <a:off x="8699500" y="1084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55824</xdr:rowOff>
    </xdr:from>
    <xdr:to>
      <xdr:col>41</xdr:col>
      <xdr:colOff>101600</xdr:colOff>
      <xdr:row>63</xdr:row>
      <xdr:rowOff>157424</xdr:rowOff>
    </xdr:to>
    <xdr:sp macro="" textlink="">
      <xdr:nvSpPr>
        <xdr:cNvPr id="235" name="フローチャート: 判断 234">
          <a:extLst>
            <a:ext uri="{FF2B5EF4-FFF2-40B4-BE49-F238E27FC236}">
              <a16:creationId xmlns:a16="http://schemas.microsoft.com/office/drawing/2014/main" id="{00000000-0008-0000-0100-0000EB000000}"/>
            </a:ext>
          </a:extLst>
        </xdr:cNvPr>
        <xdr:cNvSpPr/>
      </xdr:nvSpPr>
      <xdr:spPr>
        <a:xfrm>
          <a:off x="7810500" y="10857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39440</xdr:rowOff>
    </xdr:from>
    <xdr:to>
      <xdr:col>36</xdr:col>
      <xdr:colOff>165100</xdr:colOff>
      <xdr:row>63</xdr:row>
      <xdr:rowOff>141040</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6921500" y="1084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100-0000ED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100-0000EE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100-0000EF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102851</xdr:rowOff>
    </xdr:from>
    <xdr:to>
      <xdr:col>55</xdr:col>
      <xdr:colOff>50800</xdr:colOff>
      <xdr:row>63</xdr:row>
      <xdr:rowOff>33001</xdr:rowOff>
    </xdr:to>
    <xdr:sp macro="" textlink="">
      <xdr:nvSpPr>
        <xdr:cNvPr id="242" name="楕円 241">
          <a:extLst>
            <a:ext uri="{FF2B5EF4-FFF2-40B4-BE49-F238E27FC236}">
              <a16:creationId xmlns:a16="http://schemas.microsoft.com/office/drawing/2014/main" id="{00000000-0008-0000-0100-0000F2000000}"/>
            </a:ext>
          </a:extLst>
        </xdr:cNvPr>
        <xdr:cNvSpPr/>
      </xdr:nvSpPr>
      <xdr:spPr>
        <a:xfrm>
          <a:off x="10426700" y="1073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125728</xdr:rowOff>
    </xdr:from>
    <xdr:ext cx="690189" cy="259045"/>
    <xdr:sp macro="" textlink="">
      <xdr:nvSpPr>
        <xdr:cNvPr id="243" name="【橋りょう・トンネル】&#10;一人当たり有形固定資産（償却資産）額該当値テキスト">
          <a:extLst>
            <a:ext uri="{FF2B5EF4-FFF2-40B4-BE49-F238E27FC236}">
              <a16:creationId xmlns:a16="http://schemas.microsoft.com/office/drawing/2014/main" id="{00000000-0008-0000-0100-0000F3000000}"/>
            </a:ext>
          </a:extLst>
        </xdr:cNvPr>
        <xdr:cNvSpPr txBox="1"/>
      </xdr:nvSpPr>
      <xdr:spPr>
        <a:xfrm>
          <a:off x="10515600" y="105841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107875</xdr:rowOff>
    </xdr:from>
    <xdr:to>
      <xdr:col>50</xdr:col>
      <xdr:colOff>165100</xdr:colOff>
      <xdr:row>63</xdr:row>
      <xdr:rowOff>38025</xdr:rowOff>
    </xdr:to>
    <xdr:sp macro="" textlink="">
      <xdr:nvSpPr>
        <xdr:cNvPr id="244" name="楕円 243">
          <a:extLst>
            <a:ext uri="{FF2B5EF4-FFF2-40B4-BE49-F238E27FC236}">
              <a16:creationId xmlns:a16="http://schemas.microsoft.com/office/drawing/2014/main" id="{00000000-0008-0000-0100-0000F4000000}"/>
            </a:ext>
          </a:extLst>
        </xdr:cNvPr>
        <xdr:cNvSpPr/>
      </xdr:nvSpPr>
      <xdr:spPr>
        <a:xfrm>
          <a:off x="9588500" y="1073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153651</xdr:rowOff>
    </xdr:from>
    <xdr:to>
      <xdr:col>55</xdr:col>
      <xdr:colOff>0</xdr:colOff>
      <xdr:row>62</xdr:row>
      <xdr:rowOff>158675</xdr:rowOff>
    </xdr:to>
    <xdr:cxnSp macro="">
      <xdr:nvCxnSpPr>
        <xdr:cNvPr id="245" name="直線コネクタ 244">
          <a:extLst>
            <a:ext uri="{FF2B5EF4-FFF2-40B4-BE49-F238E27FC236}">
              <a16:creationId xmlns:a16="http://schemas.microsoft.com/office/drawing/2014/main" id="{00000000-0008-0000-0100-0000F5000000}"/>
            </a:ext>
          </a:extLst>
        </xdr:cNvPr>
        <xdr:cNvCxnSpPr/>
      </xdr:nvCxnSpPr>
      <xdr:spPr>
        <a:xfrm flipV="1">
          <a:off x="9639300" y="10783551"/>
          <a:ext cx="838200" cy="5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113506</xdr:rowOff>
    </xdr:from>
    <xdr:to>
      <xdr:col>46</xdr:col>
      <xdr:colOff>38100</xdr:colOff>
      <xdr:row>63</xdr:row>
      <xdr:rowOff>43656</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8699500" y="1074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158675</xdr:rowOff>
    </xdr:from>
    <xdr:to>
      <xdr:col>50</xdr:col>
      <xdr:colOff>114300</xdr:colOff>
      <xdr:row>62</xdr:row>
      <xdr:rowOff>164306</xdr:rowOff>
    </xdr:to>
    <xdr:cxnSp macro="">
      <xdr:nvCxnSpPr>
        <xdr:cNvPr id="247" name="直線コネクタ 246">
          <a:extLst>
            <a:ext uri="{FF2B5EF4-FFF2-40B4-BE49-F238E27FC236}">
              <a16:creationId xmlns:a16="http://schemas.microsoft.com/office/drawing/2014/main" id="{00000000-0008-0000-0100-0000F7000000}"/>
            </a:ext>
          </a:extLst>
        </xdr:cNvPr>
        <xdr:cNvCxnSpPr/>
      </xdr:nvCxnSpPr>
      <xdr:spPr>
        <a:xfrm flipV="1">
          <a:off x="8750300" y="10788575"/>
          <a:ext cx="889000" cy="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122122</xdr:rowOff>
    </xdr:from>
    <xdr:to>
      <xdr:col>41</xdr:col>
      <xdr:colOff>101600</xdr:colOff>
      <xdr:row>63</xdr:row>
      <xdr:rowOff>52272</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7810500" y="1075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164306</xdr:rowOff>
    </xdr:from>
    <xdr:to>
      <xdr:col>45</xdr:col>
      <xdr:colOff>177800</xdr:colOff>
      <xdr:row>63</xdr:row>
      <xdr:rowOff>1472</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flipV="1">
          <a:off x="7861300" y="10794206"/>
          <a:ext cx="889000" cy="8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129484</xdr:rowOff>
    </xdr:from>
    <xdr:to>
      <xdr:col>36</xdr:col>
      <xdr:colOff>165100</xdr:colOff>
      <xdr:row>63</xdr:row>
      <xdr:rowOff>59634</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6921500" y="1075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1472</xdr:rowOff>
    </xdr:from>
    <xdr:to>
      <xdr:col>41</xdr:col>
      <xdr:colOff>50800</xdr:colOff>
      <xdr:row>63</xdr:row>
      <xdr:rowOff>8834</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6972300" y="10802822"/>
          <a:ext cx="889000" cy="7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63</xdr:row>
      <xdr:rowOff>126100</xdr:rowOff>
    </xdr:from>
    <xdr:ext cx="690189" cy="259045"/>
    <xdr:sp macro="" textlink="">
      <xdr:nvSpPr>
        <xdr:cNvPr id="252" name="n_1aveValue【橋りょう・トンネル】&#10;一人当たり有形固定資産（償却資産）額">
          <a:extLst>
            <a:ext uri="{FF2B5EF4-FFF2-40B4-BE49-F238E27FC236}">
              <a16:creationId xmlns:a16="http://schemas.microsoft.com/office/drawing/2014/main" id="{00000000-0008-0000-0100-0000FC000000}"/>
            </a:ext>
          </a:extLst>
        </xdr:cNvPr>
        <xdr:cNvSpPr txBox="1"/>
      </xdr:nvSpPr>
      <xdr:spPr>
        <a:xfrm>
          <a:off x="9281505" y="109274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63</xdr:row>
      <xdr:rowOff>136516</xdr:rowOff>
    </xdr:from>
    <xdr:ext cx="690189" cy="259045"/>
    <xdr:sp macro="" textlink="">
      <xdr:nvSpPr>
        <xdr:cNvPr id="253" name="n_2aveValue【橋りょう・トンネル】&#10;一人当たり有形固定資産（償却資産）額">
          <a:extLst>
            <a:ext uri="{FF2B5EF4-FFF2-40B4-BE49-F238E27FC236}">
              <a16:creationId xmlns:a16="http://schemas.microsoft.com/office/drawing/2014/main" id="{00000000-0008-0000-0100-0000FD000000}"/>
            </a:ext>
          </a:extLst>
        </xdr:cNvPr>
        <xdr:cNvSpPr txBox="1"/>
      </xdr:nvSpPr>
      <xdr:spPr>
        <a:xfrm>
          <a:off x="8405205" y="109378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63</xdr:row>
      <xdr:rowOff>148551</xdr:rowOff>
    </xdr:from>
    <xdr:ext cx="690189" cy="259045"/>
    <xdr:sp macro="" textlink="">
      <xdr:nvSpPr>
        <xdr:cNvPr id="254" name="n_3aveValue【橋りょう・トンネル】&#10;一人当たり有形固定資産（償却資産）額">
          <a:extLst>
            <a:ext uri="{FF2B5EF4-FFF2-40B4-BE49-F238E27FC236}">
              <a16:creationId xmlns:a16="http://schemas.microsoft.com/office/drawing/2014/main" id="{00000000-0008-0000-0100-0000FE000000}"/>
            </a:ext>
          </a:extLst>
        </xdr:cNvPr>
        <xdr:cNvSpPr txBox="1"/>
      </xdr:nvSpPr>
      <xdr:spPr>
        <a:xfrm>
          <a:off x="7516205" y="109499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63</xdr:row>
      <xdr:rowOff>132167</xdr:rowOff>
    </xdr:from>
    <xdr:ext cx="690189" cy="259045"/>
    <xdr:sp macro="" textlink="">
      <xdr:nvSpPr>
        <xdr:cNvPr id="255" name="n_4aveValue【橋りょう・トンネル】&#10;一人当たり有形固定資産（償却資産）額">
          <a:extLst>
            <a:ext uri="{FF2B5EF4-FFF2-40B4-BE49-F238E27FC236}">
              <a16:creationId xmlns:a16="http://schemas.microsoft.com/office/drawing/2014/main" id="{00000000-0008-0000-0100-0000FF000000}"/>
            </a:ext>
          </a:extLst>
        </xdr:cNvPr>
        <xdr:cNvSpPr txBox="1"/>
      </xdr:nvSpPr>
      <xdr:spPr>
        <a:xfrm>
          <a:off x="6627205" y="109335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61</xdr:row>
      <xdr:rowOff>54552</xdr:rowOff>
    </xdr:from>
    <xdr:ext cx="690189" cy="259045"/>
    <xdr:sp macro="" textlink="">
      <xdr:nvSpPr>
        <xdr:cNvPr id="256" name="n_1main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9281505" y="105130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60183</xdr:rowOff>
    </xdr:from>
    <xdr:ext cx="690189" cy="259045"/>
    <xdr:sp macro="" textlink="">
      <xdr:nvSpPr>
        <xdr:cNvPr id="257" name="n_2main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8405205" y="105186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68799</xdr:rowOff>
    </xdr:from>
    <xdr:ext cx="690189" cy="259045"/>
    <xdr:sp macro="" textlink="">
      <xdr:nvSpPr>
        <xdr:cNvPr id="258" name="n_3main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7516205" y="105272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76161</xdr:rowOff>
    </xdr:from>
    <xdr:ext cx="690189" cy="259045"/>
    <xdr:sp macro="" textlink="">
      <xdr:nvSpPr>
        <xdr:cNvPr id="259" name="n_4main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6627205" y="105346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00000000-0008-0000-0100-000004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00000000-0008-0000-0100-000005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00000000-0008-0000-0100-000006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00000000-0008-0000-0100-00000C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00000000-0008-0000-0100-00000D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00000000-0008-0000-0100-00000E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00000000-0008-0000-0100-00000F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00000000-0008-0000-0100-00001A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4" name="【公営住宅】&#10;有形固定資産減価償却率最小値テキスト">
          <a:extLst>
            <a:ext uri="{FF2B5EF4-FFF2-40B4-BE49-F238E27FC236}">
              <a16:creationId xmlns:a16="http://schemas.microsoft.com/office/drawing/2014/main" id="{00000000-0008-0000-0100-00001C010000}"/>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86" name="【公営住宅】&#10;有形固定資産減価償却率最大値テキスト">
          <a:extLst>
            <a:ext uri="{FF2B5EF4-FFF2-40B4-BE49-F238E27FC236}">
              <a16:creationId xmlns:a16="http://schemas.microsoft.com/office/drawing/2014/main" id="{00000000-0008-0000-0100-00001E010000}"/>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87" name="直線コネクタ 286">
          <a:extLst>
            <a:ext uri="{FF2B5EF4-FFF2-40B4-BE49-F238E27FC236}">
              <a16:creationId xmlns:a16="http://schemas.microsoft.com/office/drawing/2014/main" id="{00000000-0008-0000-0100-00001F010000}"/>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00000000-0008-0000-0100-000020010000}"/>
            </a:ext>
          </a:extLst>
        </xdr:cNvPr>
        <xdr:cNvSpPr txBox="1"/>
      </xdr:nvSpPr>
      <xdr:spPr>
        <a:xfrm>
          <a:off x="4673600" y="14091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54611</xdr:rowOff>
    </xdr:from>
    <xdr:to>
      <xdr:col>24</xdr:col>
      <xdr:colOff>114300</xdr:colOff>
      <xdr:row>82</xdr:row>
      <xdr:rowOff>156211</xdr:rowOff>
    </xdr:to>
    <xdr:sp macro="" textlink="">
      <xdr:nvSpPr>
        <xdr:cNvPr id="289" name="フローチャート: 判断 288">
          <a:extLst>
            <a:ext uri="{FF2B5EF4-FFF2-40B4-BE49-F238E27FC236}">
              <a16:creationId xmlns:a16="http://schemas.microsoft.com/office/drawing/2014/main" id="{00000000-0008-0000-0100-000021010000}"/>
            </a:ext>
          </a:extLst>
        </xdr:cNvPr>
        <xdr:cNvSpPr/>
      </xdr:nvSpPr>
      <xdr:spPr>
        <a:xfrm>
          <a:off x="4584700" y="1411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24130</xdr:rowOff>
    </xdr:from>
    <xdr:to>
      <xdr:col>20</xdr:col>
      <xdr:colOff>38100</xdr:colOff>
      <xdr:row>82</xdr:row>
      <xdr:rowOff>125730</xdr:rowOff>
    </xdr:to>
    <xdr:sp macro="" textlink="">
      <xdr:nvSpPr>
        <xdr:cNvPr id="290" name="フローチャート: 判断 289">
          <a:extLst>
            <a:ext uri="{FF2B5EF4-FFF2-40B4-BE49-F238E27FC236}">
              <a16:creationId xmlns:a16="http://schemas.microsoft.com/office/drawing/2014/main" id="{00000000-0008-0000-0100-000022010000}"/>
            </a:ext>
          </a:extLst>
        </xdr:cNvPr>
        <xdr:cNvSpPr/>
      </xdr:nvSpPr>
      <xdr:spPr>
        <a:xfrm>
          <a:off x="3746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166370</xdr:rowOff>
    </xdr:from>
    <xdr:to>
      <xdr:col>15</xdr:col>
      <xdr:colOff>101600</xdr:colOff>
      <xdr:row>82</xdr:row>
      <xdr:rowOff>96520</xdr:rowOff>
    </xdr:to>
    <xdr:sp macro="" textlink="">
      <xdr:nvSpPr>
        <xdr:cNvPr id="291" name="フローチャート: 判断 290">
          <a:extLst>
            <a:ext uri="{FF2B5EF4-FFF2-40B4-BE49-F238E27FC236}">
              <a16:creationId xmlns:a16="http://schemas.microsoft.com/office/drawing/2014/main" id="{00000000-0008-0000-0100-000023010000}"/>
            </a:ext>
          </a:extLst>
        </xdr:cNvPr>
        <xdr:cNvSpPr/>
      </xdr:nvSpPr>
      <xdr:spPr>
        <a:xfrm>
          <a:off x="2857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161289</xdr:rowOff>
    </xdr:from>
    <xdr:to>
      <xdr:col>10</xdr:col>
      <xdr:colOff>165100</xdr:colOff>
      <xdr:row>82</xdr:row>
      <xdr:rowOff>91439</xdr:rowOff>
    </xdr:to>
    <xdr:sp macro="" textlink="">
      <xdr:nvSpPr>
        <xdr:cNvPr id="292" name="フローチャート: 判断 291">
          <a:extLst>
            <a:ext uri="{FF2B5EF4-FFF2-40B4-BE49-F238E27FC236}">
              <a16:creationId xmlns:a16="http://schemas.microsoft.com/office/drawing/2014/main" id="{00000000-0008-0000-0100-000024010000}"/>
            </a:ext>
          </a:extLst>
        </xdr:cNvPr>
        <xdr:cNvSpPr/>
      </xdr:nvSpPr>
      <xdr:spPr>
        <a:xfrm>
          <a:off x="1968500" y="14048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142239</xdr:rowOff>
    </xdr:from>
    <xdr:to>
      <xdr:col>6</xdr:col>
      <xdr:colOff>38100</xdr:colOff>
      <xdr:row>82</xdr:row>
      <xdr:rowOff>72389</xdr:rowOff>
    </xdr:to>
    <xdr:sp macro="" textlink="">
      <xdr:nvSpPr>
        <xdr:cNvPr id="293" name="フローチャート: 判断 292">
          <a:extLst>
            <a:ext uri="{FF2B5EF4-FFF2-40B4-BE49-F238E27FC236}">
              <a16:creationId xmlns:a16="http://schemas.microsoft.com/office/drawing/2014/main" id="{00000000-0008-0000-0100-000025010000}"/>
            </a:ext>
          </a:extLst>
        </xdr:cNvPr>
        <xdr:cNvSpPr/>
      </xdr:nvSpPr>
      <xdr:spPr>
        <a:xfrm>
          <a:off x="1079500" y="1402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100-000026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100-000027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100-000028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100-000029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100-00002A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99" name="楕円 298">
          <a:extLst>
            <a:ext uri="{FF2B5EF4-FFF2-40B4-BE49-F238E27FC236}">
              <a16:creationId xmlns:a16="http://schemas.microsoft.com/office/drawing/2014/main" id="{00000000-0008-0000-0100-00002B010000}"/>
            </a:ext>
          </a:extLst>
        </xdr:cNvPr>
        <xdr:cNvSpPr/>
      </xdr:nvSpPr>
      <xdr:spPr>
        <a:xfrm>
          <a:off x="4584700" y="1404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6366</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00000000-0008-0000-0100-00002C010000}"/>
            </a:ext>
          </a:extLst>
        </xdr:cNvPr>
        <xdr:cNvSpPr txBox="1"/>
      </xdr:nvSpPr>
      <xdr:spPr>
        <a:xfrm>
          <a:off x="4673600"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167639</xdr:rowOff>
    </xdr:from>
    <xdr:to>
      <xdr:col>20</xdr:col>
      <xdr:colOff>38100</xdr:colOff>
      <xdr:row>82</xdr:row>
      <xdr:rowOff>97789</xdr:rowOff>
    </xdr:to>
    <xdr:sp macro="" textlink="">
      <xdr:nvSpPr>
        <xdr:cNvPr id="301" name="楕円 300">
          <a:extLst>
            <a:ext uri="{FF2B5EF4-FFF2-40B4-BE49-F238E27FC236}">
              <a16:creationId xmlns:a16="http://schemas.microsoft.com/office/drawing/2014/main" id="{00000000-0008-0000-0100-00002D010000}"/>
            </a:ext>
          </a:extLst>
        </xdr:cNvPr>
        <xdr:cNvSpPr/>
      </xdr:nvSpPr>
      <xdr:spPr>
        <a:xfrm>
          <a:off x="3746500" y="1405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34289</xdr:rowOff>
    </xdr:from>
    <xdr:to>
      <xdr:col>24</xdr:col>
      <xdr:colOff>63500</xdr:colOff>
      <xdr:row>82</xdr:row>
      <xdr:rowOff>46989</xdr:rowOff>
    </xdr:to>
    <xdr:cxnSp macro="">
      <xdr:nvCxnSpPr>
        <xdr:cNvPr id="302" name="直線コネクタ 301">
          <a:extLst>
            <a:ext uri="{FF2B5EF4-FFF2-40B4-BE49-F238E27FC236}">
              <a16:creationId xmlns:a16="http://schemas.microsoft.com/office/drawing/2014/main" id="{00000000-0008-0000-0100-00002E010000}"/>
            </a:ext>
          </a:extLst>
        </xdr:cNvPr>
        <xdr:cNvCxnSpPr/>
      </xdr:nvCxnSpPr>
      <xdr:spPr>
        <a:xfrm flipV="1">
          <a:off x="3797300" y="14093189"/>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166370</xdr:rowOff>
    </xdr:from>
    <xdr:to>
      <xdr:col>15</xdr:col>
      <xdr:colOff>101600</xdr:colOff>
      <xdr:row>82</xdr:row>
      <xdr:rowOff>96520</xdr:rowOff>
    </xdr:to>
    <xdr:sp macro="" textlink="">
      <xdr:nvSpPr>
        <xdr:cNvPr id="303" name="楕円 302">
          <a:extLst>
            <a:ext uri="{FF2B5EF4-FFF2-40B4-BE49-F238E27FC236}">
              <a16:creationId xmlns:a16="http://schemas.microsoft.com/office/drawing/2014/main" id="{00000000-0008-0000-0100-00002F010000}"/>
            </a:ext>
          </a:extLst>
        </xdr:cNvPr>
        <xdr:cNvSpPr/>
      </xdr:nvSpPr>
      <xdr:spPr>
        <a:xfrm>
          <a:off x="2857500" y="1405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45720</xdr:rowOff>
    </xdr:from>
    <xdr:to>
      <xdr:col>19</xdr:col>
      <xdr:colOff>177800</xdr:colOff>
      <xdr:row>82</xdr:row>
      <xdr:rowOff>46989</xdr:rowOff>
    </xdr:to>
    <xdr:cxnSp macro="">
      <xdr:nvCxnSpPr>
        <xdr:cNvPr id="304" name="直線コネクタ 303">
          <a:extLst>
            <a:ext uri="{FF2B5EF4-FFF2-40B4-BE49-F238E27FC236}">
              <a16:creationId xmlns:a16="http://schemas.microsoft.com/office/drawing/2014/main" id="{00000000-0008-0000-0100-000030010000}"/>
            </a:ext>
          </a:extLst>
        </xdr:cNvPr>
        <xdr:cNvCxnSpPr/>
      </xdr:nvCxnSpPr>
      <xdr:spPr>
        <a:xfrm>
          <a:off x="2908300" y="14104620"/>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151130</xdr:rowOff>
    </xdr:from>
    <xdr:to>
      <xdr:col>10</xdr:col>
      <xdr:colOff>165100</xdr:colOff>
      <xdr:row>82</xdr:row>
      <xdr:rowOff>81280</xdr:rowOff>
    </xdr:to>
    <xdr:sp macro="" textlink="">
      <xdr:nvSpPr>
        <xdr:cNvPr id="305" name="楕円 304">
          <a:extLst>
            <a:ext uri="{FF2B5EF4-FFF2-40B4-BE49-F238E27FC236}">
              <a16:creationId xmlns:a16="http://schemas.microsoft.com/office/drawing/2014/main" id="{00000000-0008-0000-0100-000031010000}"/>
            </a:ext>
          </a:extLst>
        </xdr:cNvPr>
        <xdr:cNvSpPr/>
      </xdr:nvSpPr>
      <xdr:spPr>
        <a:xfrm>
          <a:off x="1968500" y="1403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30480</xdr:rowOff>
    </xdr:from>
    <xdr:to>
      <xdr:col>15</xdr:col>
      <xdr:colOff>50800</xdr:colOff>
      <xdr:row>82</xdr:row>
      <xdr:rowOff>45720</xdr:rowOff>
    </xdr:to>
    <xdr:cxnSp macro="">
      <xdr:nvCxnSpPr>
        <xdr:cNvPr id="306" name="直線コネクタ 305">
          <a:extLst>
            <a:ext uri="{FF2B5EF4-FFF2-40B4-BE49-F238E27FC236}">
              <a16:creationId xmlns:a16="http://schemas.microsoft.com/office/drawing/2014/main" id="{00000000-0008-0000-0100-000032010000}"/>
            </a:ext>
          </a:extLst>
        </xdr:cNvPr>
        <xdr:cNvCxnSpPr/>
      </xdr:nvCxnSpPr>
      <xdr:spPr>
        <a:xfrm>
          <a:off x="2019300" y="140893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22861</xdr:rowOff>
    </xdr:from>
    <xdr:to>
      <xdr:col>6</xdr:col>
      <xdr:colOff>38100</xdr:colOff>
      <xdr:row>82</xdr:row>
      <xdr:rowOff>124461</xdr:rowOff>
    </xdr:to>
    <xdr:sp macro="" textlink="">
      <xdr:nvSpPr>
        <xdr:cNvPr id="307" name="楕円 306">
          <a:extLst>
            <a:ext uri="{FF2B5EF4-FFF2-40B4-BE49-F238E27FC236}">
              <a16:creationId xmlns:a16="http://schemas.microsoft.com/office/drawing/2014/main" id="{00000000-0008-0000-0100-000033010000}"/>
            </a:ext>
          </a:extLst>
        </xdr:cNvPr>
        <xdr:cNvSpPr/>
      </xdr:nvSpPr>
      <xdr:spPr>
        <a:xfrm>
          <a:off x="1079500" y="1408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30480</xdr:rowOff>
    </xdr:from>
    <xdr:to>
      <xdr:col>10</xdr:col>
      <xdr:colOff>114300</xdr:colOff>
      <xdr:row>82</xdr:row>
      <xdr:rowOff>73661</xdr:rowOff>
    </xdr:to>
    <xdr:cxnSp macro="">
      <xdr:nvCxnSpPr>
        <xdr:cNvPr id="308" name="直線コネクタ 307">
          <a:extLst>
            <a:ext uri="{FF2B5EF4-FFF2-40B4-BE49-F238E27FC236}">
              <a16:creationId xmlns:a16="http://schemas.microsoft.com/office/drawing/2014/main" id="{00000000-0008-0000-0100-000034010000}"/>
            </a:ext>
          </a:extLst>
        </xdr:cNvPr>
        <xdr:cNvCxnSpPr/>
      </xdr:nvCxnSpPr>
      <xdr:spPr>
        <a:xfrm flipV="1">
          <a:off x="1130300" y="14089380"/>
          <a:ext cx="889000" cy="4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116857</xdr:rowOff>
    </xdr:from>
    <xdr:ext cx="405111" cy="259045"/>
    <xdr:sp macro="" textlink="">
      <xdr:nvSpPr>
        <xdr:cNvPr id="309" name="n_1aveValue【公営住宅】&#10;有形固定資産減価償却率">
          <a:extLst>
            <a:ext uri="{FF2B5EF4-FFF2-40B4-BE49-F238E27FC236}">
              <a16:creationId xmlns:a16="http://schemas.microsoft.com/office/drawing/2014/main" id="{00000000-0008-0000-0100-000035010000}"/>
            </a:ext>
          </a:extLst>
        </xdr:cNvPr>
        <xdr:cNvSpPr txBox="1"/>
      </xdr:nvSpPr>
      <xdr:spPr>
        <a:xfrm>
          <a:off x="35820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87647</xdr:rowOff>
    </xdr:from>
    <xdr:ext cx="405111" cy="259045"/>
    <xdr:sp macro="" textlink="">
      <xdr:nvSpPr>
        <xdr:cNvPr id="310" name="n_2aveValue【公営住宅】&#10;有形固定資産減価償却率">
          <a:extLst>
            <a:ext uri="{FF2B5EF4-FFF2-40B4-BE49-F238E27FC236}">
              <a16:creationId xmlns:a16="http://schemas.microsoft.com/office/drawing/2014/main" id="{00000000-0008-0000-0100-000036010000}"/>
            </a:ext>
          </a:extLst>
        </xdr:cNvPr>
        <xdr:cNvSpPr txBox="1"/>
      </xdr:nvSpPr>
      <xdr:spPr>
        <a:xfrm>
          <a:off x="2705744"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82566</xdr:rowOff>
    </xdr:from>
    <xdr:ext cx="405111" cy="259045"/>
    <xdr:sp macro="" textlink="">
      <xdr:nvSpPr>
        <xdr:cNvPr id="311" name="n_3aveValue【公営住宅】&#10;有形固定資産減価償却率">
          <a:extLst>
            <a:ext uri="{FF2B5EF4-FFF2-40B4-BE49-F238E27FC236}">
              <a16:creationId xmlns:a16="http://schemas.microsoft.com/office/drawing/2014/main" id="{00000000-0008-0000-0100-000037010000}"/>
            </a:ext>
          </a:extLst>
        </xdr:cNvPr>
        <xdr:cNvSpPr txBox="1"/>
      </xdr:nvSpPr>
      <xdr:spPr>
        <a:xfrm>
          <a:off x="1816744" y="14141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88916</xdr:rowOff>
    </xdr:from>
    <xdr:ext cx="405111" cy="259045"/>
    <xdr:sp macro="" textlink="">
      <xdr:nvSpPr>
        <xdr:cNvPr id="312" name="n_4aveValue【公営住宅】&#10;有形固定資産減価償却率">
          <a:extLst>
            <a:ext uri="{FF2B5EF4-FFF2-40B4-BE49-F238E27FC236}">
              <a16:creationId xmlns:a16="http://schemas.microsoft.com/office/drawing/2014/main" id="{00000000-0008-0000-0100-000038010000}"/>
            </a:ext>
          </a:extLst>
        </xdr:cNvPr>
        <xdr:cNvSpPr txBox="1"/>
      </xdr:nvSpPr>
      <xdr:spPr>
        <a:xfrm>
          <a:off x="927744" y="13804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114316</xdr:rowOff>
    </xdr:from>
    <xdr:ext cx="405111" cy="259045"/>
    <xdr:sp macro="" textlink="">
      <xdr:nvSpPr>
        <xdr:cNvPr id="313" name="n_1mainValue【公営住宅】&#10;有形固定資産減価償却率">
          <a:extLst>
            <a:ext uri="{FF2B5EF4-FFF2-40B4-BE49-F238E27FC236}">
              <a16:creationId xmlns:a16="http://schemas.microsoft.com/office/drawing/2014/main" id="{00000000-0008-0000-0100-000039010000}"/>
            </a:ext>
          </a:extLst>
        </xdr:cNvPr>
        <xdr:cNvSpPr txBox="1"/>
      </xdr:nvSpPr>
      <xdr:spPr>
        <a:xfrm>
          <a:off x="3582044" y="13830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113047</xdr:rowOff>
    </xdr:from>
    <xdr:ext cx="405111" cy="259045"/>
    <xdr:sp macro="" textlink="">
      <xdr:nvSpPr>
        <xdr:cNvPr id="314" name="n_2mainValue【公営住宅】&#10;有形固定資産減価償却率">
          <a:extLst>
            <a:ext uri="{FF2B5EF4-FFF2-40B4-BE49-F238E27FC236}">
              <a16:creationId xmlns:a16="http://schemas.microsoft.com/office/drawing/2014/main" id="{00000000-0008-0000-0100-00003A010000}"/>
            </a:ext>
          </a:extLst>
        </xdr:cNvPr>
        <xdr:cNvSpPr txBox="1"/>
      </xdr:nvSpPr>
      <xdr:spPr>
        <a:xfrm>
          <a:off x="27057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97807</xdr:rowOff>
    </xdr:from>
    <xdr:ext cx="405111" cy="259045"/>
    <xdr:sp macro="" textlink="">
      <xdr:nvSpPr>
        <xdr:cNvPr id="315" name="n_3mainValue【公営住宅】&#10;有形固定資産減価償却率">
          <a:extLst>
            <a:ext uri="{FF2B5EF4-FFF2-40B4-BE49-F238E27FC236}">
              <a16:creationId xmlns:a16="http://schemas.microsoft.com/office/drawing/2014/main" id="{00000000-0008-0000-0100-00003B010000}"/>
            </a:ext>
          </a:extLst>
        </xdr:cNvPr>
        <xdr:cNvSpPr txBox="1"/>
      </xdr:nvSpPr>
      <xdr:spPr>
        <a:xfrm>
          <a:off x="18167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115588</xdr:rowOff>
    </xdr:from>
    <xdr:ext cx="405111" cy="259045"/>
    <xdr:sp macro="" textlink="">
      <xdr:nvSpPr>
        <xdr:cNvPr id="316" name="n_4mainValue【公営住宅】&#10;有形固定資産減価償却率">
          <a:extLst>
            <a:ext uri="{FF2B5EF4-FFF2-40B4-BE49-F238E27FC236}">
              <a16:creationId xmlns:a16="http://schemas.microsoft.com/office/drawing/2014/main" id="{00000000-0008-0000-0100-00003C010000}"/>
            </a:ext>
          </a:extLst>
        </xdr:cNvPr>
        <xdr:cNvSpPr txBox="1"/>
      </xdr:nvSpPr>
      <xdr:spPr>
        <a:xfrm>
          <a:off x="927744" y="14174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00000000-0008-0000-0100-00003D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00000000-0008-0000-0100-00003E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00000000-0008-0000-0100-00003F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00000000-0008-0000-0100-000040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00000000-0008-0000-0100-000041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00000000-0008-0000-0100-000045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00000000-0008-0000-0100-000046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a:extLst>
            <a:ext uri="{FF2B5EF4-FFF2-40B4-BE49-F238E27FC236}">
              <a16:creationId xmlns:a16="http://schemas.microsoft.com/office/drawing/2014/main" id="{00000000-0008-0000-0100-000047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a:extLst>
            <a:ext uri="{FF2B5EF4-FFF2-40B4-BE49-F238E27FC236}">
              <a16:creationId xmlns:a16="http://schemas.microsoft.com/office/drawing/2014/main" id="{00000000-0008-0000-0100-000048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a:extLst>
            <a:ext uri="{FF2B5EF4-FFF2-40B4-BE49-F238E27FC236}">
              <a16:creationId xmlns:a16="http://schemas.microsoft.com/office/drawing/2014/main" id="{00000000-0008-0000-0100-000049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a:extLst>
            <a:ext uri="{FF2B5EF4-FFF2-40B4-BE49-F238E27FC236}">
              <a16:creationId xmlns:a16="http://schemas.microsoft.com/office/drawing/2014/main" id="{00000000-0008-0000-0100-00004D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4" name="テキスト ボックス 333">
          <a:extLst>
            <a:ext uri="{FF2B5EF4-FFF2-40B4-BE49-F238E27FC236}">
              <a16:creationId xmlns:a16="http://schemas.microsoft.com/office/drawing/2014/main" id="{00000000-0008-0000-0100-00004E010000}"/>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00000000-0008-0000-0100-00004F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6" name="テキスト ボックス 335">
          <a:extLst>
            <a:ext uri="{FF2B5EF4-FFF2-40B4-BE49-F238E27FC236}">
              <a16:creationId xmlns:a16="http://schemas.microsoft.com/office/drawing/2014/main" id="{00000000-0008-0000-0100-000050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a:extLst>
            <a:ext uri="{FF2B5EF4-FFF2-40B4-BE49-F238E27FC236}">
              <a16:creationId xmlns:a16="http://schemas.microsoft.com/office/drawing/2014/main" id="{00000000-0008-0000-0100-000051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90861</xdr:rowOff>
    </xdr:from>
    <xdr:to>
      <xdr:col>54</xdr:col>
      <xdr:colOff>189865</xdr:colOff>
      <xdr:row>86</xdr:row>
      <xdr:rowOff>34717</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flipV="1">
          <a:off x="10476865" y="13292511"/>
          <a:ext cx="0" cy="1486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38544</xdr:rowOff>
    </xdr:from>
    <xdr:ext cx="469744" cy="259045"/>
    <xdr:sp macro="" textlink="">
      <xdr:nvSpPr>
        <xdr:cNvPr id="339" name="【公営住宅】&#10;一人当たり面積最小値テキスト">
          <a:extLst>
            <a:ext uri="{FF2B5EF4-FFF2-40B4-BE49-F238E27FC236}">
              <a16:creationId xmlns:a16="http://schemas.microsoft.com/office/drawing/2014/main" id="{00000000-0008-0000-0100-000053010000}"/>
            </a:ext>
          </a:extLst>
        </xdr:cNvPr>
        <xdr:cNvSpPr txBox="1"/>
      </xdr:nvSpPr>
      <xdr:spPr>
        <a:xfrm>
          <a:off x="10515600" y="14783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34717</xdr:rowOff>
    </xdr:from>
    <xdr:to>
      <xdr:col>55</xdr:col>
      <xdr:colOff>88900</xdr:colOff>
      <xdr:row>86</xdr:row>
      <xdr:rowOff>34717</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10388600" y="1477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37538</xdr:rowOff>
    </xdr:from>
    <xdr:ext cx="534377" cy="259045"/>
    <xdr:sp macro="" textlink="">
      <xdr:nvSpPr>
        <xdr:cNvPr id="341" name="【公営住宅】&#10;一人当たり面積最大値テキスト">
          <a:extLst>
            <a:ext uri="{FF2B5EF4-FFF2-40B4-BE49-F238E27FC236}">
              <a16:creationId xmlns:a16="http://schemas.microsoft.com/office/drawing/2014/main" id="{00000000-0008-0000-0100-000055010000}"/>
            </a:ext>
          </a:extLst>
        </xdr:cNvPr>
        <xdr:cNvSpPr txBox="1"/>
      </xdr:nvSpPr>
      <xdr:spPr>
        <a:xfrm>
          <a:off x="10515600" y="1306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90861</xdr:rowOff>
    </xdr:from>
    <xdr:to>
      <xdr:col>55</xdr:col>
      <xdr:colOff>88900</xdr:colOff>
      <xdr:row>77</xdr:row>
      <xdr:rowOff>90861</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a:off x="10388600" y="13292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161738</xdr:rowOff>
    </xdr:from>
    <xdr:ext cx="469744" cy="259045"/>
    <xdr:sp macro="" textlink="">
      <xdr:nvSpPr>
        <xdr:cNvPr id="343" name="【公営住宅】&#10;一人当たり面積平均値テキスト">
          <a:extLst>
            <a:ext uri="{FF2B5EF4-FFF2-40B4-BE49-F238E27FC236}">
              <a16:creationId xmlns:a16="http://schemas.microsoft.com/office/drawing/2014/main" id="{00000000-0008-0000-0100-000057010000}"/>
            </a:ext>
          </a:extLst>
        </xdr:cNvPr>
        <xdr:cNvSpPr txBox="1"/>
      </xdr:nvSpPr>
      <xdr:spPr>
        <a:xfrm>
          <a:off x="10515600" y="14392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138861</xdr:rowOff>
    </xdr:from>
    <xdr:to>
      <xdr:col>55</xdr:col>
      <xdr:colOff>50800</xdr:colOff>
      <xdr:row>85</xdr:row>
      <xdr:rowOff>69011</xdr:rowOff>
    </xdr:to>
    <xdr:sp macro="" textlink="">
      <xdr:nvSpPr>
        <xdr:cNvPr id="344" name="フローチャート: 判断 343">
          <a:extLst>
            <a:ext uri="{FF2B5EF4-FFF2-40B4-BE49-F238E27FC236}">
              <a16:creationId xmlns:a16="http://schemas.microsoft.com/office/drawing/2014/main" id="{00000000-0008-0000-0100-000058010000}"/>
            </a:ext>
          </a:extLst>
        </xdr:cNvPr>
        <xdr:cNvSpPr/>
      </xdr:nvSpPr>
      <xdr:spPr>
        <a:xfrm>
          <a:off x="10426700" y="1454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149972</xdr:rowOff>
    </xdr:from>
    <xdr:to>
      <xdr:col>50</xdr:col>
      <xdr:colOff>165100</xdr:colOff>
      <xdr:row>85</xdr:row>
      <xdr:rowOff>80122</xdr:rowOff>
    </xdr:to>
    <xdr:sp macro="" textlink="">
      <xdr:nvSpPr>
        <xdr:cNvPr id="345" name="フローチャート: 判断 344">
          <a:extLst>
            <a:ext uri="{FF2B5EF4-FFF2-40B4-BE49-F238E27FC236}">
              <a16:creationId xmlns:a16="http://schemas.microsoft.com/office/drawing/2014/main" id="{00000000-0008-0000-0100-000059010000}"/>
            </a:ext>
          </a:extLst>
        </xdr:cNvPr>
        <xdr:cNvSpPr/>
      </xdr:nvSpPr>
      <xdr:spPr>
        <a:xfrm>
          <a:off x="9588500" y="1455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148600</xdr:rowOff>
    </xdr:from>
    <xdr:to>
      <xdr:col>46</xdr:col>
      <xdr:colOff>38100</xdr:colOff>
      <xdr:row>85</xdr:row>
      <xdr:rowOff>78750</xdr:rowOff>
    </xdr:to>
    <xdr:sp macro="" textlink="">
      <xdr:nvSpPr>
        <xdr:cNvPr id="346" name="フローチャート: 判断 345">
          <a:extLst>
            <a:ext uri="{FF2B5EF4-FFF2-40B4-BE49-F238E27FC236}">
              <a16:creationId xmlns:a16="http://schemas.microsoft.com/office/drawing/2014/main" id="{00000000-0008-0000-0100-00005A010000}"/>
            </a:ext>
          </a:extLst>
        </xdr:cNvPr>
        <xdr:cNvSpPr/>
      </xdr:nvSpPr>
      <xdr:spPr>
        <a:xfrm>
          <a:off x="8699500" y="14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110607</xdr:rowOff>
    </xdr:from>
    <xdr:to>
      <xdr:col>41</xdr:col>
      <xdr:colOff>101600</xdr:colOff>
      <xdr:row>85</xdr:row>
      <xdr:rowOff>40757</xdr:rowOff>
    </xdr:to>
    <xdr:sp macro="" textlink="">
      <xdr:nvSpPr>
        <xdr:cNvPr id="347" name="フローチャート: 判断 346">
          <a:extLst>
            <a:ext uri="{FF2B5EF4-FFF2-40B4-BE49-F238E27FC236}">
              <a16:creationId xmlns:a16="http://schemas.microsoft.com/office/drawing/2014/main" id="{00000000-0008-0000-0100-00005B010000}"/>
            </a:ext>
          </a:extLst>
        </xdr:cNvPr>
        <xdr:cNvSpPr/>
      </xdr:nvSpPr>
      <xdr:spPr>
        <a:xfrm>
          <a:off x="7810500" y="14512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111384</xdr:rowOff>
    </xdr:from>
    <xdr:to>
      <xdr:col>36</xdr:col>
      <xdr:colOff>165100</xdr:colOff>
      <xdr:row>85</xdr:row>
      <xdr:rowOff>41534</xdr:rowOff>
    </xdr:to>
    <xdr:sp macro="" textlink="">
      <xdr:nvSpPr>
        <xdr:cNvPr id="348" name="フローチャート: 判断 347">
          <a:extLst>
            <a:ext uri="{FF2B5EF4-FFF2-40B4-BE49-F238E27FC236}">
              <a16:creationId xmlns:a16="http://schemas.microsoft.com/office/drawing/2014/main" id="{00000000-0008-0000-0100-00005C010000}"/>
            </a:ext>
          </a:extLst>
        </xdr:cNvPr>
        <xdr:cNvSpPr/>
      </xdr:nvSpPr>
      <xdr:spPr>
        <a:xfrm>
          <a:off x="6921500" y="14513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00000000-0008-0000-0100-00005D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0000000-0008-0000-0100-00005E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100-00005F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100-000060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100-000061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25614</xdr:rowOff>
    </xdr:from>
    <xdr:to>
      <xdr:col>55</xdr:col>
      <xdr:colOff>50800</xdr:colOff>
      <xdr:row>85</xdr:row>
      <xdr:rowOff>127214</xdr:rowOff>
    </xdr:to>
    <xdr:sp macro="" textlink="">
      <xdr:nvSpPr>
        <xdr:cNvPr id="354" name="楕円 353">
          <a:extLst>
            <a:ext uri="{FF2B5EF4-FFF2-40B4-BE49-F238E27FC236}">
              <a16:creationId xmlns:a16="http://schemas.microsoft.com/office/drawing/2014/main" id="{00000000-0008-0000-0100-000062010000}"/>
            </a:ext>
          </a:extLst>
        </xdr:cNvPr>
        <xdr:cNvSpPr/>
      </xdr:nvSpPr>
      <xdr:spPr>
        <a:xfrm>
          <a:off x="10426700" y="1459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4041</xdr:rowOff>
    </xdr:from>
    <xdr:ext cx="469744" cy="259045"/>
    <xdr:sp macro="" textlink="">
      <xdr:nvSpPr>
        <xdr:cNvPr id="355" name="【公営住宅】&#10;一人当たり面積該当値テキスト">
          <a:extLst>
            <a:ext uri="{FF2B5EF4-FFF2-40B4-BE49-F238E27FC236}">
              <a16:creationId xmlns:a16="http://schemas.microsoft.com/office/drawing/2014/main" id="{00000000-0008-0000-0100-000063010000}"/>
            </a:ext>
          </a:extLst>
        </xdr:cNvPr>
        <xdr:cNvSpPr txBox="1"/>
      </xdr:nvSpPr>
      <xdr:spPr>
        <a:xfrm>
          <a:off x="10515600" y="14577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28129</xdr:rowOff>
    </xdr:from>
    <xdr:to>
      <xdr:col>50</xdr:col>
      <xdr:colOff>165100</xdr:colOff>
      <xdr:row>85</xdr:row>
      <xdr:rowOff>129729</xdr:rowOff>
    </xdr:to>
    <xdr:sp macro="" textlink="">
      <xdr:nvSpPr>
        <xdr:cNvPr id="356" name="楕円 355">
          <a:extLst>
            <a:ext uri="{FF2B5EF4-FFF2-40B4-BE49-F238E27FC236}">
              <a16:creationId xmlns:a16="http://schemas.microsoft.com/office/drawing/2014/main" id="{00000000-0008-0000-0100-000064010000}"/>
            </a:ext>
          </a:extLst>
        </xdr:cNvPr>
        <xdr:cNvSpPr/>
      </xdr:nvSpPr>
      <xdr:spPr>
        <a:xfrm>
          <a:off x="9588500" y="1460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76414</xdr:rowOff>
    </xdr:from>
    <xdr:to>
      <xdr:col>55</xdr:col>
      <xdr:colOff>0</xdr:colOff>
      <xdr:row>85</xdr:row>
      <xdr:rowOff>78929</xdr:rowOff>
    </xdr:to>
    <xdr:cxnSp macro="">
      <xdr:nvCxnSpPr>
        <xdr:cNvPr id="357" name="直線コネクタ 356">
          <a:extLst>
            <a:ext uri="{FF2B5EF4-FFF2-40B4-BE49-F238E27FC236}">
              <a16:creationId xmlns:a16="http://schemas.microsoft.com/office/drawing/2014/main" id="{00000000-0008-0000-0100-000065010000}"/>
            </a:ext>
          </a:extLst>
        </xdr:cNvPr>
        <xdr:cNvCxnSpPr/>
      </xdr:nvCxnSpPr>
      <xdr:spPr>
        <a:xfrm flipV="1">
          <a:off x="9639300" y="14649664"/>
          <a:ext cx="8382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31969</xdr:rowOff>
    </xdr:from>
    <xdr:to>
      <xdr:col>46</xdr:col>
      <xdr:colOff>38100</xdr:colOff>
      <xdr:row>85</xdr:row>
      <xdr:rowOff>133569</xdr:rowOff>
    </xdr:to>
    <xdr:sp macro="" textlink="">
      <xdr:nvSpPr>
        <xdr:cNvPr id="358" name="楕円 357">
          <a:extLst>
            <a:ext uri="{FF2B5EF4-FFF2-40B4-BE49-F238E27FC236}">
              <a16:creationId xmlns:a16="http://schemas.microsoft.com/office/drawing/2014/main" id="{00000000-0008-0000-0100-000066010000}"/>
            </a:ext>
          </a:extLst>
        </xdr:cNvPr>
        <xdr:cNvSpPr/>
      </xdr:nvSpPr>
      <xdr:spPr>
        <a:xfrm>
          <a:off x="8699500" y="1460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78929</xdr:rowOff>
    </xdr:from>
    <xdr:to>
      <xdr:col>50</xdr:col>
      <xdr:colOff>114300</xdr:colOff>
      <xdr:row>85</xdr:row>
      <xdr:rowOff>82769</xdr:rowOff>
    </xdr:to>
    <xdr:cxnSp macro="">
      <xdr:nvCxnSpPr>
        <xdr:cNvPr id="359" name="直線コネクタ 358">
          <a:extLst>
            <a:ext uri="{FF2B5EF4-FFF2-40B4-BE49-F238E27FC236}">
              <a16:creationId xmlns:a16="http://schemas.microsoft.com/office/drawing/2014/main" id="{00000000-0008-0000-0100-000067010000}"/>
            </a:ext>
          </a:extLst>
        </xdr:cNvPr>
        <xdr:cNvCxnSpPr/>
      </xdr:nvCxnSpPr>
      <xdr:spPr>
        <a:xfrm flipV="1">
          <a:off x="8750300" y="14652179"/>
          <a:ext cx="889000" cy="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34803</xdr:rowOff>
    </xdr:from>
    <xdr:to>
      <xdr:col>41</xdr:col>
      <xdr:colOff>101600</xdr:colOff>
      <xdr:row>85</xdr:row>
      <xdr:rowOff>136403</xdr:rowOff>
    </xdr:to>
    <xdr:sp macro="" textlink="">
      <xdr:nvSpPr>
        <xdr:cNvPr id="360" name="楕円 359">
          <a:extLst>
            <a:ext uri="{FF2B5EF4-FFF2-40B4-BE49-F238E27FC236}">
              <a16:creationId xmlns:a16="http://schemas.microsoft.com/office/drawing/2014/main" id="{00000000-0008-0000-0100-000068010000}"/>
            </a:ext>
          </a:extLst>
        </xdr:cNvPr>
        <xdr:cNvSpPr/>
      </xdr:nvSpPr>
      <xdr:spPr>
        <a:xfrm>
          <a:off x="7810500" y="1460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82769</xdr:rowOff>
    </xdr:from>
    <xdr:to>
      <xdr:col>45</xdr:col>
      <xdr:colOff>177800</xdr:colOff>
      <xdr:row>85</xdr:row>
      <xdr:rowOff>85603</xdr:rowOff>
    </xdr:to>
    <xdr:cxnSp macro="">
      <xdr:nvCxnSpPr>
        <xdr:cNvPr id="361" name="直線コネクタ 360">
          <a:extLst>
            <a:ext uri="{FF2B5EF4-FFF2-40B4-BE49-F238E27FC236}">
              <a16:creationId xmlns:a16="http://schemas.microsoft.com/office/drawing/2014/main" id="{00000000-0008-0000-0100-000069010000}"/>
            </a:ext>
          </a:extLst>
        </xdr:cNvPr>
        <xdr:cNvCxnSpPr/>
      </xdr:nvCxnSpPr>
      <xdr:spPr>
        <a:xfrm flipV="1">
          <a:off x="7861300" y="14656019"/>
          <a:ext cx="889000" cy="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37821</xdr:rowOff>
    </xdr:from>
    <xdr:to>
      <xdr:col>36</xdr:col>
      <xdr:colOff>165100</xdr:colOff>
      <xdr:row>85</xdr:row>
      <xdr:rowOff>139421</xdr:rowOff>
    </xdr:to>
    <xdr:sp macro="" textlink="">
      <xdr:nvSpPr>
        <xdr:cNvPr id="362" name="楕円 361">
          <a:extLst>
            <a:ext uri="{FF2B5EF4-FFF2-40B4-BE49-F238E27FC236}">
              <a16:creationId xmlns:a16="http://schemas.microsoft.com/office/drawing/2014/main" id="{00000000-0008-0000-0100-00006A010000}"/>
            </a:ext>
          </a:extLst>
        </xdr:cNvPr>
        <xdr:cNvSpPr/>
      </xdr:nvSpPr>
      <xdr:spPr>
        <a:xfrm>
          <a:off x="6921500" y="1461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85603</xdr:rowOff>
    </xdr:from>
    <xdr:to>
      <xdr:col>41</xdr:col>
      <xdr:colOff>50800</xdr:colOff>
      <xdr:row>85</xdr:row>
      <xdr:rowOff>88621</xdr:rowOff>
    </xdr:to>
    <xdr:cxnSp macro="">
      <xdr:nvCxnSpPr>
        <xdr:cNvPr id="363" name="直線コネクタ 362">
          <a:extLst>
            <a:ext uri="{FF2B5EF4-FFF2-40B4-BE49-F238E27FC236}">
              <a16:creationId xmlns:a16="http://schemas.microsoft.com/office/drawing/2014/main" id="{00000000-0008-0000-0100-00006B010000}"/>
            </a:ext>
          </a:extLst>
        </xdr:cNvPr>
        <xdr:cNvCxnSpPr/>
      </xdr:nvCxnSpPr>
      <xdr:spPr>
        <a:xfrm flipV="1">
          <a:off x="6972300" y="14658853"/>
          <a:ext cx="889000" cy="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96649</xdr:rowOff>
    </xdr:from>
    <xdr:ext cx="469744" cy="259045"/>
    <xdr:sp macro="" textlink="">
      <xdr:nvSpPr>
        <xdr:cNvPr id="364" name="n_1aveValue【公営住宅】&#10;一人当たり面積">
          <a:extLst>
            <a:ext uri="{FF2B5EF4-FFF2-40B4-BE49-F238E27FC236}">
              <a16:creationId xmlns:a16="http://schemas.microsoft.com/office/drawing/2014/main" id="{00000000-0008-0000-0100-00006C010000}"/>
            </a:ext>
          </a:extLst>
        </xdr:cNvPr>
        <xdr:cNvSpPr txBox="1"/>
      </xdr:nvSpPr>
      <xdr:spPr>
        <a:xfrm>
          <a:off x="9391727" y="1432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95277</xdr:rowOff>
    </xdr:from>
    <xdr:ext cx="469744" cy="259045"/>
    <xdr:sp macro="" textlink="">
      <xdr:nvSpPr>
        <xdr:cNvPr id="365" name="n_2aveValue【公営住宅】&#10;一人当たり面積">
          <a:extLst>
            <a:ext uri="{FF2B5EF4-FFF2-40B4-BE49-F238E27FC236}">
              <a16:creationId xmlns:a16="http://schemas.microsoft.com/office/drawing/2014/main" id="{00000000-0008-0000-0100-00006D010000}"/>
            </a:ext>
          </a:extLst>
        </xdr:cNvPr>
        <xdr:cNvSpPr txBox="1"/>
      </xdr:nvSpPr>
      <xdr:spPr>
        <a:xfrm>
          <a:off x="8515427" y="14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57284</xdr:rowOff>
    </xdr:from>
    <xdr:ext cx="469744" cy="259045"/>
    <xdr:sp macro="" textlink="">
      <xdr:nvSpPr>
        <xdr:cNvPr id="366" name="n_3aveValue【公営住宅】&#10;一人当たり面積">
          <a:extLst>
            <a:ext uri="{FF2B5EF4-FFF2-40B4-BE49-F238E27FC236}">
              <a16:creationId xmlns:a16="http://schemas.microsoft.com/office/drawing/2014/main" id="{00000000-0008-0000-0100-00006E010000}"/>
            </a:ext>
          </a:extLst>
        </xdr:cNvPr>
        <xdr:cNvSpPr txBox="1"/>
      </xdr:nvSpPr>
      <xdr:spPr>
        <a:xfrm>
          <a:off x="7626427" y="14287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58061</xdr:rowOff>
    </xdr:from>
    <xdr:ext cx="469744" cy="259045"/>
    <xdr:sp macro="" textlink="">
      <xdr:nvSpPr>
        <xdr:cNvPr id="367" name="n_4aveValue【公営住宅】&#10;一人当たり面積">
          <a:extLst>
            <a:ext uri="{FF2B5EF4-FFF2-40B4-BE49-F238E27FC236}">
              <a16:creationId xmlns:a16="http://schemas.microsoft.com/office/drawing/2014/main" id="{00000000-0008-0000-0100-00006F010000}"/>
            </a:ext>
          </a:extLst>
        </xdr:cNvPr>
        <xdr:cNvSpPr txBox="1"/>
      </xdr:nvSpPr>
      <xdr:spPr>
        <a:xfrm>
          <a:off x="6737427" y="14288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120856</xdr:rowOff>
    </xdr:from>
    <xdr:ext cx="469744" cy="259045"/>
    <xdr:sp macro="" textlink="">
      <xdr:nvSpPr>
        <xdr:cNvPr id="368" name="n_1mainValue【公営住宅】&#10;一人当たり面積">
          <a:extLst>
            <a:ext uri="{FF2B5EF4-FFF2-40B4-BE49-F238E27FC236}">
              <a16:creationId xmlns:a16="http://schemas.microsoft.com/office/drawing/2014/main" id="{00000000-0008-0000-0100-000070010000}"/>
            </a:ext>
          </a:extLst>
        </xdr:cNvPr>
        <xdr:cNvSpPr txBox="1"/>
      </xdr:nvSpPr>
      <xdr:spPr>
        <a:xfrm>
          <a:off x="9391727" y="14694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124696</xdr:rowOff>
    </xdr:from>
    <xdr:ext cx="469744" cy="259045"/>
    <xdr:sp macro="" textlink="">
      <xdr:nvSpPr>
        <xdr:cNvPr id="369" name="n_2mainValue【公営住宅】&#10;一人当たり面積">
          <a:extLst>
            <a:ext uri="{FF2B5EF4-FFF2-40B4-BE49-F238E27FC236}">
              <a16:creationId xmlns:a16="http://schemas.microsoft.com/office/drawing/2014/main" id="{00000000-0008-0000-0100-000071010000}"/>
            </a:ext>
          </a:extLst>
        </xdr:cNvPr>
        <xdr:cNvSpPr txBox="1"/>
      </xdr:nvSpPr>
      <xdr:spPr>
        <a:xfrm>
          <a:off x="8515427" y="14697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127530</xdr:rowOff>
    </xdr:from>
    <xdr:ext cx="469744" cy="259045"/>
    <xdr:sp macro="" textlink="">
      <xdr:nvSpPr>
        <xdr:cNvPr id="370" name="n_3mainValue【公営住宅】&#10;一人当たり面積">
          <a:extLst>
            <a:ext uri="{FF2B5EF4-FFF2-40B4-BE49-F238E27FC236}">
              <a16:creationId xmlns:a16="http://schemas.microsoft.com/office/drawing/2014/main" id="{00000000-0008-0000-0100-000072010000}"/>
            </a:ext>
          </a:extLst>
        </xdr:cNvPr>
        <xdr:cNvSpPr txBox="1"/>
      </xdr:nvSpPr>
      <xdr:spPr>
        <a:xfrm>
          <a:off x="7626427" y="14700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130548</xdr:rowOff>
    </xdr:from>
    <xdr:ext cx="469744" cy="259045"/>
    <xdr:sp macro="" textlink="">
      <xdr:nvSpPr>
        <xdr:cNvPr id="371" name="n_4mainValue【公営住宅】&#10;一人当たり面積">
          <a:extLst>
            <a:ext uri="{FF2B5EF4-FFF2-40B4-BE49-F238E27FC236}">
              <a16:creationId xmlns:a16="http://schemas.microsoft.com/office/drawing/2014/main" id="{00000000-0008-0000-0100-000073010000}"/>
            </a:ext>
          </a:extLst>
        </xdr:cNvPr>
        <xdr:cNvSpPr txBox="1"/>
      </xdr:nvSpPr>
      <xdr:spPr>
        <a:xfrm>
          <a:off x="6737427" y="1470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00000000-0008-0000-0100-000074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00000000-0008-0000-0100-000075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00000000-0008-0000-0100-000076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00000000-0008-0000-0100-000077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00000000-0008-0000-0100-000078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00000000-0008-0000-0100-000079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a:extLst>
            <a:ext uri="{FF2B5EF4-FFF2-40B4-BE49-F238E27FC236}">
              <a16:creationId xmlns:a16="http://schemas.microsoft.com/office/drawing/2014/main" id="{00000000-0008-0000-0100-00008C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a:extLst>
            <a:ext uri="{FF2B5EF4-FFF2-40B4-BE49-F238E27FC236}">
              <a16:creationId xmlns:a16="http://schemas.microsoft.com/office/drawing/2014/main" id="{00000000-0008-0000-0100-00008D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8" name="テキスト ボックス 397">
          <a:extLst>
            <a:ext uri="{FF2B5EF4-FFF2-40B4-BE49-F238E27FC236}">
              <a16:creationId xmlns:a16="http://schemas.microsoft.com/office/drawing/2014/main" id="{00000000-0008-0000-0100-00008E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9" name="直線コネクタ 398">
          <a:extLst>
            <a:ext uri="{FF2B5EF4-FFF2-40B4-BE49-F238E27FC236}">
              <a16:creationId xmlns:a16="http://schemas.microsoft.com/office/drawing/2014/main" id="{00000000-0008-0000-0100-00008F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0" name="テキスト ボックス 399">
          <a:extLst>
            <a:ext uri="{FF2B5EF4-FFF2-40B4-BE49-F238E27FC236}">
              <a16:creationId xmlns:a16="http://schemas.microsoft.com/office/drawing/2014/main" id="{00000000-0008-0000-0100-000090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1" name="直線コネクタ 400">
          <a:extLst>
            <a:ext uri="{FF2B5EF4-FFF2-40B4-BE49-F238E27FC236}">
              <a16:creationId xmlns:a16="http://schemas.microsoft.com/office/drawing/2014/main" id="{00000000-0008-0000-0100-000091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2" name="テキスト ボックス 401">
          <a:extLst>
            <a:ext uri="{FF2B5EF4-FFF2-40B4-BE49-F238E27FC236}">
              <a16:creationId xmlns:a16="http://schemas.microsoft.com/office/drawing/2014/main" id="{00000000-0008-0000-0100-000092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3" name="直線コネクタ 402">
          <a:extLst>
            <a:ext uri="{FF2B5EF4-FFF2-40B4-BE49-F238E27FC236}">
              <a16:creationId xmlns:a16="http://schemas.microsoft.com/office/drawing/2014/main" id="{00000000-0008-0000-0100-000093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4" name="テキスト ボックス 403">
          <a:extLst>
            <a:ext uri="{FF2B5EF4-FFF2-40B4-BE49-F238E27FC236}">
              <a16:creationId xmlns:a16="http://schemas.microsoft.com/office/drawing/2014/main" id="{00000000-0008-0000-0100-000094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5" name="直線コネクタ 404">
          <a:extLst>
            <a:ext uri="{FF2B5EF4-FFF2-40B4-BE49-F238E27FC236}">
              <a16:creationId xmlns:a16="http://schemas.microsoft.com/office/drawing/2014/main" id="{00000000-0008-0000-0100-000095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6" name="テキスト ボックス 405">
          <a:extLst>
            <a:ext uri="{FF2B5EF4-FFF2-40B4-BE49-F238E27FC236}">
              <a16:creationId xmlns:a16="http://schemas.microsoft.com/office/drawing/2014/main" id="{00000000-0008-0000-0100-000096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7" name="直線コネクタ 406">
          <a:extLst>
            <a:ext uri="{FF2B5EF4-FFF2-40B4-BE49-F238E27FC236}">
              <a16:creationId xmlns:a16="http://schemas.microsoft.com/office/drawing/2014/main" id="{00000000-0008-0000-0100-000097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08" name="テキスト ボックス 407">
          <a:extLst>
            <a:ext uri="{FF2B5EF4-FFF2-40B4-BE49-F238E27FC236}">
              <a16:creationId xmlns:a16="http://schemas.microsoft.com/office/drawing/2014/main" id="{00000000-0008-0000-0100-000098010000}"/>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9" name="直線コネクタ 408">
          <a:extLst>
            <a:ext uri="{FF2B5EF4-FFF2-40B4-BE49-F238E27FC236}">
              <a16:creationId xmlns:a16="http://schemas.microsoft.com/office/drawing/2014/main" id="{00000000-0008-0000-0100-000099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0" name="【認定こども園・幼稚園・保育所】&#10;有形固定資産減価償却率グラフ枠">
          <a:extLst>
            <a:ext uri="{FF2B5EF4-FFF2-40B4-BE49-F238E27FC236}">
              <a16:creationId xmlns:a16="http://schemas.microsoft.com/office/drawing/2014/main" id="{00000000-0008-0000-0100-00009A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1" name="直線コネクタ 410">
          <a:extLst>
            <a:ext uri="{FF2B5EF4-FFF2-40B4-BE49-F238E27FC236}">
              <a16:creationId xmlns:a16="http://schemas.microsoft.com/office/drawing/2014/main" id="{00000000-0008-0000-0100-00009B010000}"/>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2" name="【認定こども園・幼稚園・保育所】&#10;有形固定資産減価償却率最小値テキスト">
          <a:extLst>
            <a:ext uri="{FF2B5EF4-FFF2-40B4-BE49-F238E27FC236}">
              <a16:creationId xmlns:a16="http://schemas.microsoft.com/office/drawing/2014/main" id="{00000000-0008-0000-0100-00009C010000}"/>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13" name="直線コネクタ 412">
          <a:extLst>
            <a:ext uri="{FF2B5EF4-FFF2-40B4-BE49-F238E27FC236}">
              <a16:creationId xmlns:a16="http://schemas.microsoft.com/office/drawing/2014/main" id="{00000000-0008-0000-0100-00009D010000}"/>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14" name="【認定こども園・幼稚園・保育所】&#10;有形固定資産減価償却率最大値テキスト">
          <a:extLst>
            <a:ext uri="{FF2B5EF4-FFF2-40B4-BE49-F238E27FC236}">
              <a16:creationId xmlns:a16="http://schemas.microsoft.com/office/drawing/2014/main" id="{00000000-0008-0000-0100-00009E010000}"/>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15" name="直線コネクタ 414">
          <a:extLst>
            <a:ext uri="{FF2B5EF4-FFF2-40B4-BE49-F238E27FC236}">
              <a16:creationId xmlns:a16="http://schemas.microsoft.com/office/drawing/2014/main" id="{00000000-0008-0000-0100-00009F010000}"/>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129557</xdr:rowOff>
    </xdr:from>
    <xdr:ext cx="405111" cy="259045"/>
    <xdr:sp macro="" textlink="">
      <xdr:nvSpPr>
        <xdr:cNvPr id="416" name="【認定こども園・幼稚園・保育所】&#10;有形固定資産減価償却率平均値テキスト">
          <a:extLst>
            <a:ext uri="{FF2B5EF4-FFF2-40B4-BE49-F238E27FC236}">
              <a16:creationId xmlns:a16="http://schemas.microsoft.com/office/drawing/2014/main" id="{00000000-0008-0000-0100-0000A0010000}"/>
            </a:ext>
          </a:extLst>
        </xdr:cNvPr>
        <xdr:cNvSpPr txBox="1"/>
      </xdr:nvSpPr>
      <xdr:spPr>
        <a:xfrm>
          <a:off x="16357600" y="6130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106680</xdr:rowOff>
    </xdr:from>
    <xdr:to>
      <xdr:col>85</xdr:col>
      <xdr:colOff>177800</xdr:colOff>
      <xdr:row>37</xdr:row>
      <xdr:rowOff>36830</xdr:rowOff>
    </xdr:to>
    <xdr:sp macro="" textlink="">
      <xdr:nvSpPr>
        <xdr:cNvPr id="417" name="フローチャート: 判断 416">
          <a:extLst>
            <a:ext uri="{FF2B5EF4-FFF2-40B4-BE49-F238E27FC236}">
              <a16:creationId xmlns:a16="http://schemas.microsoft.com/office/drawing/2014/main" id="{00000000-0008-0000-0100-0000A1010000}"/>
            </a:ext>
          </a:extLst>
        </xdr:cNvPr>
        <xdr:cNvSpPr/>
      </xdr:nvSpPr>
      <xdr:spPr>
        <a:xfrm>
          <a:off x="162687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96520</xdr:rowOff>
    </xdr:from>
    <xdr:to>
      <xdr:col>81</xdr:col>
      <xdr:colOff>101600</xdr:colOff>
      <xdr:row>37</xdr:row>
      <xdr:rowOff>26670</xdr:rowOff>
    </xdr:to>
    <xdr:sp macro="" textlink="">
      <xdr:nvSpPr>
        <xdr:cNvPr id="418" name="フローチャート: 判断 417">
          <a:extLst>
            <a:ext uri="{FF2B5EF4-FFF2-40B4-BE49-F238E27FC236}">
              <a16:creationId xmlns:a16="http://schemas.microsoft.com/office/drawing/2014/main" id="{00000000-0008-0000-0100-0000A2010000}"/>
            </a:ext>
          </a:extLst>
        </xdr:cNvPr>
        <xdr:cNvSpPr/>
      </xdr:nvSpPr>
      <xdr:spPr>
        <a:xfrm>
          <a:off x="15430500" y="626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91440</xdr:rowOff>
    </xdr:from>
    <xdr:to>
      <xdr:col>76</xdr:col>
      <xdr:colOff>165100</xdr:colOff>
      <xdr:row>37</xdr:row>
      <xdr:rowOff>21590</xdr:rowOff>
    </xdr:to>
    <xdr:sp macro="" textlink="">
      <xdr:nvSpPr>
        <xdr:cNvPr id="419" name="フローチャート: 判断 418">
          <a:extLst>
            <a:ext uri="{FF2B5EF4-FFF2-40B4-BE49-F238E27FC236}">
              <a16:creationId xmlns:a16="http://schemas.microsoft.com/office/drawing/2014/main" id="{00000000-0008-0000-0100-0000A3010000}"/>
            </a:ext>
          </a:extLst>
        </xdr:cNvPr>
        <xdr:cNvSpPr/>
      </xdr:nvSpPr>
      <xdr:spPr>
        <a:xfrm>
          <a:off x="145415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140970</xdr:rowOff>
    </xdr:from>
    <xdr:to>
      <xdr:col>72</xdr:col>
      <xdr:colOff>38100</xdr:colOff>
      <xdr:row>37</xdr:row>
      <xdr:rowOff>71120</xdr:rowOff>
    </xdr:to>
    <xdr:sp macro="" textlink="">
      <xdr:nvSpPr>
        <xdr:cNvPr id="420" name="フローチャート: 判断 419">
          <a:extLst>
            <a:ext uri="{FF2B5EF4-FFF2-40B4-BE49-F238E27FC236}">
              <a16:creationId xmlns:a16="http://schemas.microsoft.com/office/drawing/2014/main" id="{00000000-0008-0000-0100-0000A4010000}"/>
            </a:ext>
          </a:extLst>
        </xdr:cNvPr>
        <xdr:cNvSpPr/>
      </xdr:nvSpPr>
      <xdr:spPr>
        <a:xfrm>
          <a:off x="13652500" y="631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1270</xdr:rowOff>
    </xdr:from>
    <xdr:to>
      <xdr:col>67</xdr:col>
      <xdr:colOff>101600</xdr:colOff>
      <xdr:row>37</xdr:row>
      <xdr:rowOff>102870</xdr:rowOff>
    </xdr:to>
    <xdr:sp macro="" textlink="">
      <xdr:nvSpPr>
        <xdr:cNvPr id="421" name="フローチャート: 判断 420">
          <a:extLst>
            <a:ext uri="{FF2B5EF4-FFF2-40B4-BE49-F238E27FC236}">
              <a16:creationId xmlns:a16="http://schemas.microsoft.com/office/drawing/2014/main" id="{00000000-0008-0000-0100-0000A5010000}"/>
            </a:ext>
          </a:extLst>
        </xdr:cNvPr>
        <xdr:cNvSpPr/>
      </xdr:nvSpPr>
      <xdr:spPr>
        <a:xfrm>
          <a:off x="12763500" y="634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00000000-0008-0000-0100-0000A6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00000000-0008-0000-0100-0000A7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00000000-0008-0000-0100-0000A8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00000000-0008-0000-0100-0000A9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0000000-0008-0000-0100-0000AA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71120</xdr:rowOff>
    </xdr:from>
    <xdr:to>
      <xdr:col>85</xdr:col>
      <xdr:colOff>177800</xdr:colOff>
      <xdr:row>41</xdr:row>
      <xdr:rowOff>1270</xdr:rowOff>
    </xdr:to>
    <xdr:sp macro="" textlink="">
      <xdr:nvSpPr>
        <xdr:cNvPr id="427" name="楕円 426">
          <a:extLst>
            <a:ext uri="{FF2B5EF4-FFF2-40B4-BE49-F238E27FC236}">
              <a16:creationId xmlns:a16="http://schemas.microsoft.com/office/drawing/2014/main" id="{00000000-0008-0000-0100-0000AB010000}"/>
            </a:ext>
          </a:extLst>
        </xdr:cNvPr>
        <xdr:cNvSpPr/>
      </xdr:nvSpPr>
      <xdr:spPr>
        <a:xfrm>
          <a:off x="162687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157497</xdr:rowOff>
    </xdr:from>
    <xdr:ext cx="405111" cy="259045"/>
    <xdr:sp macro="" textlink="">
      <xdr:nvSpPr>
        <xdr:cNvPr id="428" name="【認定こども園・幼稚園・保育所】&#10;有形固定資産減価償却率該当値テキスト">
          <a:extLst>
            <a:ext uri="{FF2B5EF4-FFF2-40B4-BE49-F238E27FC236}">
              <a16:creationId xmlns:a16="http://schemas.microsoft.com/office/drawing/2014/main" id="{00000000-0008-0000-0100-0000AC010000}"/>
            </a:ext>
          </a:extLst>
        </xdr:cNvPr>
        <xdr:cNvSpPr txBox="1"/>
      </xdr:nvSpPr>
      <xdr:spPr>
        <a:xfrm>
          <a:off x="16357600" y="684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71120</xdr:rowOff>
    </xdr:from>
    <xdr:to>
      <xdr:col>81</xdr:col>
      <xdr:colOff>101600</xdr:colOff>
      <xdr:row>41</xdr:row>
      <xdr:rowOff>1270</xdr:rowOff>
    </xdr:to>
    <xdr:sp macro="" textlink="">
      <xdr:nvSpPr>
        <xdr:cNvPr id="429" name="楕円 428">
          <a:extLst>
            <a:ext uri="{FF2B5EF4-FFF2-40B4-BE49-F238E27FC236}">
              <a16:creationId xmlns:a16="http://schemas.microsoft.com/office/drawing/2014/main" id="{00000000-0008-0000-0100-0000AD010000}"/>
            </a:ext>
          </a:extLst>
        </xdr:cNvPr>
        <xdr:cNvSpPr/>
      </xdr:nvSpPr>
      <xdr:spPr>
        <a:xfrm>
          <a:off x="15430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121920</xdr:rowOff>
    </xdr:from>
    <xdr:to>
      <xdr:col>85</xdr:col>
      <xdr:colOff>127000</xdr:colOff>
      <xdr:row>40</xdr:row>
      <xdr:rowOff>121920</xdr:rowOff>
    </xdr:to>
    <xdr:cxnSp macro="">
      <xdr:nvCxnSpPr>
        <xdr:cNvPr id="430" name="直線コネクタ 429">
          <a:extLst>
            <a:ext uri="{FF2B5EF4-FFF2-40B4-BE49-F238E27FC236}">
              <a16:creationId xmlns:a16="http://schemas.microsoft.com/office/drawing/2014/main" id="{00000000-0008-0000-0100-0000AE010000}"/>
            </a:ext>
          </a:extLst>
        </xdr:cNvPr>
        <xdr:cNvCxnSpPr/>
      </xdr:nvCxnSpPr>
      <xdr:spPr>
        <a:xfrm>
          <a:off x="15481300" y="69799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71120</xdr:rowOff>
    </xdr:from>
    <xdr:to>
      <xdr:col>76</xdr:col>
      <xdr:colOff>165100</xdr:colOff>
      <xdr:row>41</xdr:row>
      <xdr:rowOff>1270</xdr:rowOff>
    </xdr:to>
    <xdr:sp macro="" textlink="">
      <xdr:nvSpPr>
        <xdr:cNvPr id="431" name="楕円 430">
          <a:extLst>
            <a:ext uri="{FF2B5EF4-FFF2-40B4-BE49-F238E27FC236}">
              <a16:creationId xmlns:a16="http://schemas.microsoft.com/office/drawing/2014/main" id="{00000000-0008-0000-0100-0000AF010000}"/>
            </a:ext>
          </a:extLst>
        </xdr:cNvPr>
        <xdr:cNvSpPr/>
      </xdr:nvSpPr>
      <xdr:spPr>
        <a:xfrm>
          <a:off x="14541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121920</xdr:rowOff>
    </xdr:from>
    <xdr:to>
      <xdr:col>81</xdr:col>
      <xdr:colOff>50800</xdr:colOff>
      <xdr:row>40</xdr:row>
      <xdr:rowOff>121920</xdr:rowOff>
    </xdr:to>
    <xdr:cxnSp macro="">
      <xdr:nvCxnSpPr>
        <xdr:cNvPr id="432" name="直線コネクタ 431">
          <a:extLst>
            <a:ext uri="{FF2B5EF4-FFF2-40B4-BE49-F238E27FC236}">
              <a16:creationId xmlns:a16="http://schemas.microsoft.com/office/drawing/2014/main" id="{00000000-0008-0000-0100-0000B0010000}"/>
            </a:ext>
          </a:extLst>
        </xdr:cNvPr>
        <xdr:cNvCxnSpPr/>
      </xdr:nvCxnSpPr>
      <xdr:spPr>
        <a:xfrm>
          <a:off x="14592300" y="697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71120</xdr:rowOff>
    </xdr:from>
    <xdr:to>
      <xdr:col>72</xdr:col>
      <xdr:colOff>38100</xdr:colOff>
      <xdr:row>41</xdr:row>
      <xdr:rowOff>1270</xdr:rowOff>
    </xdr:to>
    <xdr:sp macro="" textlink="">
      <xdr:nvSpPr>
        <xdr:cNvPr id="433" name="楕円 432">
          <a:extLst>
            <a:ext uri="{FF2B5EF4-FFF2-40B4-BE49-F238E27FC236}">
              <a16:creationId xmlns:a16="http://schemas.microsoft.com/office/drawing/2014/main" id="{00000000-0008-0000-0100-0000B1010000}"/>
            </a:ext>
          </a:extLst>
        </xdr:cNvPr>
        <xdr:cNvSpPr/>
      </xdr:nvSpPr>
      <xdr:spPr>
        <a:xfrm>
          <a:off x="13652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121920</xdr:rowOff>
    </xdr:from>
    <xdr:to>
      <xdr:col>76</xdr:col>
      <xdr:colOff>114300</xdr:colOff>
      <xdr:row>40</xdr:row>
      <xdr:rowOff>121920</xdr:rowOff>
    </xdr:to>
    <xdr:cxnSp macro="">
      <xdr:nvCxnSpPr>
        <xdr:cNvPr id="434" name="直線コネクタ 433">
          <a:extLst>
            <a:ext uri="{FF2B5EF4-FFF2-40B4-BE49-F238E27FC236}">
              <a16:creationId xmlns:a16="http://schemas.microsoft.com/office/drawing/2014/main" id="{00000000-0008-0000-0100-0000B2010000}"/>
            </a:ext>
          </a:extLst>
        </xdr:cNvPr>
        <xdr:cNvCxnSpPr/>
      </xdr:nvCxnSpPr>
      <xdr:spPr>
        <a:xfrm>
          <a:off x="13703300" y="697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66040</xdr:rowOff>
    </xdr:from>
    <xdr:to>
      <xdr:col>67</xdr:col>
      <xdr:colOff>101600</xdr:colOff>
      <xdr:row>40</xdr:row>
      <xdr:rowOff>167640</xdr:rowOff>
    </xdr:to>
    <xdr:sp macro="" textlink="">
      <xdr:nvSpPr>
        <xdr:cNvPr id="435" name="楕円 434">
          <a:extLst>
            <a:ext uri="{FF2B5EF4-FFF2-40B4-BE49-F238E27FC236}">
              <a16:creationId xmlns:a16="http://schemas.microsoft.com/office/drawing/2014/main" id="{00000000-0008-0000-0100-0000B3010000}"/>
            </a:ext>
          </a:extLst>
        </xdr:cNvPr>
        <xdr:cNvSpPr/>
      </xdr:nvSpPr>
      <xdr:spPr>
        <a:xfrm>
          <a:off x="12763500" y="692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116840</xdr:rowOff>
    </xdr:from>
    <xdr:to>
      <xdr:col>71</xdr:col>
      <xdr:colOff>177800</xdr:colOff>
      <xdr:row>40</xdr:row>
      <xdr:rowOff>121920</xdr:rowOff>
    </xdr:to>
    <xdr:cxnSp macro="">
      <xdr:nvCxnSpPr>
        <xdr:cNvPr id="436" name="直線コネクタ 435">
          <a:extLst>
            <a:ext uri="{FF2B5EF4-FFF2-40B4-BE49-F238E27FC236}">
              <a16:creationId xmlns:a16="http://schemas.microsoft.com/office/drawing/2014/main" id="{00000000-0008-0000-0100-0000B4010000}"/>
            </a:ext>
          </a:extLst>
        </xdr:cNvPr>
        <xdr:cNvCxnSpPr/>
      </xdr:nvCxnSpPr>
      <xdr:spPr>
        <a:xfrm>
          <a:off x="12814300" y="697484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43197</xdr:rowOff>
    </xdr:from>
    <xdr:ext cx="405111" cy="259045"/>
    <xdr:sp macro="" textlink="">
      <xdr:nvSpPr>
        <xdr:cNvPr id="437" name="n_1aveValue【認定こども園・幼稚園・保育所】&#10;有形固定資産減価償却率">
          <a:extLst>
            <a:ext uri="{FF2B5EF4-FFF2-40B4-BE49-F238E27FC236}">
              <a16:creationId xmlns:a16="http://schemas.microsoft.com/office/drawing/2014/main" id="{00000000-0008-0000-0100-0000B5010000}"/>
            </a:ext>
          </a:extLst>
        </xdr:cNvPr>
        <xdr:cNvSpPr txBox="1"/>
      </xdr:nvSpPr>
      <xdr:spPr>
        <a:xfrm>
          <a:off x="15266044" y="6043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38117</xdr:rowOff>
    </xdr:from>
    <xdr:ext cx="405111" cy="259045"/>
    <xdr:sp macro="" textlink="">
      <xdr:nvSpPr>
        <xdr:cNvPr id="438" name="n_2aveValue【認定こども園・幼稚園・保育所】&#10;有形固定資産減価償却率">
          <a:extLst>
            <a:ext uri="{FF2B5EF4-FFF2-40B4-BE49-F238E27FC236}">
              <a16:creationId xmlns:a16="http://schemas.microsoft.com/office/drawing/2014/main" id="{00000000-0008-0000-0100-0000B6010000}"/>
            </a:ext>
          </a:extLst>
        </xdr:cNvPr>
        <xdr:cNvSpPr txBox="1"/>
      </xdr:nvSpPr>
      <xdr:spPr>
        <a:xfrm>
          <a:off x="14389744" y="6038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87647</xdr:rowOff>
    </xdr:from>
    <xdr:ext cx="405111" cy="259045"/>
    <xdr:sp macro="" textlink="">
      <xdr:nvSpPr>
        <xdr:cNvPr id="439" name="n_3aveValue【認定こども園・幼稚園・保育所】&#10;有形固定資産減価償却率">
          <a:extLst>
            <a:ext uri="{FF2B5EF4-FFF2-40B4-BE49-F238E27FC236}">
              <a16:creationId xmlns:a16="http://schemas.microsoft.com/office/drawing/2014/main" id="{00000000-0008-0000-0100-0000B7010000}"/>
            </a:ext>
          </a:extLst>
        </xdr:cNvPr>
        <xdr:cNvSpPr txBox="1"/>
      </xdr:nvSpPr>
      <xdr:spPr>
        <a:xfrm>
          <a:off x="13500744" y="6088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119397</xdr:rowOff>
    </xdr:from>
    <xdr:ext cx="405111" cy="259045"/>
    <xdr:sp macro="" textlink="">
      <xdr:nvSpPr>
        <xdr:cNvPr id="440" name="n_4aveValue【認定こども園・幼稚園・保育所】&#10;有形固定資産減価償却率">
          <a:extLst>
            <a:ext uri="{FF2B5EF4-FFF2-40B4-BE49-F238E27FC236}">
              <a16:creationId xmlns:a16="http://schemas.microsoft.com/office/drawing/2014/main" id="{00000000-0008-0000-0100-0000B8010000}"/>
            </a:ext>
          </a:extLst>
        </xdr:cNvPr>
        <xdr:cNvSpPr txBox="1"/>
      </xdr:nvSpPr>
      <xdr:spPr>
        <a:xfrm>
          <a:off x="12611744" y="6120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163847</xdr:rowOff>
    </xdr:from>
    <xdr:ext cx="405111" cy="259045"/>
    <xdr:sp macro="" textlink="">
      <xdr:nvSpPr>
        <xdr:cNvPr id="441" name="n_1mainValue【認定こども園・幼稚園・保育所】&#10;有形固定資産減価償却率">
          <a:extLst>
            <a:ext uri="{FF2B5EF4-FFF2-40B4-BE49-F238E27FC236}">
              <a16:creationId xmlns:a16="http://schemas.microsoft.com/office/drawing/2014/main" id="{00000000-0008-0000-0100-0000B9010000}"/>
            </a:ext>
          </a:extLst>
        </xdr:cNvPr>
        <xdr:cNvSpPr txBox="1"/>
      </xdr:nvSpPr>
      <xdr:spPr>
        <a:xfrm>
          <a:off x="15266044"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163847</xdr:rowOff>
    </xdr:from>
    <xdr:ext cx="405111" cy="259045"/>
    <xdr:sp macro="" textlink="">
      <xdr:nvSpPr>
        <xdr:cNvPr id="442" name="n_2mainValue【認定こども園・幼稚園・保育所】&#10;有形固定資産減価償却率">
          <a:extLst>
            <a:ext uri="{FF2B5EF4-FFF2-40B4-BE49-F238E27FC236}">
              <a16:creationId xmlns:a16="http://schemas.microsoft.com/office/drawing/2014/main" id="{00000000-0008-0000-0100-0000BA010000}"/>
            </a:ext>
          </a:extLst>
        </xdr:cNvPr>
        <xdr:cNvSpPr txBox="1"/>
      </xdr:nvSpPr>
      <xdr:spPr>
        <a:xfrm>
          <a:off x="14389744"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163847</xdr:rowOff>
    </xdr:from>
    <xdr:ext cx="405111" cy="259045"/>
    <xdr:sp macro="" textlink="">
      <xdr:nvSpPr>
        <xdr:cNvPr id="443" name="n_3mainValue【認定こども園・幼稚園・保育所】&#10;有形固定資産減価償却率">
          <a:extLst>
            <a:ext uri="{FF2B5EF4-FFF2-40B4-BE49-F238E27FC236}">
              <a16:creationId xmlns:a16="http://schemas.microsoft.com/office/drawing/2014/main" id="{00000000-0008-0000-0100-0000BB010000}"/>
            </a:ext>
          </a:extLst>
        </xdr:cNvPr>
        <xdr:cNvSpPr txBox="1"/>
      </xdr:nvSpPr>
      <xdr:spPr>
        <a:xfrm>
          <a:off x="13500744"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158767</xdr:rowOff>
    </xdr:from>
    <xdr:ext cx="405111" cy="259045"/>
    <xdr:sp macro="" textlink="">
      <xdr:nvSpPr>
        <xdr:cNvPr id="444" name="n_4mainValue【認定こども園・幼稚園・保育所】&#10;有形固定資産減価償却率">
          <a:extLst>
            <a:ext uri="{FF2B5EF4-FFF2-40B4-BE49-F238E27FC236}">
              <a16:creationId xmlns:a16="http://schemas.microsoft.com/office/drawing/2014/main" id="{00000000-0008-0000-0100-0000BC010000}"/>
            </a:ext>
          </a:extLst>
        </xdr:cNvPr>
        <xdr:cNvSpPr txBox="1"/>
      </xdr:nvSpPr>
      <xdr:spPr>
        <a:xfrm>
          <a:off x="12611744" y="7016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5" name="正方形/長方形 444">
          <a:extLst>
            <a:ext uri="{FF2B5EF4-FFF2-40B4-BE49-F238E27FC236}">
              <a16:creationId xmlns:a16="http://schemas.microsoft.com/office/drawing/2014/main" id="{00000000-0008-0000-0100-0000BD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6" name="正方形/長方形 445">
          <a:extLst>
            <a:ext uri="{FF2B5EF4-FFF2-40B4-BE49-F238E27FC236}">
              <a16:creationId xmlns:a16="http://schemas.microsoft.com/office/drawing/2014/main" id="{00000000-0008-0000-0100-0000BE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7" name="正方形/長方形 446">
          <a:extLst>
            <a:ext uri="{FF2B5EF4-FFF2-40B4-BE49-F238E27FC236}">
              <a16:creationId xmlns:a16="http://schemas.microsoft.com/office/drawing/2014/main" id="{00000000-0008-0000-0100-0000BF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8" name="正方形/長方形 447">
          <a:extLst>
            <a:ext uri="{FF2B5EF4-FFF2-40B4-BE49-F238E27FC236}">
              <a16:creationId xmlns:a16="http://schemas.microsoft.com/office/drawing/2014/main" id="{00000000-0008-0000-0100-0000C0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9" name="正方形/長方形 448">
          <a:extLst>
            <a:ext uri="{FF2B5EF4-FFF2-40B4-BE49-F238E27FC236}">
              <a16:creationId xmlns:a16="http://schemas.microsoft.com/office/drawing/2014/main" id="{00000000-0008-0000-0100-0000C1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0" name="正方形/長方形 449">
          <a:extLst>
            <a:ext uri="{FF2B5EF4-FFF2-40B4-BE49-F238E27FC236}">
              <a16:creationId xmlns:a16="http://schemas.microsoft.com/office/drawing/2014/main" id="{00000000-0008-0000-0100-0000C2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1" name="正方形/長方形 450">
          <a:extLst>
            <a:ext uri="{FF2B5EF4-FFF2-40B4-BE49-F238E27FC236}">
              <a16:creationId xmlns:a16="http://schemas.microsoft.com/office/drawing/2014/main" id="{00000000-0008-0000-0100-0000C3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2" name="正方形/長方形 451">
          <a:extLst>
            <a:ext uri="{FF2B5EF4-FFF2-40B4-BE49-F238E27FC236}">
              <a16:creationId xmlns:a16="http://schemas.microsoft.com/office/drawing/2014/main" id="{00000000-0008-0000-0100-0000C4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3" name="テキスト ボックス 452">
          <a:extLst>
            <a:ext uri="{FF2B5EF4-FFF2-40B4-BE49-F238E27FC236}">
              <a16:creationId xmlns:a16="http://schemas.microsoft.com/office/drawing/2014/main" id="{00000000-0008-0000-0100-0000C5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4" name="直線コネクタ 453">
          <a:extLst>
            <a:ext uri="{FF2B5EF4-FFF2-40B4-BE49-F238E27FC236}">
              <a16:creationId xmlns:a16="http://schemas.microsoft.com/office/drawing/2014/main" id="{00000000-0008-0000-0100-0000C6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5" name="直線コネクタ 454">
          <a:extLst>
            <a:ext uri="{FF2B5EF4-FFF2-40B4-BE49-F238E27FC236}">
              <a16:creationId xmlns:a16="http://schemas.microsoft.com/office/drawing/2014/main" id="{00000000-0008-0000-0100-0000C7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6" name="テキスト ボックス 455">
          <a:extLst>
            <a:ext uri="{FF2B5EF4-FFF2-40B4-BE49-F238E27FC236}">
              <a16:creationId xmlns:a16="http://schemas.microsoft.com/office/drawing/2014/main" id="{00000000-0008-0000-0100-0000C8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7" name="直線コネクタ 456">
          <a:extLst>
            <a:ext uri="{FF2B5EF4-FFF2-40B4-BE49-F238E27FC236}">
              <a16:creationId xmlns:a16="http://schemas.microsoft.com/office/drawing/2014/main" id="{00000000-0008-0000-0100-0000C9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8" name="テキスト ボックス 457">
          <a:extLst>
            <a:ext uri="{FF2B5EF4-FFF2-40B4-BE49-F238E27FC236}">
              <a16:creationId xmlns:a16="http://schemas.microsoft.com/office/drawing/2014/main" id="{00000000-0008-0000-0100-0000CA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9" name="直線コネクタ 458">
          <a:extLst>
            <a:ext uri="{FF2B5EF4-FFF2-40B4-BE49-F238E27FC236}">
              <a16:creationId xmlns:a16="http://schemas.microsoft.com/office/drawing/2014/main" id="{00000000-0008-0000-0100-0000CB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0" name="テキスト ボックス 459">
          <a:extLst>
            <a:ext uri="{FF2B5EF4-FFF2-40B4-BE49-F238E27FC236}">
              <a16:creationId xmlns:a16="http://schemas.microsoft.com/office/drawing/2014/main" id="{00000000-0008-0000-0100-0000CC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1" name="直線コネクタ 460">
          <a:extLst>
            <a:ext uri="{FF2B5EF4-FFF2-40B4-BE49-F238E27FC236}">
              <a16:creationId xmlns:a16="http://schemas.microsoft.com/office/drawing/2014/main" id="{00000000-0008-0000-0100-0000CD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2" name="テキスト ボックス 461">
          <a:extLst>
            <a:ext uri="{FF2B5EF4-FFF2-40B4-BE49-F238E27FC236}">
              <a16:creationId xmlns:a16="http://schemas.microsoft.com/office/drawing/2014/main" id="{00000000-0008-0000-0100-0000CE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3" name="直線コネクタ 462">
          <a:extLst>
            <a:ext uri="{FF2B5EF4-FFF2-40B4-BE49-F238E27FC236}">
              <a16:creationId xmlns:a16="http://schemas.microsoft.com/office/drawing/2014/main" id="{00000000-0008-0000-0100-0000CF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4" name="テキスト ボックス 463">
          <a:extLst>
            <a:ext uri="{FF2B5EF4-FFF2-40B4-BE49-F238E27FC236}">
              <a16:creationId xmlns:a16="http://schemas.microsoft.com/office/drawing/2014/main" id="{00000000-0008-0000-0100-0000D0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a:extLst>
            <a:ext uri="{FF2B5EF4-FFF2-40B4-BE49-F238E27FC236}">
              <a16:creationId xmlns:a16="http://schemas.microsoft.com/office/drawing/2014/main" id="{00000000-0008-0000-0100-0000D1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6" name="テキスト ボックス 465">
          <a:extLst>
            <a:ext uri="{FF2B5EF4-FFF2-40B4-BE49-F238E27FC236}">
              <a16:creationId xmlns:a16="http://schemas.microsoft.com/office/drawing/2014/main" id="{00000000-0008-0000-0100-0000D2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認定こども園・幼稚園・保育所】&#10;一人当たり面積グラフ枠">
          <a:extLst>
            <a:ext uri="{FF2B5EF4-FFF2-40B4-BE49-F238E27FC236}">
              <a16:creationId xmlns:a16="http://schemas.microsoft.com/office/drawing/2014/main" id="{00000000-0008-0000-0100-0000D3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144018</xdr:rowOff>
    </xdr:from>
    <xdr:to>
      <xdr:col>116</xdr:col>
      <xdr:colOff>62864</xdr:colOff>
      <xdr:row>41</xdr:row>
      <xdr:rowOff>166116</xdr:rowOff>
    </xdr:to>
    <xdr:cxnSp macro="">
      <xdr:nvCxnSpPr>
        <xdr:cNvPr id="468" name="直線コネクタ 467">
          <a:extLst>
            <a:ext uri="{FF2B5EF4-FFF2-40B4-BE49-F238E27FC236}">
              <a16:creationId xmlns:a16="http://schemas.microsoft.com/office/drawing/2014/main" id="{00000000-0008-0000-0100-0000D4010000}"/>
            </a:ext>
          </a:extLst>
        </xdr:cNvPr>
        <xdr:cNvCxnSpPr/>
      </xdr:nvCxnSpPr>
      <xdr:spPr>
        <a:xfrm flipV="1">
          <a:off x="22160864" y="5973318"/>
          <a:ext cx="0" cy="1222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169943</xdr:rowOff>
    </xdr:from>
    <xdr:ext cx="469744" cy="259045"/>
    <xdr:sp macro="" textlink="">
      <xdr:nvSpPr>
        <xdr:cNvPr id="469" name="【認定こども園・幼稚園・保育所】&#10;一人当たり面積最小値テキスト">
          <a:extLst>
            <a:ext uri="{FF2B5EF4-FFF2-40B4-BE49-F238E27FC236}">
              <a16:creationId xmlns:a16="http://schemas.microsoft.com/office/drawing/2014/main" id="{00000000-0008-0000-0100-0000D5010000}"/>
            </a:ext>
          </a:extLst>
        </xdr:cNvPr>
        <xdr:cNvSpPr txBox="1"/>
      </xdr:nvSpPr>
      <xdr:spPr>
        <a:xfrm>
          <a:off x="22199600" y="719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166116</xdr:rowOff>
    </xdr:from>
    <xdr:to>
      <xdr:col>116</xdr:col>
      <xdr:colOff>152400</xdr:colOff>
      <xdr:row>41</xdr:row>
      <xdr:rowOff>166116</xdr:rowOff>
    </xdr:to>
    <xdr:cxnSp macro="">
      <xdr:nvCxnSpPr>
        <xdr:cNvPr id="470" name="直線コネクタ 469">
          <a:extLst>
            <a:ext uri="{FF2B5EF4-FFF2-40B4-BE49-F238E27FC236}">
              <a16:creationId xmlns:a16="http://schemas.microsoft.com/office/drawing/2014/main" id="{00000000-0008-0000-0100-0000D6010000}"/>
            </a:ext>
          </a:extLst>
        </xdr:cNvPr>
        <xdr:cNvCxnSpPr/>
      </xdr:nvCxnSpPr>
      <xdr:spPr>
        <a:xfrm>
          <a:off x="22072600" y="7195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90695</xdr:rowOff>
    </xdr:from>
    <xdr:ext cx="469744" cy="259045"/>
    <xdr:sp macro="" textlink="">
      <xdr:nvSpPr>
        <xdr:cNvPr id="471" name="【認定こども園・幼稚園・保育所】&#10;一人当たり面積最大値テキスト">
          <a:extLst>
            <a:ext uri="{FF2B5EF4-FFF2-40B4-BE49-F238E27FC236}">
              <a16:creationId xmlns:a16="http://schemas.microsoft.com/office/drawing/2014/main" id="{00000000-0008-0000-0100-0000D7010000}"/>
            </a:ext>
          </a:extLst>
        </xdr:cNvPr>
        <xdr:cNvSpPr txBox="1"/>
      </xdr:nvSpPr>
      <xdr:spPr>
        <a:xfrm>
          <a:off x="22199600" y="5748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144018</xdr:rowOff>
    </xdr:from>
    <xdr:to>
      <xdr:col>116</xdr:col>
      <xdr:colOff>152400</xdr:colOff>
      <xdr:row>34</xdr:row>
      <xdr:rowOff>144018</xdr:rowOff>
    </xdr:to>
    <xdr:cxnSp macro="">
      <xdr:nvCxnSpPr>
        <xdr:cNvPr id="472" name="直線コネクタ 471">
          <a:extLst>
            <a:ext uri="{FF2B5EF4-FFF2-40B4-BE49-F238E27FC236}">
              <a16:creationId xmlns:a16="http://schemas.microsoft.com/office/drawing/2014/main" id="{00000000-0008-0000-0100-0000D8010000}"/>
            </a:ext>
          </a:extLst>
        </xdr:cNvPr>
        <xdr:cNvCxnSpPr/>
      </xdr:nvCxnSpPr>
      <xdr:spPr>
        <a:xfrm>
          <a:off x="22072600" y="597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1033</xdr:rowOff>
    </xdr:from>
    <xdr:ext cx="469744" cy="259045"/>
    <xdr:sp macro="" textlink="">
      <xdr:nvSpPr>
        <xdr:cNvPr id="473" name="【認定こども園・幼稚園・保育所】&#10;一人当たり面積平均値テキスト">
          <a:extLst>
            <a:ext uri="{FF2B5EF4-FFF2-40B4-BE49-F238E27FC236}">
              <a16:creationId xmlns:a16="http://schemas.microsoft.com/office/drawing/2014/main" id="{00000000-0008-0000-0100-0000D9010000}"/>
            </a:ext>
          </a:extLst>
        </xdr:cNvPr>
        <xdr:cNvSpPr txBox="1"/>
      </xdr:nvSpPr>
      <xdr:spPr>
        <a:xfrm>
          <a:off x="22199600" y="6687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149606</xdr:rowOff>
    </xdr:from>
    <xdr:to>
      <xdr:col>116</xdr:col>
      <xdr:colOff>114300</xdr:colOff>
      <xdr:row>40</xdr:row>
      <xdr:rowOff>79756</xdr:rowOff>
    </xdr:to>
    <xdr:sp macro="" textlink="">
      <xdr:nvSpPr>
        <xdr:cNvPr id="474" name="フローチャート: 判断 473">
          <a:extLst>
            <a:ext uri="{FF2B5EF4-FFF2-40B4-BE49-F238E27FC236}">
              <a16:creationId xmlns:a16="http://schemas.microsoft.com/office/drawing/2014/main" id="{00000000-0008-0000-0100-0000DA010000}"/>
            </a:ext>
          </a:extLst>
        </xdr:cNvPr>
        <xdr:cNvSpPr/>
      </xdr:nvSpPr>
      <xdr:spPr>
        <a:xfrm>
          <a:off x="22110700" y="68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xdr:rowOff>
    </xdr:from>
    <xdr:to>
      <xdr:col>112</xdr:col>
      <xdr:colOff>38100</xdr:colOff>
      <xdr:row>40</xdr:row>
      <xdr:rowOff>101854</xdr:rowOff>
    </xdr:to>
    <xdr:sp macro="" textlink="">
      <xdr:nvSpPr>
        <xdr:cNvPr id="475" name="フローチャート: 判断 474">
          <a:extLst>
            <a:ext uri="{FF2B5EF4-FFF2-40B4-BE49-F238E27FC236}">
              <a16:creationId xmlns:a16="http://schemas.microsoft.com/office/drawing/2014/main" id="{00000000-0008-0000-0100-0000DB010000}"/>
            </a:ext>
          </a:extLst>
        </xdr:cNvPr>
        <xdr:cNvSpPr/>
      </xdr:nvSpPr>
      <xdr:spPr>
        <a:xfrm>
          <a:off x="21272500" y="685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1016</xdr:rowOff>
    </xdr:from>
    <xdr:to>
      <xdr:col>107</xdr:col>
      <xdr:colOff>101600</xdr:colOff>
      <xdr:row>40</xdr:row>
      <xdr:rowOff>102616</xdr:rowOff>
    </xdr:to>
    <xdr:sp macro="" textlink="">
      <xdr:nvSpPr>
        <xdr:cNvPr id="476" name="フローチャート: 判断 475">
          <a:extLst>
            <a:ext uri="{FF2B5EF4-FFF2-40B4-BE49-F238E27FC236}">
              <a16:creationId xmlns:a16="http://schemas.microsoft.com/office/drawing/2014/main" id="{00000000-0008-0000-0100-0000DC010000}"/>
            </a:ext>
          </a:extLst>
        </xdr:cNvPr>
        <xdr:cNvSpPr/>
      </xdr:nvSpPr>
      <xdr:spPr>
        <a:xfrm>
          <a:off x="20383500" y="685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10160</xdr:rowOff>
    </xdr:from>
    <xdr:to>
      <xdr:col>102</xdr:col>
      <xdr:colOff>165100</xdr:colOff>
      <xdr:row>40</xdr:row>
      <xdr:rowOff>111760</xdr:rowOff>
    </xdr:to>
    <xdr:sp macro="" textlink="">
      <xdr:nvSpPr>
        <xdr:cNvPr id="477" name="フローチャート: 判断 476">
          <a:extLst>
            <a:ext uri="{FF2B5EF4-FFF2-40B4-BE49-F238E27FC236}">
              <a16:creationId xmlns:a16="http://schemas.microsoft.com/office/drawing/2014/main" id="{00000000-0008-0000-0100-0000DD010000}"/>
            </a:ext>
          </a:extLst>
        </xdr:cNvPr>
        <xdr:cNvSpPr/>
      </xdr:nvSpPr>
      <xdr:spPr>
        <a:xfrm>
          <a:off x="19494500" y="686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15494</xdr:rowOff>
    </xdr:from>
    <xdr:to>
      <xdr:col>98</xdr:col>
      <xdr:colOff>38100</xdr:colOff>
      <xdr:row>40</xdr:row>
      <xdr:rowOff>117094</xdr:rowOff>
    </xdr:to>
    <xdr:sp macro="" textlink="">
      <xdr:nvSpPr>
        <xdr:cNvPr id="478" name="フローチャート: 判断 477">
          <a:extLst>
            <a:ext uri="{FF2B5EF4-FFF2-40B4-BE49-F238E27FC236}">
              <a16:creationId xmlns:a16="http://schemas.microsoft.com/office/drawing/2014/main" id="{00000000-0008-0000-0100-0000DE010000}"/>
            </a:ext>
          </a:extLst>
        </xdr:cNvPr>
        <xdr:cNvSpPr/>
      </xdr:nvSpPr>
      <xdr:spPr>
        <a:xfrm>
          <a:off x="18605500" y="6873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00000000-0008-0000-0100-0000DF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00000000-0008-0000-0100-0000E0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00000000-0008-0000-0100-0000E1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0000000-0008-0000-0100-0000E2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000000-0008-0000-0100-0000E3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158750</xdr:rowOff>
    </xdr:from>
    <xdr:to>
      <xdr:col>116</xdr:col>
      <xdr:colOff>114300</xdr:colOff>
      <xdr:row>40</xdr:row>
      <xdr:rowOff>88900</xdr:rowOff>
    </xdr:to>
    <xdr:sp macro="" textlink="">
      <xdr:nvSpPr>
        <xdr:cNvPr id="484" name="楕円 483">
          <a:extLst>
            <a:ext uri="{FF2B5EF4-FFF2-40B4-BE49-F238E27FC236}">
              <a16:creationId xmlns:a16="http://schemas.microsoft.com/office/drawing/2014/main" id="{00000000-0008-0000-0100-0000E4010000}"/>
            </a:ext>
          </a:extLst>
        </xdr:cNvPr>
        <xdr:cNvSpPr/>
      </xdr:nvSpPr>
      <xdr:spPr>
        <a:xfrm>
          <a:off x="221107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137177</xdr:rowOff>
    </xdr:from>
    <xdr:ext cx="469744" cy="259045"/>
    <xdr:sp macro="" textlink="">
      <xdr:nvSpPr>
        <xdr:cNvPr id="485" name="【認定こども園・幼稚園・保育所】&#10;一人当たり面積該当値テキスト">
          <a:extLst>
            <a:ext uri="{FF2B5EF4-FFF2-40B4-BE49-F238E27FC236}">
              <a16:creationId xmlns:a16="http://schemas.microsoft.com/office/drawing/2014/main" id="{00000000-0008-0000-0100-0000E5010000}"/>
            </a:ext>
          </a:extLst>
        </xdr:cNvPr>
        <xdr:cNvSpPr txBox="1"/>
      </xdr:nvSpPr>
      <xdr:spPr>
        <a:xfrm>
          <a:off x="22199600"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165608</xdr:rowOff>
    </xdr:from>
    <xdr:to>
      <xdr:col>112</xdr:col>
      <xdr:colOff>38100</xdr:colOff>
      <xdr:row>40</xdr:row>
      <xdr:rowOff>95758</xdr:rowOff>
    </xdr:to>
    <xdr:sp macro="" textlink="">
      <xdr:nvSpPr>
        <xdr:cNvPr id="486" name="楕円 485">
          <a:extLst>
            <a:ext uri="{FF2B5EF4-FFF2-40B4-BE49-F238E27FC236}">
              <a16:creationId xmlns:a16="http://schemas.microsoft.com/office/drawing/2014/main" id="{00000000-0008-0000-0100-0000E6010000}"/>
            </a:ext>
          </a:extLst>
        </xdr:cNvPr>
        <xdr:cNvSpPr/>
      </xdr:nvSpPr>
      <xdr:spPr>
        <a:xfrm>
          <a:off x="21272500" y="685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38100</xdr:rowOff>
    </xdr:from>
    <xdr:to>
      <xdr:col>116</xdr:col>
      <xdr:colOff>63500</xdr:colOff>
      <xdr:row>40</xdr:row>
      <xdr:rowOff>44958</xdr:rowOff>
    </xdr:to>
    <xdr:cxnSp macro="">
      <xdr:nvCxnSpPr>
        <xdr:cNvPr id="487" name="直線コネクタ 486">
          <a:extLst>
            <a:ext uri="{FF2B5EF4-FFF2-40B4-BE49-F238E27FC236}">
              <a16:creationId xmlns:a16="http://schemas.microsoft.com/office/drawing/2014/main" id="{00000000-0008-0000-0100-0000E7010000}"/>
            </a:ext>
          </a:extLst>
        </xdr:cNvPr>
        <xdr:cNvCxnSpPr/>
      </xdr:nvCxnSpPr>
      <xdr:spPr>
        <a:xfrm flipV="1">
          <a:off x="21323300" y="6896100"/>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4064</xdr:rowOff>
    </xdr:from>
    <xdr:to>
      <xdr:col>107</xdr:col>
      <xdr:colOff>101600</xdr:colOff>
      <xdr:row>40</xdr:row>
      <xdr:rowOff>105664</xdr:rowOff>
    </xdr:to>
    <xdr:sp macro="" textlink="">
      <xdr:nvSpPr>
        <xdr:cNvPr id="488" name="楕円 487">
          <a:extLst>
            <a:ext uri="{FF2B5EF4-FFF2-40B4-BE49-F238E27FC236}">
              <a16:creationId xmlns:a16="http://schemas.microsoft.com/office/drawing/2014/main" id="{00000000-0008-0000-0100-0000E8010000}"/>
            </a:ext>
          </a:extLst>
        </xdr:cNvPr>
        <xdr:cNvSpPr/>
      </xdr:nvSpPr>
      <xdr:spPr>
        <a:xfrm>
          <a:off x="20383500" y="686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44958</xdr:rowOff>
    </xdr:from>
    <xdr:to>
      <xdr:col>111</xdr:col>
      <xdr:colOff>177800</xdr:colOff>
      <xdr:row>40</xdr:row>
      <xdr:rowOff>54864</xdr:rowOff>
    </xdr:to>
    <xdr:cxnSp macro="">
      <xdr:nvCxnSpPr>
        <xdr:cNvPr id="489" name="直線コネクタ 488">
          <a:extLst>
            <a:ext uri="{FF2B5EF4-FFF2-40B4-BE49-F238E27FC236}">
              <a16:creationId xmlns:a16="http://schemas.microsoft.com/office/drawing/2014/main" id="{00000000-0008-0000-0100-0000E9010000}"/>
            </a:ext>
          </a:extLst>
        </xdr:cNvPr>
        <xdr:cNvCxnSpPr/>
      </xdr:nvCxnSpPr>
      <xdr:spPr>
        <a:xfrm flipV="1">
          <a:off x="20434300" y="6902958"/>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10922</xdr:rowOff>
    </xdr:from>
    <xdr:to>
      <xdr:col>102</xdr:col>
      <xdr:colOff>165100</xdr:colOff>
      <xdr:row>40</xdr:row>
      <xdr:rowOff>112522</xdr:rowOff>
    </xdr:to>
    <xdr:sp macro="" textlink="">
      <xdr:nvSpPr>
        <xdr:cNvPr id="490" name="楕円 489">
          <a:extLst>
            <a:ext uri="{FF2B5EF4-FFF2-40B4-BE49-F238E27FC236}">
              <a16:creationId xmlns:a16="http://schemas.microsoft.com/office/drawing/2014/main" id="{00000000-0008-0000-0100-0000EA010000}"/>
            </a:ext>
          </a:extLst>
        </xdr:cNvPr>
        <xdr:cNvSpPr/>
      </xdr:nvSpPr>
      <xdr:spPr>
        <a:xfrm>
          <a:off x="19494500" y="686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54864</xdr:rowOff>
    </xdr:from>
    <xdr:to>
      <xdr:col>107</xdr:col>
      <xdr:colOff>50800</xdr:colOff>
      <xdr:row>40</xdr:row>
      <xdr:rowOff>61722</xdr:rowOff>
    </xdr:to>
    <xdr:cxnSp macro="">
      <xdr:nvCxnSpPr>
        <xdr:cNvPr id="491" name="直線コネクタ 490">
          <a:extLst>
            <a:ext uri="{FF2B5EF4-FFF2-40B4-BE49-F238E27FC236}">
              <a16:creationId xmlns:a16="http://schemas.microsoft.com/office/drawing/2014/main" id="{00000000-0008-0000-0100-0000EB010000}"/>
            </a:ext>
          </a:extLst>
        </xdr:cNvPr>
        <xdr:cNvCxnSpPr/>
      </xdr:nvCxnSpPr>
      <xdr:spPr>
        <a:xfrm flipV="1">
          <a:off x="19545300" y="691286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18542</xdr:rowOff>
    </xdr:from>
    <xdr:to>
      <xdr:col>98</xdr:col>
      <xdr:colOff>38100</xdr:colOff>
      <xdr:row>40</xdr:row>
      <xdr:rowOff>120142</xdr:rowOff>
    </xdr:to>
    <xdr:sp macro="" textlink="">
      <xdr:nvSpPr>
        <xdr:cNvPr id="492" name="楕円 491">
          <a:extLst>
            <a:ext uri="{FF2B5EF4-FFF2-40B4-BE49-F238E27FC236}">
              <a16:creationId xmlns:a16="http://schemas.microsoft.com/office/drawing/2014/main" id="{00000000-0008-0000-0100-0000EC010000}"/>
            </a:ext>
          </a:extLst>
        </xdr:cNvPr>
        <xdr:cNvSpPr/>
      </xdr:nvSpPr>
      <xdr:spPr>
        <a:xfrm>
          <a:off x="18605500" y="687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61722</xdr:rowOff>
    </xdr:from>
    <xdr:to>
      <xdr:col>102</xdr:col>
      <xdr:colOff>114300</xdr:colOff>
      <xdr:row>40</xdr:row>
      <xdr:rowOff>69342</xdr:rowOff>
    </xdr:to>
    <xdr:cxnSp macro="">
      <xdr:nvCxnSpPr>
        <xdr:cNvPr id="493" name="直線コネクタ 492">
          <a:extLst>
            <a:ext uri="{FF2B5EF4-FFF2-40B4-BE49-F238E27FC236}">
              <a16:creationId xmlns:a16="http://schemas.microsoft.com/office/drawing/2014/main" id="{00000000-0008-0000-0100-0000ED010000}"/>
            </a:ext>
          </a:extLst>
        </xdr:cNvPr>
        <xdr:cNvCxnSpPr/>
      </xdr:nvCxnSpPr>
      <xdr:spPr>
        <a:xfrm flipV="1">
          <a:off x="18656300" y="6919722"/>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92981</xdr:rowOff>
    </xdr:from>
    <xdr:ext cx="469744" cy="259045"/>
    <xdr:sp macro="" textlink="">
      <xdr:nvSpPr>
        <xdr:cNvPr id="494" name="n_1aveValue【認定こども園・幼稚園・保育所】&#10;一人当たり面積">
          <a:extLst>
            <a:ext uri="{FF2B5EF4-FFF2-40B4-BE49-F238E27FC236}">
              <a16:creationId xmlns:a16="http://schemas.microsoft.com/office/drawing/2014/main" id="{00000000-0008-0000-0100-0000EE010000}"/>
            </a:ext>
          </a:extLst>
        </xdr:cNvPr>
        <xdr:cNvSpPr txBox="1"/>
      </xdr:nvSpPr>
      <xdr:spPr>
        <a:xfrm>
          <a:off x="21075727" y="695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119143</xdr:rowOff>
    </xdr:from>
    <xdr:ext cx="469744" cy="259045"/>
    <xdr:sp macro="" textlink="">
      <xdr:nvSpPr>
        <xdr:cNvPr id="495" name="n_2aveValue【認定こども園・幼稚園・保育所】&#10;一人当たり面積">
          <a:extLst>
            <a:ext uri="{FF2B5EF4-FFF2-40B4-BE49-F238E27FC236}">
              <a16:creationId xmlns:a16="http://schemas.microsoft.com/office/drawing/2014/main" id="{00000000-0008-0000-0100-0000EF010000}"/>
            </a:ext>
          </a:extLst>
        </xdr:cNvPr>
        <xdr:cNvSpPr txBox="1"/>
      </xdr:nvSpPr>
      <xdr:spPr>
        <a:xfrm>
          <a:off x="20199427" y="663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128287</xdr:rowOff>
    </xdr:from>
    <xdr:ext cx="469744" cy="259045"/>
    <xdr:sp macro="" textlink="">
      <xdr:nvSpPr>
        <xdr:cNvPr id="496" name="n_3aveValue【認定こども園・幼稚園・保育所】&#10;一人当たり面積">
          <a:extLst>
            <a:ext uri="{FF2B5EF4-FFF2-40B4-BE49-F238E27FC236}">
              <a16:creationId xmlns:a16="http://schemas.microsoft.com/office/drawing/2014/main" id="{00000000-0008-0000-0100-0000F0010000}"/>
            </a:ext>
          </a:extLst>
        </xdr:cNvPr>
        <xdr:cNvSpPr txBox="1"/>
      </xdr:nvSpPr>
      <xdr:spPr>
        <a:xfrm>
          <a:off x="19310427" y="664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133621</xdr:rowOff>
    </xdr:from>
    <xdr:ext cx="469744" cy="259045"/>
    <xdr:sp macro="" textlink="">
      <xdr:nvSpPr>
        <xdr:cNvPr id="497" name="n_4aveValue【認定こども園・幼稚園・保育所】&#10;一人当たり面積">
          <a:extLst>
            <a:ext uri="{FF2B5EF4-FFF2-40B4-BE49-F238E27FC236}">
              <a16:creationId xmlns:a16="http://schemas.microsoft.com/office/drawing/2014/main" id="{00000000-0008-0000-0100-0000F1010000}"/>
            </a:ext>
          </a:extLst>
        </xdr:cNvPr>
        <xdr:cNvSpPr txBox="1"/>
      </xdr:nvSpPr>
      <xdr:spPr>
        <a:xfrm>
          <a:off x="18421427" y="66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112285</xdr:rowOff>
    </xdr:from>
    <xdr:ext cx="469744" cy="259045"/>
    <xdr:sp macro="" textlink="">
      <xdr:nvSpPr>
        <xdr:cNvPr id="498" name="n_1mainValue【認定こども園・幼稚園・保育所】&#10;一人当たり面積">
          <a:extLst>
            <a:ext uri="{FF2B5EF4-FFF2-40B4-BE49-F238E27FC236}">
              <a16:creationId xmlns:a16="http://schemas.microsoft.com/office/drawing/2014/main" id="{00000000-0008-0000-0100-0000F2010000}"/>
            </a:ext>
          </a:extLst>
        </xdr:cNvPr>
        <xdr:cNvSpPr txBox="1"/>
      </xdr:nvSpPr>
      <xdr:spPr>
        <a:xfrm>
          <a:off x="21075727" y="6627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96791</xdr:rowOff>
    </xdr:from>
    <xdr:ext cx="469744" cy="259045"/>
    <xdr:sp macro="" textlink="">
      <xdr:nvSpPr>
        <xdr:cNvPr id="499" name="n_2mainValue【認定こども園・幼稚園・保育所】&#10;一人当たり面積">
          <a:extLst>
            <a:ext uri="{FF2B5EF4-FFF2-40B4-BE49-F238E27FC236}">
              <a16:creationId xmlns:a16="http://schemas.microsoft.com/office/drawing/2014/main" id="{00000000-0008-0000-0100-0000F3010000}"/>
            </a:ext>
          </a:extLst>
        </xdr:cNvPr>
        <xdr:cNvSpPr txBox="1"/>
      </xdr:nvSpPr>
      <xdr:spPr>
        <a:xfrm>
          <a:off x="20199427" y="6954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103649</xdr:rowOff>
    </xdr:from>
    <xdr:ext cx="469744" cy="259045"/>
    <xdr:sp macro="" textlink="">
      <xdr:nvSpPr>
        <xdr:cNvPr id="500" name="n_3mainValue【認定こども園・幼稚園・保育所】&#10;一人当たり面積">
          <a:extLst>
            <a:ext uri="{FF2B5EF4-FFF2-40B4-BE49-F238E27FC236}">
              <a16:creationId xmlns:a16="http://schemas.microsoft.com/office/drawing/2014/main" id="{00000000-0008-0000-0100-0000F4010000}"/>
            </a:ext>
          </a:extLst>
        </xdr:cNvPr>
        <xdr:cNvSpPr txBox="1"/>
      </xdr:nvSpPr>
      <xdr:spPr>
        <a:xfrm>
          <a:off x="19310427" y="6961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111269</xdr:rowOff>
    </xdr:from>
    <xdr:ext cx="469744" cy="259045"/>
    <xdr:sp macro="" textlink="">
      <xdr:nvSpPr>
        <xdr:cNvPr id="501" name="n_4mainValue【認定こども園・幼稚園・保育所】&#10;一人当たり面積">
          <a:extLst>
            <a:ext uri="{FF2B5EF4-FFF2-40B4-BE49-F238E27FC236}">
              <a16:creationId xmlns:a16="http://schemas.microsoft.com/office/drawing/2014/main" id="{00000000-0008-0000-0100-0000F5010000}"/>
            </a:ext>
          </a:extLst>
        </xdr:cNvPr>
        <xdr:cNvSpPr txBox="1"/>
      </xdr:nvSpPr>
      <xdr:spPr>
        <a:xfrm>
          <a:off x="18421427" y="696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a:extLst>
            <a:ext uri="{FF2B5EF4-FFF2-40B4-BE49-F238E27FC236}">
              <a16:creationId xmlns:a16="http://schemas.microsoft.com/office/drawing/2014/main" id="{00000000-0008-0000-0100-0000F6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a:extLst>
            <a:ext uri="{FF2B5EF4-FFF2-40B4-BE49-F238E27FC236}">
              <a16:creationId xmlns:a16="http://schemas.microsoft.com/office/drawing/2014/main" id="{00000000-0008-0000-0100-0000F7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a:extLst>
            <a:ext uri="{FF2B5EF4-FFF2-40B4-BE49-F238E27FC236}">
              <a16:creationId xmlns:a16="http://schemas.microsoft.com/office/drawing/2014/main" id="{00000000-0008-0000-0100-0000F8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a:extLst>
            <a:ext uri="{FF2B5EF4-FFF2-40B4-BE49-F238E27FC236}">
              <a16:creationId xmlns:a16="http://schemas.microsoft.com/office/drawing/2014/main" id="{00000000-0008-0000-0100-0000F9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a:extLst>
            <a:ext uri="{FF2B5EF4-FFF2-40B4-BE49-F238E27FC236}">
              <a16:creationId xmlns:a16="http://schemas.microsoft.com/office/drawing/2014/main" id="{00000000-0008-0000-0100-0000FA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a:extLst>
            <a:ext uri="{FF2B5EF4-FFF2-40B4-BE49-F238E27FC236}">
              <a16:creationId xmlns:a16="http://schemas.microsoft.com/office/drawing/2014/main" id="{00000000-0008-0000-0100-0000FB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a:extLst>
            <a:ext uri="{FF2B5EF4-FFF2-40B4-BE49-F238E27FC236}">
              <a16:creationId xmlns:a16="http://schemas.microsoft.com/office/drawing/2014/main" id="{00000000-0008-0000-0100-0000FC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a:extLst>
            <a:ext uri="{FF2B5EF4-FFF2-40B4-BE49-F238E27FC236}">
              <a16:creationId xmlns:a16="http://schemas.microsoft.com/office/drawing/2014/main" id="{00000000-0008-0000-0100-0000FD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a:extLst>
            <a:ext uri="{FF2B5EF4-FFF2-40B4-BE49-F238E27FC236}">
              <a16:creationId xmlns:a16="http://schemas.microsoft.com/office/drawing/2014/main" id="{00000000-0008-0000-0100-0000FE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a:extLst>
            <a:ext uri="{FF2B5EF4-FFF2-40B4-BE49-F238E27FC236}">
              <a16:creationId xmlns:a16="http://schemas.microsoft.com/office/drawing/2014/main" id="{00000000-0008-0000-0100-0000FF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2" name="テキスト ボックス 511">
          <a:extLst>
            <a:ext uri="{FF2B5EF4-FFF2-40B4-BE49-F238E27FC236}">
              <a16:creationId xmlns:a16="http://schemas.microsoft.com/office/drawing/2014/main" id="{00000000-0008-0000-0100-000000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3" name="直線コネクタ 512">
          <a:extLst>
            <a:ext uri="{FF2B5EF4-FFF2-40B4-BE49-F238E27FC236}">
              <a16:creationId xmlns:a16="http://schemas.microsoft.com/office/drawing/2014/main" id="{00000000-0008-0000-0100-000001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4" name="テキスト ボックス 513">
          <a:extLst>
            <a:ext uri="{FF2B5EF4-FFF2-40B4-BE49-F238E27FC236}">
              <a16:creationId xmlns:a16="http://schemas.microsoft.com/office/drawing/2014/main" id="{00000000-0008-0000-0100-000002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5" name="直線コネクタ 514">
          <a:extLst>
            <a:ext uri="{FF2B5EF4-FFF2-40B4-BE49-F238E27FC236}">
              <a16:creationId xmlns:a16="http://schemas.microsoft.com/office/drawing/2014/main" id="{00000000-0008-0000-0100-000003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6" name="テキスト ボックス 515">
          <a:extLst>
            <a:ext uri="{FF2B5EF4-FFF2-40B4-BE49-F238E27FC236}">
              <a16:creationId xmlns:a16="http://schemas.microsoft.com/office/drawing/2014/main" id="{00000000-0008-0000-0100-000004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7" name="直線コネクタ 516">
          <a:extLst>
            <a:ext uri="{FF2B5EF4-FFF2-40B4-BE49-F238E27FC236}">
              <a16:creationId xmlns:a16="http://schemas.microsoft.com/office/drawing/2014/main" id="{00000000-0008-0000-0100-000005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8" name="テキスト ボックス 517">
          <a:extLst>
            <a:ext uri="{FF2B5EF4-FFF2-40B4-BE49-F238E27FC236}">
              <a16:creationId xmlns:a16="http://schemas.microsoft.com/office/drawing/2014/main" id="{00000000-0008-0000-0100-000006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9" name="直線コネクタ 518">
          <a:extLst>
            <a:ext uri="{FF2B5EF4-FFF2-40B4-BE49-F238E27FC236}">
              <a16:creationId xmlns:a16="http://schemas.microsoft.com/office/drawing/2014/main" id="{00000000-0008-0000-0100-000007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0" name="テキスト ボックス 519">
          <a:extLst>
            <a:ext uri="{FF2B5EF4-FFF2-40B4-BE49-F238E27FC236}">
              <a16:creationId xmlns:a16="http://schemas.microsoft.com/office/drawing/2014/main" id="{00000000-0008-0000-0100-000008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1" name="直線コネクタ 520">
          <a:extLst>
            <a:ext uri="{FF2B5EF4-FFF2-40B4-BE49-F238E27FC236}">
              <a16:creationId xmlns:a16="http://schemas.microsoft.com/office/drawing/2014/main" id="{00000000-0008-0000-0100-000009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2" name="テキスト ボックス 521">
          <a:extLst>
            <a:ext uri="{FF2B5EF4-FFF2-40B4-BE49-F238E27FC236}">
              <a16:creationId xmlns:a16="http://schemas.microsoft.com/office/drawing/2014/main" id="{00000000-0008-0000-0100-00000A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3" name="直線コネクタ 522">
          <a:extLst>
            <a:ext uri="{FF2B5EF4-FFF2-40B4-BE49-F238E27FC236}">
              <a16:creationId xmlns:a16="http://schemas.microsoft.com/office/drawing/2014/main" id="{00000000-0008-0000-0100-00000B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4" name="テキスト ボックス 523">
          <a:extLst>
            <a:ext uri="{FF2B5EF4-FFF2-40B4-BE49-F238E27FC236}">
              <a16:creationId xmlns:a16="http://schemas.microsoft.com/office/drawing/2014/main" id="{00000000-0008-0000-0100-00000C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00000000-0008-0000-0100-00000D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a:extLst>
            <a:ext uri="{FF2B5EF4-FFF2-40B4-BE49-F238E27FC236}">
              <a16:creationId xmlns:a16="http://schemas.microsoft.com/office/drawing/2014/main" id="{00000000-0008-0000-0100-00000E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27759</xdr:rowOff>
    </xdr:from>
    <xdr:to>
      <xdr:col>85</xdr:col>
      <xdr:colOff>126364</xdr:colOff>
      <xdr:row>64</xdr:row>
      <xdr:rowOff>130628</xdr:rowOff>
    </xdr:to>
    <xdr:cxnSp macro="">
      <xdr:nvCxnSpPr>
        <xdr:cNvPr id="527" name="直線コネクタ 526">
          <a:extLst>
            <a:ext uri="{FF2B5EF4-FFF2-40B4-BE49-F238E27FC236}">
              <a16:creationId xmlns:a16="http://schemas.microsoft.com/office/drawing/2014/main" id="{00000000-0008-0000-0100-00000F020000}"/>
            </a:ext>
          </a:extLst>
        </xdr:cNvPr>
        <xdr:cNvCxnSpPr/>
      </xdr:nvCxnSpPr>
      <xdr:spPr>
        <a:xfrm flipV="1">
          <a:off x="16318864" y="9628959"/>
          <a:ext cx="0" cy="1474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28" name="【学校施設】&#10;有形固定資産減価償却率最小値テキスト">
          <a:extLst>
            <a:ext uri="{FF2B5EF4-FFF2-40B4-BE49-F238E27FC236}">
              <a16:creationId xmlns:a16="http://schemas.microsoft.com/office/drawing/2014/main" id="{00000000-0008-0000-0100-00001002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29" name="直線コネクタ 528">
          <a:extLst>
            <a:ext uri="{FF2B5EF4-FFF2-40B4-BE49-F238E27FC236}">
              <a16:creationId xmlns:a16="http://schemas.microsoft.com/office/drawing/2014/main" id="{00000000-0008-0000-0100-000011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145886</xdr:rowOff>
    </xdr:from>
    <xdr:ext cx="340478" cy="259045"/>
    <xdr:sp macro="" textlink="">
      <xdr:nvSpPr>
        <xdr:cNvPr id="530" name="【学校施設】&#10;有形固定資産減価償却率最大値テキスト">
          <a:extLst>
            <a:ext uri="{FF2B5EF4-FFF2-40B4-BE49-F238E27FC236}">
              <a16:creationId xmlns:a16="http://schemas.microsoft.com/office/drawing/2014/main" id="{00000000-0008-0000-0100-000012020000}"/>
            </a:ext>
          </a:extLst>
        </xdr:cNvPr>
        <xdr:cNvSpPr txBox="1"/>
      </xdr:nvSpPr>
      <xdr:spPr>
        <a:xfrm>
          <a:off x="16357600" y="94041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27759</xdr:rowOff>
    </xdr:from>
    <xdr:to>
      <xdr:col>86</xdr:col>
      <xdr:colOff>25400</xdr:colOff>
      <xdr:row>56</xdr:row>
      <xdr:rowOff>27759</xdr:rowOff>
    </xdr:to>
    <xdr:cxnSp macro="">
      <xdr:nvCxnSpPr>
        <xdr:cNvPr id="531" name="直線コネクタ 530">
          <a:extLst>
            <a:ext uri="{FF2B5EF4-FFF2-40B4-BE49-F238E27FC236}">
              <a16:creationId xmlns:a16="http://schemas.microsoft.com/office/drawing/2014/main" id="{00000000-0008-0000-0100-000013020000}"/>
            </a:ext>
          </a:extLst>
        </xdr:cNvPr>
        <xdr:cNvCxnSpPr/>
      </xdr:nvCxnSpPr>
      <xdr:spPr>
        <a:xfrm>
          <a:off x="16230600" y="9628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139899</xdr:rowOff>
    </xdr:from>
    <xdr:ext cx="405111" cy="259045"/>
    <xdr:sp macro="" textlink="">
      <xdr:nvSpPr>
        <xdr:cNvPr id="532" name="【学校施設】&#10;有形固定資産減価償却率平均値テキスト">
          <a:extLst>
            <a:ext uri="{FF2B5EF4-FFF2-40B4-BE49-F238E27FC236}">
              <a16:creationId xmlns:a16="http://schemas.microsoft.com/office/drawing/2014/main" id="{00000000-0008-0000-0100-000014020000}"/>
            </a:ext>
          </a:extLst>
        </xdr:cNvPr>
        <xdr:cNvSpPr txBox="1"/>
      </xdr:nvSpPr>
      <xdr:spPr>
        <a:xfrm>
          <a:off x="16357600" y="10426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161472</xdr:rowOff>
    </xdr:from>
    <xdr:to>
      <xdr:col>85</xdr:col>
      <xdr:colOff>177800</xdr:colOff>
      <xdr:row>61</xdr:row>
      <xdr:rowOff>91622</xdr:rowOff>
    </xdr:to>
    <xdr:sp macro="" textlink="">
      <xdr:nvSpPr>
        <xdr:cNvPr id="533" name="フローチャート: 判断 532">
          <a:extLst>
            <a:ext uri="{FF2B5EF4-FFF2-40B4-BE49-F238E27FC236}">
              <a16:creationId xmlns:a16="http://schemas.microsoft.com/office/drawing/2014/main" id="{00000000-0008-0000-0100-000015020000}"/>
            </a:ext>
          </a:extLst>
        </xdr:cNvPr>
        <xdr:cNvSpPr/>
      </xdr:nvSpPr>
      <xdr:spPr>
        <a:xfrm>
          <a:off x="16268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166370</xdr:rowOff>
    </xdr:from>
    <xdr:to>
      <xdr:col>81</xdr:col>
      <xdr:colOff>101600</xdr:colOff>
      <xdr:row>61</xdr:row>
      <xdr:rowOff>96520</xdr:rowOff>
    </xdr:to>
    <xdr:sp macro="" textlink="">
      <xdr:nvSpPr>
        <xdr:cNvPr id="534" name="フローチャート: 判断 533">
          <a:extLst>
            <a:ext uri="{FF2B5EF4-FFF2-40B4-BE49-F238E27FC236}">
              <a16:creationId xmlns:a16="http://schemas.microsoft.com/office/drawing/2014/main" id="{00000000-0008-0000-0100-000016020000}"/>
            </a:ext>
          </a:extLst>
        </xdr:cNvPr>
        <xdr:cNvSpPr/>
      </xdr:nvSpPr>
      <xdr:spPr>
        <a:xfrm>
          <a:off x="15430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127181</xdr:rowOff>
    </xdr:from>
    <xdr:to>
      <xdr:col>76</xdr:col>
      <xdr:colOff>165100</xdr:colOff>
      <xdr:row>61</xdr:row>
      <xdr:rowOff>57331</xdr:rowOff>
    </xdr:to>
    <xdr:sp macro="" textlink="">
      <xdr:nvSpPr>
        <xdr:cNvPr id="535" name="フローチャート: 判断 534">
          <a:extLst>
            <a:ext uri="{FF2B5EF4-FFF2-40B4-BE49-F238E27FC236}">
              <a16:creationId xmlns:a16="http://schemas.microsoft.com/office/drawing/2014/main" id="{00000000-0008-0000-0100-000017020000}"/>
            </a:ext>
          </a:extLst>
        </xdr:cNvPr>
        <xdr:cNvSpPr/>
      </xdr:nvSpPr>
      <xdr:spPr>
        <a:xfrm>
          <a:off x="14541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141877</xdr:rowOff>
    </xdr:from>
    <xdr:to>
      <xdr:col>72</xdr:col>
      <xdr:colOff>38100</xdr:colOff>
      <xdr:row>61</xdr:row>
      <xdr:rowOff>72027</xdr:rowOff>
    </xdr:to>
    <xdr:sp macro="" textlink="">
      <xdr:nvSpPr>
        <xdr:cNvPr id="536" name="フローチャート: 判断 535">
          <a:extLst>
            <a:ext uri="{FF2B5EF4-FFF2-40B4-BE49-F238E27FC236}">
              <a16:creationId xmlns:a16="http://schemas.microsoft.com/office/drawing/2014/main" id="{00000000-0008-0000-0100-000018020000}"/>
            </a:ext>
          </a:extLst>
        </xdr:cNvPr>
        <xdr:cNvSpPr/>
      </xdr:nvSpPr>
      <xdr:spPr>
        <a:xfrm>
          <a:off x="13652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99423</xdr:rowOff>
    </xdr:from>
    <xdr:to>
      <xdr:col>67</xdr:col>
      <xdr:colOff>101600</xdr:colOff>
      <xdr:row>61</xdr:row>
      <xdr:rowOff>29573</xdr:rowOff>
    </xdr:to>
    <xdr:sp macro="" textlink="">
      <xdr:nvSpPr>
        <xdr:cNvPr id="537" name="フローチャート: 判断 536">
          <a:extLst>
            <a:ext uri="{FF2B5EF4-FFF2-40B4-BE49-F238E27FC236}">
              <a16:creationId xmlns:a16="http://schemas.microsoft.com/office/drawing/2014/main" id="{00000000-0008-0000-0100-000019020000}"/>
            </a:ext>
          </a:extLst>
        </xdr:cNvPr>
        <xdr:cNvSpPr/>
      </xdr:nvSpPr>
      <xdr:spPr>
        <a:xfrm>
          <a:off x="12763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00000000-0008-0000-0100-00001A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00000000-0008-0000-0100-00001B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00000000-0008-0000-0100-00001C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0000000-0008-0000-0100-00001D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100-00001E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42273</xdr:rowOff>
    </xdr:from>
    <xdr:to>
      <xdr:col>85</xdr:col>
      <xdr:colOff>177800</xdr:colOff>
      <xdr:row>58</xdr:row>
      <xdr:rowOff>143873</xdr:rowOff>
    </xdr:to>
    <xdr:sp macro="" textlink="">
      <xdr:nvSpPr>
        <xdr:cNvPr id="543" name="楕円 542">
          <a:extLst>
            <a:ext uri="{FF2B5EF4-FFF2-40B4-BE49-F238E27FC236}">
              <a16:creationId xmlns:a16="http://schemas.microsoft.com/office/drawing/2014/main" id="{00000000-0008-0000-0100-00001F020000}"/>
            </a:ext>
          </a:extLst>
        </xdr:cNvPr>
        <xdr:cNvSpPr/>
      </xdr:nvSpPr>
      <xdr:spPr>
        <a:xfrm>
          <a:off x="16268700" y="998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65150</xdr:rowOff>
    </xdr:from>
    <xdr:ext cx="405111" cy="259045"/>
    <xdr:sp macro="" textlink="">
      <xdr:nvSpPr>
        <xdr:cNvPr id="544" name="【学校施設】&#10;有形固定資産減価償却率該当値テキスト">
          <a:extLst>
            <a:ext uri="{FF2B5EF4-FFF2-40B4-BE49-F238E27FC236}">
              <a16:creationId xmlns:a16="http://schemas.microsoft.com/office/drawing/2014/main" id="{00000000-0008-0000-0100-000020020000}"/>
            </a:ext>
          </a:extLst>
        </xdr:cNvPr>
        <xdr:cNvSpPr txBox="1"/>
      </xdr:nvSpPr>
      <xdr:spPr>
        <a:xfrm>
          <a:off x="16357600" y="9837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163104</xdr:rowOff>
    </xdr:from>
    <xdr:to>
      <xdr:col>81</xdr:col>
      <xdr:colOff>101600</xdr:colOff>
      <xdr:row>58</xdr:row>
      <xdr:rowOff>93254</xdr:rowOff>
    </xdr:to>
    <xdr:sp macro="" textlink="">
      <xdr:nvSpPr>
        <xdr:cNvPr id="545" name="楕円 544">
          <a:extLst>
            <a:ext uri="{FF2B5EF4-FFF2-40B4-BE49-F238E27FC236}">
              <a16:creationId xmlns:a16="http://schemas.microsoft.com/office/drawing/2014/main" id="{00000000-0008-0000-0100-000021020000}"/>
            </a:ext>
          </a:extLst>
        </xdr:cNvPr>
        <xdr:cNvSpPr/>
      </xdr:nvSpPr>
      <xdr:spPr>
        <a:xfrm>
          <a:off x="15430500" y="993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42454</xdr:rowOff>
    </xdr:from>
    <xdr:to>
      <xdr:col>85</xdr:col>
      <xdr:colOff>127000</xdr:colOff>
      <xdr:row>58</xdr:row>
      <xdr:rowOff>93073</xdr:rowOff>
    </xdr:to>
    <xdr:cxnSp macro="">
      <xdr:nvCxnSpPr>
        <xdr:cNvPr id="546" name="直線コネクタ 545">
          <a:extLst>
            <a:ext uri="{FF2B5EF4-FFF2-40B4-BE49-F238E27FC236}">
              <a16:creationId xmlns:a16="http://schemas.microsoft.com/office/drawing/2014/main" id="{00000000-0008-0000-0100-000022020000}"/>
            </a:ext>
          </a:extLst>
        </xdr:cNvPr>
        <xdr:cNvCxnSpPr/>
      </xdr:nvCxnSpPr>
      <xdr:spPr>
        <a:xfrm>
          <a:off x="15481300" y="9986554"/>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6350</xdr:rowOff>
    </xdr:from>
    <xdr:to>
      <xdr:col>76</xdr:col>
      <xdr:colOff>165100</xdr:colOff>
      <xdr:row>58</xdr:row>
      <xdr:rowOff>107950</xdr:rowOff>
    </xdr:to>
    <xdr:sp macro="" textlink="">
      <xdr:nvSpPr>
        <xdr:cNvPr id="547" name="楕円 546">
          <a:extLst>
            <a:ext uri="{FF2B5EF4-FFF2-40B4-BE49-F238E27FC236}">
              <a16:creationId xmlns:a16="http://schemas.microsoft.com/office/drawing/2014/main" id="{00000000-0008-0000-0100-000023020000}"/>
            </a:ext>
          </a:extLst>
        </xdr:cNvPr>
        <xdr:cNvSpPr/>
      </xdr:nvSpPr>
      <xdr:spPr>
        <a:xfrm>
          <a:off x="14541500" y="99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42454</xdr:rowOff>
    </xdr:from>
    <xdr:to>
      <xdr:col>81</xdr:col>
      <xdr:colOff>50800</xdr:colOff>
      <xdr:row>58</xdr:row>
      <xdr:rowOff>57150</xdr:rowOff>
    </xdr:to>
    <xdr:cxnSp macro="">
      <xdr:nvCxnSpPr>
        <xdr:cNvPr id="548" name="直線コネクタ 547">
          <a:extLst>
            <a:ext uri="{FF2B5EF4-FFF2-40B4-BE49-F238E27FC236}">
              <a16:creationId xmlns:a16="http://schemas.microsoft.com/office/drawing/2014/main" id="{00000000-0008-0000-0100-000024020000}"/>
            </a:ext>
          </a:extLst>
        </xdr:cNvPr>
        <xdr:cNvCxnSpPr/>
      </xdr:nvCxnSpPr>
      <xdr:spPr>
        <a:xfrm flipV="1">
          <a:off x="14592300" y="9986554"/>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132080</xdr:rowOff>
    </xdr:from>
    <xdr:to>
      <xdr:col>72</xdr:col>
      <xdr:colOff>38100</xdr:colOff>
      <xdr:row>58</xdr:row>
      <xdr:rowOff>62230</xdr:rowOff>
    </xdr:to>
    <xdr:sp macro="" textlink="">
      <xdr:nvSpPr>
        <xdr:cNvPr id="549" name="楕円 548">
          <a:extLst>
            <a:ext uri="{FF2B5EF4-FFF2-40B4-BE49-F238E27FC236}">
              <a16:creationId xmlns:a16="http://schemas.microsoft.com/office/drawing/2014/main" id="{00000000-0008-0000-0100-000025020000}"/>
            </a:ext>
          </a:extLst>
        </xdr:cNvPr>
        <xdr:cNvSpPr/>
      </xdr:nvSpPr>
      <xdr:spPr>
        <a:xfrm>
          <a:off x="13652500" y="99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11430</xdr:rowOff>
    </xdr:from>
    <xdr:to>
      <xdr:col>76</xdr:col>
      <xdr:colOff>114300</xdr:colOff>
      <xdr:row>58</xdr:row>
      <xdr:rowOff>57150</xdr:rowOff>
    </xdr:to>
    <xdr:cxnSp macro="">
      <xdr:nvCxnSpPr>
        <xdr:cNvPr id="550" name="直線コネクタ 549">
          <a:extLst>
            <a:ext uri="{FF2B5EF4-FFF2-40B4-BE49-F238E27FC236}">
              <a16:creationId xmlns:a16="http://schemas.microsoft.com/office/drawing/2014/main" id="{00000000-0008-0000-0100-000026020000}"/>
            </a:ext>
          </a:extLst>
        </xdr:cNvPr>
        <xdr:cNvCxnSpPr/>
      </xdr:nvCxnSpPr>
      <xdr:spPr>
        <a:xfrm>
          <a:off x="13703300" y="99555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87993</xdr:rowOff>
    </xdr:from>
    <xdr:to>
      <xdr:col>67</xdr:col>
      <xdr:colOff>101600</xdr:colOff>
      <xdr:row>58</xdr:row>
      <xdr:rowOff>18143</xdr:rowOff>
    </xdr:to>
    <xdr:sp macro="" textlink="">
      <xdr:nvSpPr>
        <xdr:cNvPr id="551" name="楕円 550">
          <a:extLst>
            <a:ext uri="{FF2B5EF4-FFF2-40B4-BE49-F238E27FC236}">
              <a16:creationId xmlns:a16="http://schemas.microsoft.com/office/drawing/2014/main" id="{00000000-0008-0000-0100-000027020000}"/>
            </a:ext>
          </a:extLst>
        </xdr:cNvPr>
        <xdr:cNvSpPr/>
      </xdr:nvSpPr>
      <xdr:spPr>
        <a:xfrm>
          <a:off x="12763500" y="986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138793</xdr:rowOff>
    </xdr:from>
    <xdr:to>
      <xdr:col>71</xdr:col>
      <xdr:colOff>177800</xdr:colOff>
      <xdr:row>58</xdr:row>
      <xdr:rowOff>11430</xdr:rowOff>
    </xdr:to>
    <xdr:cxnSp macro="">
      <xdr:nvCxnSpPr>
        <xdr:cNvPr id="552" name="直線コネクタ 551">
          <a:extLst>
            <a:ext uri="{FF2B5EF4-FFF2-40B4-BE49-F238E27FC236}">
              <a16:creationId xmlns:a16="http://schemas.microsoft.com/office/drawing/2014/main" id="{00000000-0008-0000-0100-000028020000}"/>
            </a:ext>
          </a:extLst>
        </xdr:cNvPr>
        <xdr:cNvCxnSpPr/>
      </xdr:nvCxnSpPr>
      <xdr:spPr>
        <a:xfrm>
          <a:off x="12814300" y="991144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87647</xdr:rowOff>
    </xdr:from>
    <xdr:ext cx="405111" cy="259045"/>
    <xdr:sp macro="" textlink="">
      <xdr:nvSpPr>
        <xdr:cNvPr id="553" name="n_1aveValue【学校施設】&#10;有形固定資産減価償却率">
          <a:extLst>
            <a:ext uri="{FF2B5EF4-FFF2-40B4-BE49-F238E27FC236}">
              <a16:creationId xmlns:a16="http://schemas.microsoft.com/office/drawing/2014/main" id="{00000000-0008-0000-0100-000029020000}"/>
            </a:ext>
          </a:extLst>
        </xdr:cNvPr>
        <xdr:cNvSpPr txBox="1"/>
      </xdr:nvSpPr>
      <xdr:spPr>
        <a:xfrm>
          <a:off x="152660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48458</xdr:rowOff>
    </xdr:from>
    <xdr:ext cx="405111" cy="259045"/>
    <xdr:sp macro="" textlink="">
      <xdr:nvSpPr>
        <xdr:cNvPr id="554" name="n_2aveValue【学校施設】&#10;有形固定資産減価償却率">
          <a:extLst>
            <a:ext uri="{FF2B5EF4-FFF2-40B4-BE49-F238E27FC236}">
              <a16:creationId xmlns:a16="http://schemas.microsoft.com/office/drawing/2014/main" id="{00000000-0008-0000-0100-00002A020000}"/>
            </a:ext>
          </a:extLst>
        </xdr:cNvPr>
        <xdr:cNvSpPr txBox="1"/>
      </xdr:nvSpPr>
      <xdr:spPr>
        <a:xfrm>
          <a:off x="14389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63154</xdr:rowOff>
    </xdr:from>
    <xdr:ext cx="405111" cy="259045"/>
    <xdr:sp macro="" textlink="">
      <xdr:nvSpPr>
        <xdr:cNvPr id="555" name="n_3aveValue【学校施設】&#10;有形固定資産減価償却率">
          <a:extLst>
            <a:ext uri="{FF2B5EF4-FFF2-40B4-BE49-F238E27FC236}">
              <a16:creationId xmlns:a16="http://schemas.microsoft.com/office/drawing/2014/main" id="{00000000-0008-0000-0100-00002B020000}"/>
            </a:ext>
          </a:extLst>
        </xdr:cNvPr>
        <xdr:cNvSpPr txBox="1"/>
      </xdr:nvSpPr>
      <xdr:spPr>
        <a:xfrm>
          <a:off x="13500744"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20700</xdr:rowOff>
    </xdr:from>
    <xdr:ext cx="405111" cy="259045"/>
    <xdr:sp macro="" textlink="">
      <xdr:nvSpPr>
        <xdr:cNvPr id="556" name="n_4aveValue【学校施設】&#10;有形固定資産減価償却率">
          <a:extLst>
            <a:ext uri="{FF2B5EF4-FFF2-40B4-BE49-F238E27FC236}">
              <a16:creationId xmlns:a16="http://schemas.microsoft.com/office/drawing/2014/main" id="{00000000-0008-0000-0100-00002C020000}"/>
            </a:ext>
          </a:extLst>
        </xdr:cNvPr>
        <xdr:cNvSpPr txBox="1"/>
      </xdr:nvSpPr>
      <xdr:spPr>
        <a:xfrm>
          <a:off x="126117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109781</xdr:rowOff>
    </xdr:from>
    <xdr:ext cx="405111" cy="259045"/>
    <xdr:sp macro="" textlink="">
      <xdr:nvSpPr>
        <xdr:cNvPr id="557" name="n_1mainValue【学校施設】&#10;有形固定資産減価償却率">
          <a:extLst>
            <a:ext uri="{FF2B5EF4-FFF2-40B4-BE49-F238E27FC236}">
              <a16:creationId xmlns:a16="http://schemas.microsoft.com/office/drawing/2014/main" id="{00000000-0008-0000-0100-00002D020000}"/>
            </a:ext>
          </a:extLst>
        </xdr:cNvPr>
        <xdr:cNvSpPr txBox="1"/>
      </xdr:nvSpPr>
      <xdr:spPr>
        <a:xfrm>
          <a:off x="15266044" y="9710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124477</xdr:rowOff>
    </xdr:from>
    <xdr:ext cx="405111" cy="259045"/>
    <xdr:sp macro="" textlink="">
      <xdr:nvSpPr>
        <xdr:cNvPr id="558" name="n_2mainValue【学校施設】&#10;有形固定資産減価償却率">
          <a:extLst>
            <a:ext uri="{FF2B5EF4-FFF2-40B4-BE49-F238E27FC236}">
              <a16:creationId xmlns:a16="http://schemas.microsoft.com/office/drawing/2014/main" id="{00000000-0008-0000-0100-00002E020000}"/>
            </a:ext>
          </a:extLst>
        </xdr:cNvPr>
        <xdr:cNvSpPr txBox="1"/>
      </xdr:nvSpPr>
      <xdr:spPr>
        <a:xfrm>
          <a:off x="1438974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78757</xdr:rowOff>
    </xdr:from>
    <xdr:ext cx="405111" cy="259045"/>
    <xdr:sp macro="" textlink="">
      <xdr:nvSpPr>
        <xdr:cNvPr id="559" name="n_3mainValue【学校施設】&#10;有形固定資産減価償却率">
          <a:extLst>
            <a:ext uri="{FF2B5EF4-FFF2-40B4-BE49-F238E27FC236}">
              <a16:creationId xmlns:a16="http://schemas.microsoft.com/office/drawing/2014/main" id="{00000000-0008-0000-0100-00002F020000}"/>
            </a:ext>
          </a:extLst>
        </xdr:cNvPr>
        <xdr:cNvSpPr txBox="1"/>
      </xdr:nvSpPr>
      <xdr:spPr>
        <a:xfrm>
          <a:off x="13500744"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34670</xdr:rowOff>
    </xdr:from>
    <xdr:ext cx="405111" cy="259045"/>
    <xdr:sp macro="" textlink="">
      <xdr:nvSpPr>
        <xdr:cNvPr id="560" name="n_4mainValue【学校施設】&#10;有形固定資産減価償却率">
          <a:extLst>
            <a:ext uri="{FF2B5EF4-FFF2-40B4-BE49-F238E27FC236}">
              <a16:creationId xmlns:a16="http://schemas.microsoft.com/office/drawing/2014/main" id="{00000000-0008-0000-0100-000030020000}"/>
            </a:ext>
          </a:extLst>
        </xdr:cNvPr>
        <xdr:cNvSpPr txBox="1"/>
      </xdr:nvSpPr>
      <xdr:spPr>
        <a:xfrm>
          <a:off x="12611744" y="963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00000000-0008-0000-0100-000031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00000000-0008-0000-0100-000032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00000000-0008-0000-0100-000033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00000000-0008-0000-0100-000034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00000000-0008-0000-0100-000035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00000000-0008-0000-0100-000036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00000000-0008-0000-0100-000037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00000000-0008-0000-0100-000038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00000000-0008-0000-0100-000039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00000000-0008-0000-0100-00003A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1" name="直線コネクタ 570">
          <a:extLst>
            <a:ext uri="{FF2B5EF4-FFF2-40B4-BE49-F238E27FC236}">
              <a16:creationId xmlns:a16="http://schemas.microsoft.com/office/drawing/2014/main" id="{00000000-0008-0000-0100-00003B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2" name="テキスト ボックス 571">
          <a:extLst>
            <a:ext uri="{FF2B5EF4-FFF2-40B4-BE49-F238E27FC236}">
              <a16:creationId xmlns:a16="http://schemas.microsoft.com/office/drawing/2014/main" id="{00000000-0008-0000-0100-00003C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3" name="直線コネクタ 572">
          <a:extLst>
            <a:ext uri="{FF2B5EF4-FFF2-40B4-BE49-F238E27FC236}">
              <a16:creationId xmlns:a16="http://schemas.microsoft.com/office/drawing/2014/main" id="{00000000-0008-0000-0100-00003D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4" name="テキスト ボックス 573">
          <a:extLst>
            <a:ext uri="{FF2B5EF4-FFF2-40B4-BE49-F238E27FC236}">
              <a16:creationId xmlns:a16="http://schemas.microsoft.com/office/drawing/2014/main" id="{00000000-0008-0000-0100-00003E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5" name="直線コネクタ 574">
          <a:extLst>
            <a:ext uri="{FF2B5EF4-FFF2-40B4-BE49-F238E27FC236}">
              <a16:creationId xmlns:a16="http://schemas.microsoft.com/office/drawing/2014/main" id="{00000000-0008-0000-0100-00003F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76" name="テキスト ボックス 575">
          <a:extLst>
            <a:ext uri="{FF2B5EF4-FFF2-40B4-BE49-F238E27FC236}">
              <a16:creationId xmlns:a16="http://schemas.microsoft.com/office/drawing/2014/main" id="{00000000-0008-0000-0100-000040020000}"/>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7" name="直線コネクタ 576">
          <a:extLst>
            <a:ext uri="{FF2B5EF4-FFF2-40B4-BE49-F238E27FC236}">
              <a16:creationId xmlns:a16="http://schemas.microsoft.com/office/drawing/2014/main" id="{00000000-0008-0000-0100-000041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78" name="テキスト ボックス 577">
          <a:extLst>
            <a:ext uri="{FF2B5EF4-FFF2-40B4-BE49-F238E27FC236}">
              <a16:creationId xmlns:a16="http://schemas.microsoft.com/office/drawing/2014/main" id="{00000000-0008-0000-0100-000042020000}"/>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9" name="直線コネクタ 578">
          <a:extLst>
            <a:ext uri="{FF2B5EF4-FFF2-40B4-BE49-F238E27FC236}">
              <a16:creationId xmlns:a16="http://schemas.microsoft.com/office/drawing/2014/main" id="{00000000-0008-0000-0100-000043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0" name="テキスト ボックス 579">
          <a:extLst>
            <a:ext uri="{FF2B5EF4-FFF2-40B4-BE49-F238E27FC236}">
              <a16:creationId xmlns:a16="http://schemas.microsoft.com/office/drawing/2014/main" id="{00000000-0008-0000-0100-000044020000}"/>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00000000-0008-0000-0100-000045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2" name="テキスト ボックス 581">
          <a:extLst>
            <a:ext uri="{FF2B5EF4-FFF2-40B4-BE49-F238E27FC236}">
              <a16:creationId xmlns:a16="http://schemas.microsoft.com/office/drawing/2014/main" id="{00000000-0008-0000-0100-000046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00000000-0008-0000-0100-000047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2515</xdr:rowOff>
    </xdr:from>
    <xdr:to>
      <xdr:col>116</xdr:col>
      <xdr:colOff>62864</xdr:colOff>
      <xdr:row>63</xdr:row>
      <xdr:rowOff>145085</xdr:rowOff>
    </xdr:to>
    <xdr:cxnSp macro="">
      <xdr:nvCxnSpPr>
        <xdr:cNvPr id="584" name="直線コネクタ 583">
          <a:extLst>
            <a:ext uri="{FF2B5EF4-FFF2-40B4-BE49-F238E27FC236}">
              <a16:creationId xmlns:a16="http://schemas.microsoft.com/office/drawing/2014/main" id="{00000000-0008-0000-0100-000048020000}"/>
            </a:ext>
          </a:extLst>
        </xdr:cNvPr>
        <xdr:cNvCxnSpPr/>
      </xdr:nvCxnSpPr>
      <xdr:spPr>
        <a:xfrm flipV="1">
          <a:off x="22160864" y="9432265"/>
          <a:ext cx="0" cy="1514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148912</xdr:rowOff>
    </xdr:from>
    <xdr:ext cx="469744" cy="259045"/>
    <xdr:sp macro="" textlink="">
      <xdr:nvSpPr>
        <xdr:cNvPr id="585" name="【学校施設】&#10;一人当たり面積最小値テキスト">
          <a:extLst>
            <a:ext uri="{FF2B5EF4-FFF2-40B4-BE49-F238E27FC236}">
              <a16:creationId xmlns:a16="http://schemas.microsoft.com/office/drawing/2014/main" id="{00000000-0008-0000-0100-000049020000}"/>
            </a:ext>
          </a:extLst>
        </xdr:cNvPr>
        <xdr:cNvSpPr txBox="1"/>
      </xdr:nvSpPr>
      <xdr:spPr>
        <a:xfrm>
          <a:off x="22199600" y="10950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145085</xdr:rowOff>
    </xdr:from>
    <xdr:to>
      <xdr:col>116</xdr:col>
      <xdr:colOff>152400</xdr:colOff>
      <xdr:row>63</xdr:row>
      <xdr:rowOff>145085</xdr:rowOff>
    </xdr:to>
    <xdr:cxnSp macro="">
      <xdr:nvCxnSpPr>
        <xdr:cNvPr id="586" name="直線コネクタ 585">
          <a:extLst>
            <a:ext uri="{FF2B5EF4-FFF2-40B4-BE49-F238E27FC236}">
              <a16:creationId xmlns:a16="http://schemas.microsoft.com/office/drawing/2014/main" id="{00000000-0008-0000-0100-00004A020000}"/>
            </a:ext>
          </a:extLst>
        </xdr:cNvPr>
        <xdr:cNvCxnSpPr/>
      </xdr:nvCxnSpPr>
      <xdr:spPr>
        <a:xfrm>
          <a:off x="22072600" y="1094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120642</xdr:rowOff>
    </xdr:from>
    <xdr:ext cx="534377" cy="259045"/>
    <xdr:sp macro="" textlink="">
      <xdr:nvSpPr>
        <xdr:cNvPr id="587" name="【学校施設】&#10;一人当たり面積最大値テキスト">
          <a:extLst>
            <a:ext uri="{FF2B5EF4-FFF2-40B4-BE49-F238E27FC236}">
              <a16:creationId xmlns:a16="http://schemas.microsoft.com/office/drawing/2014/main" id="{00000000-0008-0000-0100-00004B020000}"/>
            </a:ext>
          </a:extLst>
        </xdr:cNvPr>
        <xdr:cNvSpPr txBox="1"/>
      </xdr:nvSpPr>
      <xdr:spPr>
        <a:xfrm>
          <a:off x="22199600" y="920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2515</xdr:rowOff>
    </xdr:from>
    <xdr:to>
      <xdr:col>116</xdr:col>
      <xdr:colOff>152400</xdr:colOff>
      <xdr:row>55</xdr:row>
      <xdr:rowOff>2515</xdr:rowOff>
    </xdr:to>
    <xdr:cxnSp macro="">
      <xdr:nvCxnSpPr>
        <xdr:cNvPr id="588" name="直線コネクタ 587">
          <a:extLst>
            <a:ext uri="{FF2B5EF4-FFF2-40B4-BE49-F238E27FC236}">
              <a16:creationId xmlns:a16="http://schemas.microsoft.com/office/drawing/2014/main" id="{00000000-0008-0000-0100-00004C020000}"/>
            </a:ext>
          </a:extLst>
        </xdr:cNvPr>
        <xdr:cNvCxnSpPr/>
      </xdr:nvCxnSpPr>
      <xdr:spPr>
        <a:xfrm>
          <a:off x="22072600" y="9432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54830</xdr:rowOff>
    </xdr:from>
    <xdr:ext cx="469744" cy="259045"/>
    <xdr:sp macro="" textlink="">
      <xdr:nvSpPr>
        <xdr:cNvPr id="589" name="【学校施設】&#10;一人当たり面積平均値テキスト">
          <a:extLst>
            <a:ext uri="{FF2B5EF4-FFF2-40B4-BE49-F238E27FC236}">
              <a16:creationId xmlns:a16="http://schemas.microsoft.com/office/drawing/2014/main" id="{00000000-0008-0000-0100-00004D020000}"/>
            </a:ext>
          </a:extLst>
        </xdr:cNvPr>
        <xdr:cNvSpPr txBox="1"/>
      </xdr:nvSpPr>
      <xdr:spPr>
        <a:xfrm>
          <a:off x="22199600" y="10513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31953</xdr:rowOff>
    </xdr:from>
    <xdr:to>
      <xdr:col>116</xdr:col>
      <xdr:colOff>114300</xdr:colOff>
      <xdr:row>62</xdr:row>
      <xdr:rowOff>133553</xdr:rowOff>
    </xdr:to>
    <xdr:sp macro="" textlink="">
      <xdr:nvSpPr>
        <xdr:cNvPr id="590" name="フローチャート: 判断 589">
          <a:extLst>
            <a:ext uri="{FF2B5EF4-FFF2-40B4-BE49-F238E27FC236}">
              <a16:creationId xmlns:a16="http://schemas.microsoft.com/office/drawing/2014/main" id="{00000000-0008-0000-0100-00004E020000}"/>
            </a:ext>
          </a:extLst>
        </xdr:cNvPr>
        <xdr:cNvSpPr/>
      </xdr:nvSpPr>
      <xdr:spPr>
        <a:xfrm>
          <a:off x="22110700" y="106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55652</xdr:rowOff>
    </xdr:from>
    <xdr:to>
      <xdr:col>112</xdr:col>
      <xdr:colOff>38100</xdr:colOff>
      <xdr:row>62</xdr:row>
      <xdr:rowOff>157252</xdr:rowOff>
    </xdr:to>
    <xdr:sp macro="" textlink="">
      <xdr:nvSpPr>
        <xdr:cNvPr id="591" name="フローチャート: 判断 590">
          <a:extLst>
            <a:ext uri="{FF2B5EF4-FFF2-40B4-BE49-F238E27FC236}">
              <a16:creationId xmlns:a16="http://schemas.microsoft.com/office/drawing/2014/main" id="{00000000-0008-0000-0100-00004F020000}"/>
            </a:ext>
          </a:extLst>
        </xdr:cNvPr>
        <xdr:cNvSpPr/>
      </xdr:nvSpPr>
      <xdr:spPr>
        <a:xfrm>
          <a:off x="21272500" y="1068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66015</xdr:rowOff>
    </xdr:from>
    <xdr:to>
      <xdr:col>107</xdr:col>
      <xdr:colOff>101600</xdr:colOff>
      <xdr:row>62</xdr:row>
      <xdr:rowOff>167615</xdr:rowOff>
    </xdr:to>
    <xdr:sp macro="" textlink="">
      <xdr:nvSpPr>
        <xdr:cNvPr id="592" name="フローチャート: 判断 591">
          <a:extLst>
            <a:ext uri="{FF2B5EF4-FFF2-40B4-BE49-F238E27FC236}">
              <a16:creationId xmlns:a16="http://schemas.microsoft.com/office/drawing/2014/main" id="{00000000-0008-0000-0100-000050020000}"/>
            </a:ext>
          </a:extLst>
        </xdr:cNvPr>
        <xdr:cNvSpPr/>
      </xdr:nvSpPr>
      <xdr:spPr>
        <a:xfrm>
          <a:off x="20383500" y="10695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54584</xdr:rowOff>
    </xdr:from>
    <xdr:to>
      <xdr:col>102</xdr:col>
      <xdr:colOff>165100</xdr:colOff>
      <xdr:row>62</xdr:row>
      <xdr:rowOff>156184</xdr:rowOff>
    </xdr:to>
    <xdr:sp macro="" textlink="">
      <xdr:nvSpPr>
        <xdr:cNvPr id="593" name="フローチャート: 判断 592">
          <a:extLst>
            <a:ext uri="{FF2B5EF4-FFF2-40B4-BE49-F238E27FC236}">
              <a16:creationId xmlns:a16="http://schemas.microsoft.com/office/drawing/2014/main" id="{00000000-0008-0000-0100-000051020000}"/>
            </a:ext>
          </a:extLst>
        </xdr:cNvPr>
        <xdr:cNvSpPr/>
      </xdr:nvSpPr>
      <xdr:spPr>
        <a:xfrm>
          <a:off x="19494500" y="10684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59995</xdr:rowOff>
    </xdr:from>
    <xdr:to>
      <xdr:col>98</xdr:col>
      <xdr:colOff>38100</xdr:colOff>
      <xdr:row>62</xdr:row>
      <xdr:rowOff>161595</xdr:rowOff>
    </xdr:to>
    <xdr:sp macro="" textlink="">
      <xdr:nvSpPr>
        <xdr:cNvPr id="594" name="フローチャート: 判断 593">
          <a:extLst>
            <a:ext uri="{FF2B5EF4-FFF2-40B4-BE49-F238E27FC236}">
              <a16:creationId xmlns:a16="http://schemas.microsoft.com/office/drawing/2014/main" id="{00000000-0008-0000-0100-000052020000}"/>
            </a:ext>
          </a:extLst>
        </xdr:cNvPr>
        <xdr:cNvSpPr/>
      </xdr:nvSpPr>
      <xdr:spPr>
        <a:xfrm>
          <a:off x="18605500" y="1068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00000000-0008-0000-0100-000053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00000000-0008-0000-0100-000054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00000000-0008-0000-0100-000055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0000000-0008-0000-0100-000056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0000000-0008-0000-0100-000057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112268</xdr:rowOff>
    </xdr:from>
    <xdr:to>
      <xdr:col>116</xdr:col>
      <xdr:colOff>114300</xdr:colOff>
      <xdr:row>63</xdr:row>
      <xdr:rowOff>42418</xdr:rowOff>
    </xdr:to>
    <xdr:sp macro="" textlink="">
      <xdr:nvSpPr>
        <xdr:cNvPr id="600" name="楕円 599">
          <a:extLst>
            <a:ext uri="{FF2B5EF4-FFF2-40B4-BE49-F238E27FC236}">
              <a16:creationId xmlns:a16="http://schemas.microsoft.com/office/drawing/2014/main" id="{00000000-0008-0000-0100-000058020000}"/>
            </a:ext>
          </a:extLst>
        </xdr:cNvPr>
        <xdr:cNvSpPr/>
      </xdr:nvSpPr>
      <xdr:spPr>
        <a:xfrm>
          <a:off x="22110700" y="1074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90695</xdr:rowOff>
    </xdr:from>
    <xdr:ext cx="469744" cy="259045"/>
    <xdr:sp macro="" textlink="">
      <xdr:nvSpPr>
        <xdr:cNvPr id="601" name="【学校施設】&#10;一人当たり面積該当値テキスト">
          <a:extLst>
            <a:ext uri="{FF2B5EF4-FFF2-40B4-BE49-F238E27FC236}">
              <a16:creationId xmlns:a16="http://schemas.microsoft.com/office/drawing/2014/main" id="{00000000-0008-0000-0100-000059020000}"/>
            </a:ext>
          </a:extLst>
        </xdr:cNvPr>
        <xdr:cNvSpPr txBox="1"/>
      </xdr:nvSpPr>
      <xdr:spPr>
        <a:xfrm>
          <a:off x="22199600" y="10720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117221</xdr:rowOff>
    </xdr:from>
    <xdr:to>
      <xdr:col>112</xdr:col>
      <xdr:colOff>38100</xdr:colOff>
      <xdr:row>63</xdr:row>
      <xdr:rowOff>47371</xdr:rowOff>
    </xdr:to>
    <xdr:sp macro="" textlink="">
      <xdr:nvSpPr>
        <xdr:cNvPr id="602" name="楕円 601">
          <a:extLst>
            <a:ext uri="{FF2B5EF4-FFF2-40B4-BE49-F238E27FC236}">
              <a16:creationId xmlns:a16="http://schemas.microsoft.com/office/drawing/2014/main" id="{00000000-0008-0000-0100-00005A020000}"/>
            </a:ext>
          </a:extLst>
        </xdr:cNvPr>
        <xdr:cNvSpPr/>
      </xdr:nvSpPr>
      <xdr:spPr>
        <a:xfrm>
          <a:off x="21272500" y="1074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163068</xdr:rowOff>
    </xdr:from>
    <xdr:to>
      <xdr:col>116</xdr:col>
      <xdr:colOff>63500</xdr:colOff>
      <xdr:row>62</xdr:row>
      <xdr:rowOff>168021</xdr:rowOff>
    </xdr:to>
    <xdr:cxnSp macro="">
      <xdr:nvCxnSpPr>
        <xdr:cNvPr id="603" name="直線コネクタ 602">
          <a:extLst>
            <a:ext uri="{FF2B5EF4-FFF2-40B4-BE49-F238E27FC236}">
              <a16:creationId xmlns:a16="http://schemas.microsoft.com/office/drawing/2014/main" id="{00000000-0008-0000-0100-00005B020000}"/>
            </a:ext>
          </a:extLst>
        </xdr:cNvPr>
        <xdr:cNvCxnSpPr/>
      </xdr:nvCxnSpPr>
      <xdr:spPr>
        <a:xfrm flipV="1">
          <a:off x="21323300" y="10792968"/>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58547</xdr:rowOff>
    </xdr:from>
    <xdr:to>
      <xdr:col>107</xdr:col>
      <xdr:colOff>101600</xdr:colOff>
      <xdr:row>61</xdr:row>
      <xdr:rowOff>160147</xdr:rowOff>
    </xdr:to>
    <xdr:sp macro="" textlink="">
      <xdr:nvSpPr>
        <xdr:cNvPr id="604" name="楕円 603">
          <a:extLst>
            <a:ext uri="{FF2B5EF4-FFF2-40B4-BE49-F238E27FC236}">
              <a16:creationId xmlns:a16="http://schemas.microsoft.com/office/drawing/2014/main" id="{00000000-0008-0000-0100-00005C020000}"/>
            </a:ext>
          </a:extLst>
        </xdr:cNvPr>
        <xdr:cNvSpPr/>
      </xdr:nvSpPr>
      <xdr:spPr>
        <a:xfrm>
          <a:off x="20383500" y="1051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109347</xdr:rowOff>
    </xdr:from>
    <xdr:to>
      <xdr:col>111</xdr:col>
      <xdr:colOff>177800</xdr:colOff>
      <xdr:row>62</xdr:row>
      <xdr:rowOff>168021</xdr:rowOff>
    </xdr:to>
    <xdr:cxnSp macro="">
      <xdr:nvCxnSpPr>
        <xdr:cNvPr id="605" name="直線コネクタ 604">
          <a:extLst>
            <a:ext uri="{FF2B5EF4-FFF2-40B4-BE49-F238E27FC236}">
              <a16:creationId xmlns:a16="http://schemas.microsoft.com/office/drawing/2014/main" id="{00000000-0008-0000-0100-00005D020000}"/>
            </a:ext>
          </a:extLst>
        </xdr:cNvPr>
        <xdr:cNvCxnSpPr/>
      </xdr:nvCxnSpPr>
      <xdr:spPr>
        <a:xfrm>
          <a:off x="20434300" y="10567797"/>
          <a:ext cx="889000" cy="23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70815</xdr:rowOff>
    </xdr:from>
    <xdr:to>
      <xdr:col>102</xdr:col>
      <xdr:colOff>165100</xdr:colOff>
      <xdr:row>62</xdr:row>
      <xdr:rowOff>965</xdr:rowOff>
    </xdr:to>
    <xdr:sp macro="" textlink="">
      <xdr:nvSpPr>
        <xdr:cNvPr id="606" name="楕円 605">
          <a:extLst>
            <a:ext uri="{FF2B5EF4-FFF2-40B4-BE49-F238E27FC236}">
              <a16:creationId xmlns:a16="http://schemas.microsoft.com/office/drawing/2014/main" id="{00000000-0008-0000-0100-00005E020000}"/>
            </a:ext>
          </a:extLst>
        </xdr:cNvPr>
        <xdr:cNvSpPr/>
      </xdr:nvSpPr>
      <xdr:spPr>
        <a:xfrm>
          <a:off x="19494500" y="1052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109347</xdr:rowOff>
    </xdr:from>
    <xdr:to>
      <xdr:col>107</xdr:col>
      <xdr:colOff>50800</xdr:colOff>
      <xdr:row>61</xdr:row>
      <xdr:rowOff>121615</xdr:rowOff>
    </xdr:to>
    <xdr:cxnSp macro="">
      <xdr:nvCxnSpPr>
        <xdr:cNvPr id="607" name="直線コネクタ 606">
          <a:extLst>
            <a:ext uri="{FF2B5EF4-FFF2-40B4-BE49-F238E27FC236}">
              <a16:creationId xmlns:a16="http://schemas.microsoft.com/office/drawing/2014/main" id="{00000000-0008-0000-0100-00005F020000}"/>
            </a:ext>
          </a:extLst>
        </xdr:cNvPr>
        <xdr:cNvCxnSpPr/>
      </xdr:nvCxnSpPr>
      <xdr:spPr>
        <a:xfrm flipV="1">
          <a:off x="19545300" y="10567797"/>
          <a:ext cx="889000" cy="1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81026</xdr:rowOff>
    </xdr:from>
    <xdr:to>
      <xdr:col>98</xdr:col>
      <xdr:colOff>38100</xdr:colOff>
      <xdr:row>62</xdr:row>
      <xdr:rowOff>11176</xdr:rowOff>
    </xdr:to>
    <xdr:sp macro="" textlink="">
      <xdr:nvSpPr>
        <xdr:cNvPr id="608" name="楕円 607">
          <a:extLst>
            <a:ext uri="{FF2B5EF4-FFF2-40B4-BE49-F238E27FC236}">
              <a16:creationId xmlns:a16="http://schemas.microsoft.com/office/drawing/2014/main" id="{00000000-0008-0000-0100-000060020000}"/>
            </a:ext>
          </a:extLst>
        </xdr:cNvPr>
        <xdr:cNvSpPr/>
      </xdr:nvSpPr>
      <xdr:spPr>
        <a:xfrm>
          <a:off x="18605500" y="1053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121615</xdr:rowOff>
    </xdr:from>
    <xdr:to>
      <xdr:col>102</xdr:col>
      <xdr:colOff>114300</xdr:colOff>
      <xdr:row>61</xdr:row>
      <xdr:rowOff>131826</xdr:rowOff>
    </xdr:to>
    <xdr:cxnSp macro="">
      <xdr:nvCxnSpPr>
        <xdr:cNvPr id="609" name="直線コネクタ 608">
          <a:extLst>
            <a:ext uri="{FF2B5EF4-FFF2-40B4-BE49-F238E27FC236}">
              <a16:creationId xmlns:a16="http://schemas.microsoft.com/office/drawing/2014/main" id="{00000000-0008-0000-0100-000061020000}"/>
            </a:ext>
          </a:extLst>
        </xdr:cNvPr>
        <xdr:cNvCxnSpPr/>
      </xdr:nvCxnSpPr>
      <xdr:spPr>
        <a:xfrm flipV="1">
          <a:off x="18656300" y="10580065"/>
          <a:ext cx="889000" cy="1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2329</xdr:rowOff>
    </xdr:from>
    <xdr:ext cx="469744" cy="259045"/>
    <xdr:sp macro="" textlink="">
      <xdr:nvSpPr>
        <xdr:cNvPr id="610" name="n_1aveValue【学校施設】&#10;一人当たり面積">
          <a:extLst>
            <a:ext uri="{FF2B5EF4-FFF2-40B4-BE49-F238E27FC236}">
              <a16:creationId xmlns:a16="http://schemas.microsoft.com/office/drawing/2014/main" id="{00000000-0008-0000-0100-000062020000}"/>
            </a:ext>
          </a:extLst>
        </xdr:cNvPr>
        <xdr:cNvSpPr txBox="1"/>
      </xdr:nvSpPr>
      <xdr:spPr>
        <a:xfrm>
          <a:off x="21075727" y="10460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158742</xdr:rowOff>
    </xdr:from>
    <xdr:ext cx="469744" cy="259045"/>
    <xdr:sp macro="" textlink="">
      <xdr:nvSpPr>
        <xdr:cNvPr id="611" name="n_2aveValue【学校施設】&#10;一人当たり面積">
          <a:extLst>
            <a:ext uri="{FF2B5EF4-FFF2-40B4-BE49-F238E27FC236}">
              <a16:creationId xmlns:a16="http://schemas.microsoft.com/office/drawing/2014/main" id="{00000000-0008-0000-0100-000063020000}"/>
            </a:ext>
          </a:extLst>
        </xdr:cNvPr>
        <xdr:cNvSpPr txBox="1"/>
      </xdr:nvSpPr>
      <xdr:spPr>
        <a:xfrm>
          <a:off x="20199427" y="10788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147311</xdr:rowOff>
    </xdr:from>
    <xdr:ext cx="469744" cy="259045"/>
    <xdr:sp macro="" textlink="">
      <xdr:nvSpPr>
        <xdr:cNvPr id="612" name="n_3aveValue【学校施設】&#10;一人当たり面積">
          <a:extLst>
            <a:ext uri="{FF2B5EF4-FFF2-40B4-BE49-F238E27FC236}">
              <a16:creationId xmlns:a16="http://schemas.microsoft.com/office/drawing/2014/main" id="{00000000-0008-0000-0100-000064020000}"/>
            </a:ext>
          </a:extLst>
        </xdr:cNvPr>
        <xdr:cNvSpPr txBox="1"/>
      </xdr:nvSpPr>
      <xdr:spPr>
        <a:xfrm>
          <a:off x="19310427" y="10777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152722</xdr:rowOff>
    </xdr:from>
    <xdr:ext cx="469744" cy="259045"/>
    <xdr:sp macro="" textlink="">
      <xdr:nvSpPr>
        <xdr:cNvPr id="613" name="n_4aveValue【学校施設】&#10;一人当たり面積">
          <a:extLst>
            <a:ext uri="{FF2B5EF4-FFF2-40B4-BE49-F238E27FC236}">
              <a16:creationId xmlns:a16="http://schemas.microsoft.com/office/drawing/2014/main" id="{00000000-0008-0000-0100-000065020000}"/>
            </a:ext>
          </a:extLst>
        </xdr:cNvPr>
        <xdr:cNvSpPr txBox="1"/>
      </xdr:nvSpPr>
      <xdr:spPr>
        <a:xfrm>
          <a:off x="18421427" y="1078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38498</xdr:rowOff>
    </xdr:from>
    <xdr:ext cx="469744" cy="259045"/>
    <xdr:sp macro="" textlink="">
      <xdr:nvSpPr>
        <xdr:cNvPr id="614" name="n_1mainValue【学校施設】&#10;一人当たり面積">
          <a:extLst>
            <a:ext uri="{FF2B5EF4-FFF2-40B4-BE49-F238E27FC236}">
              <a16:creationId xmlns:a16="http://schemas.microsoft.com/office/drawing/2014/main" id="{00000000-0008-0000-0100-000066020000}"/>
            </a:ext>
          </a:extLst>
        </xdr:cNvPr>
        <xdr:cNvSpPr txBox="1"/>
      </xdr:nvSpPr>
      <xdr:spPr>
        <a:xfrm>
          <a:off x="21075727" y="10839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5224</xdr:rowOff>
    </xdr:from>
    <xdr:ext cx="469744" cy="259045"/>
    <xdr:sp macro="" textlink="">
      <xdr:nvSpPr>
        <xdr:cNvPr id="615" name="n_2mainValue【学校施設】&#10;一人当たり面積">
          <a:extLst>
            <a:ext uri="{FF2B5EF4-FFF2-40B4-BE49-F238E27FC236}">
              <a16:creationId xmlns:a16="http://schemas.microsoft.com/office/drawing/2014/main" id="{00000000-0008-0000-0100-000067020000}"/>
            </a:ext>
          </a:extLst>
        </xdr:cNvPr>
        <xdr:cNvSpPr txBox="1"/>
      </xdr:nvSpPr>
      <xdr:spPr>
        <a:xfrm>
          <a:off x="20199427" y="10292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17492</xdr:rowOff>
    </xdr:from>
    <xdr:ext cx="469744" cy="259045"/>
    <xdr:sp macro="" textlink="">
      <xdr:nvSpPr>
        <xdr:cNvPr id="616" name="n_3mainValue【学校施設】&#10;一人当たり面積">
          <a:extLst>
            <a:ext uri="{FF2B5EF4-FFF2-40B4-BE49-F238E27FC236}">
              <a16:creationId xmlns:a16="http://schemas.microsoft.com/office/drawing/2014/main" id="{00000000-0008-0000-0100-000068020000}"/>
            </a:ext>
          </a:extLst>
        </xdr:cNvPr>
        <xdr:cNvSpPr txBox="1"/>
      </xdr:nvSpPr>
      <xdr:spPr>
        <a:xfrm>
          <a:off x="19310427" y="10304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27703</xdr:rowOff>
    </xdr:from>
    <xdr:ext cx="469744" cy="259045"/>
    <xdr:sp macro="" textlink="">
      <xdr:nvSpPr>
        <xdr:cNvPr id="617" name="n_4mainValue【学校施設】&#10;一人当たり面積">
          <a:extLst>
            <a:ext uri="{FF2B5EF4-FFF2-40B4-BE49-F238E27FC236}">
              <a16:creationId xmlns:a16="http://schemas.microsoft.com/office/drawing/2014/main" id="{00000000-0008-0000-0100-000069020000}"/>
            </a:ext>
          </a:extLst>
        </xdr:cNvPr>
        <xdr:cNvSpPr txBox="1"/>
      </xdr:nvSpPr>
      <xdr:spPr>
        <a:xfrm>
          <a:off x="18421427" y="1031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00000000-0008-0000-0100-00006A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00000000-0008-0000-0100-00006B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00000000-0008-0000-0100-00006C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00000000-0008-0000-0100-00006D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00000000-0008-0000-0100-00006E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00000000-0008-0000-0100-00006F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00000000-0008-0000-0100-000070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00000000-0008-0000-0100-000071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a:extLst>
            <a:ext uri="{FF2B5EF4-FFF2-40B4-BE49-F238E27FC236}">
              <a16:creationId xmlns:a16="http://schemas.microsoft.com/office/drawing/2014/main" id="{00000000-0008-0000-0100-000072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a:extLst>
            <a:ext uri="{FF2B5EF4-FFF2-40B4-BE49-F238E27FC236}">
              <a16:creationId xmlns:a16="http://schemas.microsoft.com/office/drawing/2014/main" id="{00000000-0008-0000-0100-000073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a:extLst>
            <a:ext uri="{FF2B5EF4-FFF2-40B4-BE49-F238E27FC236}">
              <a16:creationId xmlns:a16="http://schemas.microsoft.com/office/drawing/2014/main" id="{00000000-0008-0000-0100-000074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9" name="直線コネクタ 628">
          <a:extLst>
            <a:ext uri="{FF2B5EF4-FFF2-40B4-BE49-F238E27FC236}">
              <a16:creationId xmlns:a16="http://schemas.microsoft.com/office/drawing/2014/main" id="{00000000-0008-0000-0100-000075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0" name="テキスト ボックス 629">
          <a:extLst>
            <a:ext uri="{FF2B5EF4-FFF2-40B4-BE49-F238E27FC236}">
              <a16:creationId xmlns:a16="http://schemas.microsoft.com/office/drawing/2014/main" id="{00000000-0008-0000-0100-000076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1" name="直線コネクタ 630">
          <a:extLst>
            <a:ext uri="{FF2B5EF4-FFF2-40B4-BE49-F238E27FC236}">
              <a16:creationId xmlns:a16="http://schemas.microsoft.com/office/drawing/2014/main" id="{00000000-0008-0000-0100-000077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2" name="テキスト ボックス 631">
          <a:extLst>
            <a:ext uri="{FF2B5EF4-FFF2-40B4-BE49-F238E27FC236}">
              <a16:creationId xmlns:a16="http://schemas.microsoft.com/office/drawing/2014/main" id="{00000000-0008-0000-0100-000078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3" name="直線コネクタ 632">
          <a:extLst>
            <a:ext uri="{FF2B5EF4-FFF2-40B4-BE49-F238E27FC236}">
              <a16:creationId xmlns:a16="http://schemas.microsoft.com/office/drawing/2014/main" id="{00000000-0008-0000-0100-000079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4" name="テキスト ボックス 633">
          <a:extLst>
            <a:ext uri="{FF2B5EF4-FFF2-40B4-BE49-F238E27FC236}">
              <a16:creationId xmlns:a16="http://schemas.microsoft.com/office/drawing/2014/main" id="{00000000-0008-0000-0100-00007A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5" name="直線コネクタ 634">
          <a:extLst>
            <a:ext uri="{FF2B5EF4-FFF2-40B4-BE49-F238E27FC236}">
              <a16:creationId xmlns:a16="http://schemas.microsoft.com/office/drawing/2014/main" id="{00000000-0008-0000-0100-00007B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6" name="テキスト ボックス 635">
          <a:extLst>
            <a:ext uri="{FF2B5EF4-FFF2-40B4-BE49-F238E27FC236}">
              <a16:creationId xmlns:a16="http://schemas.microsoft.com/office/drawing/2014/main" id="{00000000-0008-0000-0100-00007C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7" name="直線コネクタ 636">
          <a:extLst>
            <a:ext uri="{FF2B5EF4-FFF2-40B4-BE49-F238E27FC236}">
              <a16:creationId xmlns:a16="http://schemas.microsoft.com/office/drawing/2014/main" id="{00000000-0008-0000-0100-00007D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8" name="テキスト ボックス 637">
          <a:extLst>
            <a:ext uri="{FF2B5EF4-FFF2-40B4-BE49-F238E27FC236}">
              <a16:creationId xmlns:a16="http://schemas.microsoft.com/office/drawing/2014/main" id="{00000000-0008-0000-0100-00007E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9" name="直線コネクタ 638">
          <a:extLst>
            <a:ext uri="{FF2B5EF4-FFF2-40B4-BE49-F238E27FC236}">
              <a16:creationId xmlns:a16="http://schemas.microsoft.com/office/drawing/2014/main" id="{00000000-0008-0000-0100-00007F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0" name="テキスト ボックス 639">
          <a:extLst>
            <a:ext uri="{FF2B5EF4-FFF2-40B4-BE49-F238E27FC236}">
              <a16:creationId xmlns:a16="http://schemas.microsoft.com/office/drawing/2014/main" id="{00000000-0008-0000-0100-000080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a:extLst>
            <a:ext uri="{FF2B5EF4-FFF2-40B4-BE49-F238E27FC236}">
              <a16:creationId xmlns:a16="http://schemas.microsoft.com/office/drawing/2014/main" id="{00000000-0008-0000-0100-000081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2" name="【児童館】&#10;有形固定資産減価償却率グラフ枠">
          <a:extLst>
            <a:ext uri="{FF2B5EF4-FFF2-40B4-BE49-F238E27FC236}">
              <a16:creationId xmlns:a16="http://schemas.microsoft.com/office/drawing/2014/main" id="{00000000-0008-0000-0100-000082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127907</xdr:rowOff>
    </xdr:from>
    <xdr:to>
      <xdr:col>85</xdr:col>
      <xdr:colOff>126364</xdr:colOff>
      <xdr:row>86</xdr:row>
      <xdr:rowOff>168729</xdr:rowOff>
    </xdr:to>
    <xdr:cxnSp macro="">
      <xdr:nvCxnSpPr>
        <xdr:cNvPr id="643" name="直線コネクタ 642">
          <a:extLst>
            <a:ext uri="{FF2B5EF4-FFF2-40B4-BE49-F238E27FC236}">
              <a16:creationId xmlns:a16="http://schemas.microsoft.com/office/drawing/2014/main" id="{00000000-0008-0000-0100-000083020000}"/>
            </a:ext>
          </a:extLst>
        </xdr:cNvPr>
        <xdr:cNvCxnSpPr/>
      </xdr:nvCxnSpPr>
      <xdr:spPr>
        <a:xfrm flipV="1">
          <a:off x="16318864" y="13329557"/>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4" name="【児童館】&#10;有形固定資産減価償却率最小値テキスト">
          <a:extLst>
            <a:ext uri="{FF2B5EF4-FFF2-40B4-BE49-F238E27FC236}">
              <a16:creationId xmlns:a16="http://schemas.microsoft.com/office/drawing/2014/main" id="{00000000-0008-0000-0100-000084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5" name="直線コネクタ 644">
          <a:extLst>
            <a:ext uri="{FF2B5EF4-FFF2-40B4-BE49-F238E27FC236}">
              <a16:creationId xmlns:a16="http://schemas.microsoft.com/office/drawing/2014/main" id="{00000000-0008-0000-0100-000085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74584</xdr:rowOff>
    </xdr:from>
    <xdr:ext cx="340478" cy="259045"/>
    <xdr:sp macro="" textlink="">
      <xdr:nvSpPr>
        <xdr:cNvPr id="646" name="【児童館】&#10;有形固定資産減価償却率最大値テキスト">
          <a:extLst>
            <a:ext uri="{FF2B5EF4-FFF2-40B4-BE49-F238E27FC236}">
              <a16:creationId xmlns:a16="http://schemas.microsoft.com/office/drawing/2014/main" id="{00000000-0008-0000-0100-000086020000}"/>
            </a:ext>
          </a:extLst>
        </xdr:cNvPr>
        <xdr:cNvSpPr txBox="1"/>
      </xdr:nvSpPr>
      <xdr:spPr>
        <a:xfrm>
          <a:off x="16357600" y="1310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127907</xdr:rowOff>
    </xdr:from>
    <xdr:to>
      <xdr:col>86</xdr:col>
      <xdr:colOff>25400</xdr:colOff>
      <xdr:row>77</xdr:row>
      <xdr:rowOff>127907</xdr:rowOff>
    </xdr:to>
    <xdr:cxnSp macro="">
      <xdr:nvCxnSpPr>
        <xdr:cNvPr id="647" name="直線コネクタ 646">
          <a:extLst>
            <a:ext uri="{FF2B5EF4-FFF2-40B4-BE49-F238E27FC236}">
              <a16:creationId xmlns:a16="http://schemas.microsoft.com/office/drawing/2014/main" id="{00000000-0008-0000-0100-000087020000}"/>
            </a:ext>
          </a:extLst>
        </xdr:cNvPr>
        <xdr:cNvCxnSpPr/>
      </xdr:nvCxnSpPr>
      <xdr:spPr>
        <a:xfrm>
          <a:off x="16230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6911</xdr:rowOff>
    </xdr:from>
    <xdr:ext cx="405111" cy="259045"/>
    <xdr:sp macro="" textlink="">
      <xdr:nvSpPr>
        <xdr:cNvPr id="648" name="【児童館】&#10;有形固定資産減価償却率平均値テキスト">
          <a:extLst>
            <a:ext uri="{FF2B5EF4-FFF2-40B4-BE49-F238E27FC236}">
              <a16:creationId xmlns:a16="http://schemas.microsoft.com/office/drawing/2014/main" id="{00000000-0008-0000-0100-000088020000}"/>
            </a:ext>
          </a:extLst>
        </xdr:cNvPr>
        <xdr:cNvSpPr txBox="1"/>
      </xdr:nvSpPr>
      <xdr:spPr>
        <a:xfrm>
          <a:off x="16357600" y="138943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155484</xdr:rowOff>
    </xdr:from>
    <xdr:to>
      <xdr:col>85</xdr:col>
      <xdr:colOff>177800</xdr:colOff>
      <xdr:row>82</xdr:row>
      <xdr:rowOff>85634</xdr:rowOff>
    </xdr:to>
    <xdr:sp macro="" textlink="">
      <xdr:nvSpPr>
        <xdr:cNvPr id="649" name="フローチャート: 判断 648">
          <a:extLst>
            <a:ext uri="{FF2B5EF4-FFF2-40B4-BE49-F238E27FC236}">
              <a16:creationId xmlns:a16="http://schemas.microsoft.com/office/drawing/2014/main" id="{00000000-0008-0000-0100-000089020000}"/>
            </a:ext>
          </a:extLst>
        </xdr:cNvPr>
        <xdr:cNvSpPr/>
      </xdr:nvSpPr>
      <xdr:spPr>
        <a:xfrm>
          <a:off x="16268700" y="1404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34652</xdr:rowOff>
    </xdr:from>
    <xdr:to>
      <xdr:col>81</xdr:col>
      <xdr:colOff>101600</xdr:colOff>
      <xdr:row>82</xdr:row>
      <xdr:rowOff>136252</xdr:rowOff>
    </xdr:to>
    <xdr:sp macro="" textlink="">
      <xdr:nvSpPr>
        <xdr:cNvPr id="650" name="フローチャート: 判断 649">
          <a:extLst>
            <a:ext uri="{FF2B5EF4-FFF2-40B4-BE49-F238E27FC236}">
              <a16:creationId xmlns:a16="http://schemas.microsoft.com/office/drawing/2014/main" id="{00000000-0008-0000-0100-00008A020000}"/>
            </a:ext>
          </a:extLst>
        </xdr:cNvPr>
        <xdr:cNvSpPr/>
      </xdr:nvSpPr>
      <xdr:spPr>
        <a:xfrm>
          <a:off x="154305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99968</xdr:rowOff>
    </xdr:from>
    <xdr:to>
      <xdr:col>76</xdr:col>
      <xdr:colOff>165100</xdr:colOff>
      <xdr:row>83</xdr:row>
      <xdr:rowOff>30118</xdr:rowOff>
    </xdr:to>
    <xdr:sp macro="" textlink="">
      <xdr:nvSpPr>
        <xdr:cNvPr id="651" name="フローチャート: 判断 650">
          <a:extLst>
            <a:ext uri="{FF2B5EF4-FFF2-40B4-BE49-F238E27FC236}">
              <a16:creationId xmlns:a16="http://schemas.microsoft.com/office/drawing/2014/main" id="{00000000-0008-0000-0100-00008B020000}"/>
            </a:ext>
          </a:extLst>
        </xdr:cNvPr>
        <xdr:cNvSpPr/>
      </xdr:nvSpPr>
      <xdr:spPr>
        <a:xfrm>
          <a:off x="14541500" y="1415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158750</xdr:rowOff>
    </xdr:from>
    <xdr:to>
      <xdr:col>72</xdr:col>
      <xdr:colOff>38100</xdr:colOff>
      <xdr:row>83</xdr:row>
      <xdr:rowOff>88900</xdr:rowOff>
    </xdr:to>
    <xdr:sp macro="" textlink="">
      <xdr:nvSpPr>
        <xdr:cNvPr id="652" name="フローチャート: 判断 651">
          <a:extLst>
            <a:ext uri="{FF2B5EF4-FFF2-40B4-BE49-F238E27FC236}">
              <a16:creationId xmlns:a16="http://schemas.microsoft.com/office/drawing/2014/main" id="{00000000-0008-0000-0100-00008C020000}"/>
            </a:ext>
          </a:extLst>
        </xdr:cNvPr>
        <xdr:cNvSpPr/>
      </xdr:nvSpPr>
      <xdr:spPr>
        <a:xfrm>
          <a:off x="13652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42818</xdr:rowOff>
    </xdr:from>
    <xdr:to>
      <xdr:col>67</xdr:col>
      <xdr:colOff>101600</xdr:colOff>
      <xdr:row>83</xdr:row>
      <xdr:rowOff>144418</xdr:rowOff>
    </xdr:to>
    <xdr:sp macro="" textlink="">
      <xdr:nvSpPr>
        <xdr:cNvPr id="653" name="フローチャート: 判断 652">
          <a:extLst>
            <a:ext uri="{FF2B5EF4-FFF2-40B4-BE49-F238E27FC236}">
              <a16:creationId xmlns:a16="http://schemas.microsoft.com/office/drawing/2014/main" id="{00000000-0008-0000-0100-00008D020000}"/>
            </a:ext>
          </a:extLst>
        </xdr:cNvPr>
        <xdr:cNvSpPr/>
      </xdr:nvSpPr>
      <xdr:spPr>
        <a:xfrm>
          <a:off x="12763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00000000-0008-0000-0100-00008E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00000000-0008-0000-0100-00008F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00000000-0008-0000-0100-000090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00000000-0008-0000-0100-000091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00000000-0008-0000-0100-000092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108131</xdr:rowOff>
    </xdr:from>
    <xdr:to>
      <xdr:col>85</xdr:col>
      <xdr:colOff>177800</xdr:colOff>
      <xdr:row>87</xdr:row>
      <xdr:rowOff>38281</xdr:rowOff>
    </xdr:to>
    <xdr:sp macro="" textlink="">
      <xdr:nvSpPr>
        <xdr:cNvPr id="659" name="楕円 658">
          <a:extLst>
            <a:ext uri="{FF2B5EF4-FFF2-40B4-BE49-F238E27FC236}">
              <a16:creationId xmlns:a16="http://schemas.microsoft.com/office/drawing/2014/main" id="{00000000-0008-0000-0100-000093020000}"/>
            </a:ext>
          </a:extLst>
        </xdr:cNvPr>
        <xdr:cNvSpPr/>
      </xdr:nvSpPr>
      <xdr:spPr>
        <a:xfrm>
          <a:off x="16268700" y="1485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23058</xdr:rowOff>
    </xdr:from>
    <xdr:ext cx="405111" cy="259045"/>
    <xdr:sp macro="" textlink="">
      <xdr:nvSpPr>
        <xdr:cNvPr id="660" name="【児童館】&#10;有形固定資産減価償却率該当値テキスト">
          <a:extLst>
            <a:ext uri="{FF2B5EF4-FFF2-40B4-BE49-F238E27FC236}">
              <a16:creationId xmlns:a16="http://schemas.microsoft.com/office/drawing/2014/main" id="{00000000-0008-0000-0100-000094020000}"/>
            </a:ext>
          </a:extLst>
        </xdr:cNvPr>
        <xdr:cNvSpPr txBox="1"/>
      </xdr:nvSpPr>
      <xdr:spPr>
        <a:xfrm>
          <a:off x="16357600" y="14767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108131</xdr:rowOff>
    </xdr:from>
    <xdr:to>
      <xdr:col>81</xdr:col>
      <xdr:colOff>101600</xdr:colOff>
      <xdr:row>87</xdr:row>
      <xdr:rowOff>38281</xdr:rowOff>
    </xdr:to>
    <xdr:sp macro="" textlink="">
      <xdr:nvSpPr>
        <xdr:cNvPr id="661" name="楕円 660">
          <a:extLst>
            <a:ext uri="{FF2B5EF4-FFF2-40B4-BE49-F238E27FC236}">
              <a16:creationId xmlns:a16="http://schemas.microsoft.com/office/drawing/2014/main" id="{00000000-0008-0000-0100-000095020000}"/>
            </a:ext>
          </a:extLst>
        </xdr:cNvPr>
        <xdr:cNvSpPr/>
      </xdr:nvSpPr>
      <xdr:spPr>
        <a:xfrm>
          <a:off x="15430500" y="1485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158931</xdr:rowOff>
    </xdr:from>
    <xdr:to>
      <xdr:col>85</xdr:col>
      <xdr:colOff>127000</xdr:colOff>
      <xdr:row>86</xdr:row>
      <xdr:rowOff>158931</xdr:rowOff>
    </xdr:to>
    <xdr:cxnSp macro="">
      <xdr:nvCxnSpPr>
        <xdr:cNvPr id="662" name="直線コネクタ 661">
          <a:extLst>
            <a:ext uri="{FF2B5EF4-FFF2-40B4-BE49-F238E27FC236}">
              <a16:creationId xmlns:a16="http://schemas.microsoft.com/office/drawing/2014/main" id="{00000000-0008-0000-0100-000096020000}"/>
            </a:ext>
          </a:extLst>
        </xdr:cNvPr>
        <xdr:cNvCxnSpPr/>
      </xdr:nvCxnSpPr>
      <xdr:spPr>
        <a:xfrm>
          <a:off x="15481300" y="1490363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106499</xdr:rowOff>
    </xdr:from>
    <xdr:to>
      <xdr:col>76</xdr:col>
      <xdr:colOff>165100</xdr:colOff>
      <xdr:row>87</xdr:row>
      <xdr:rowOff>36649</xdr:rowOff>
    </xdr:to>
    <xdr:sp macro="" textlink="">
      <xdr:nvSpPr>
        <xdr:cNvPr id="663" name="楕円 662">
          <a:extLst>
            <a:ext uri="{FF2B5EF4-FFF2-40B4-BE49-F238E27FC236}">
              <a16:creationId xmlns:a16="http://schemas.microsoft.com/office/drawing/2014/main" id="{00000000-0008-0000-0100-000097020000}"/>
            </a:ext>
          </a:extLst>
        </xdr:cNvPr>
        <xdr:cNvSpPr/>
      </xdr:nvSpPr>
      <xdr:spPr>
        <a:xfrm>
          <a:off x="14541500" y="1485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157299</xdr:rowOff>
    </xdr:from>
    <xdr:to>
      <xdr:col>81</xdr:col>
      <xdr:colOff>50800</xdr:colOff>
      <xdr:row>86</xdr:row>
      <xdr:rowOff>158931</xdr:rowOff>
    </xdr:to>
    <xdr:cxnSp macro="">
      <xdr:nvCxnSpPr>
        <xdr:cNvPr id="664" name="直線コネクタ 663">
          <a:extLst>
            <a:ext uri="{FF2B5EF4-FFF2-40B4-BE49-F238E27FC236}">
              <a16:creationId xmlns:a16="http://schemas.microsoft.com/office/drawing/2014/main" id="{00000000-0008-0000-0100-000098020000}"/>
            </a:ext>
          </a:extLst>
        </xdr:cNvPr>
        <xdr:cNvCxnSpPr/>
      </xdr:nvCxnSpPr>
      <xdr:spPr>
        <a:xfrm>
          <a:off x="14592300" y="14901999"/>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104866</xdr:rowOff>
    </xdr:from>
    <xdr:to>
      <xdr:col>72</xdr:col>
      <xdr:colOff>38100</xdr:colOff>
      <xdr:row>87</xdr:row>
      <xdr:rowOff>35016</xdr:rowOff>
    </xdr:to>
    <xdr:sp macro="" textlink="">
      <xdr:nvSpPr>
        <xdr:cNvPr id="665" name="楕円 664">
          <a:extLst>
            <a:ext uri="{FF2B5EF4-FFF2-40B4-BE49-F238E27FC236}">
              <a16:creationId xmlns:a16="http://schemas.microsoft.com/office/drawing/2014/main" id="{00000000-0008-0000-0100-000099020000}"/>
            </a:ext>
          </a:extLst>
        </xdr:cNvPr>
        <xdr:cNvSpPr/>
      </xdr:nvSpPr>
      <xdr:spPr>
        <a:xfrm>
          <a:off x="13652500" y="1484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155666</xdr:rowOff>
    </xdr:from>
    <xdr:to>
      <xdr:col>76</xdr:col>
      <xdr:colOff>114300</xdr:colOff>
      <xdr:row>86</xdr:row>
      <xdr:rowOff>157299</xdr:rowOff>
    </xdr:to>
    <xdr:cxnSp macro="">
      <xdr:nvCxnSpPr>
        <xdr:cNvPr id="666" name="直線コネクタ 665">
          <a:extLst>
            <a:ext uri="{FF2B5EF4-FFF2-40B4-BE49-F238E27FC236}">
              <a16:creationId xmlns:a16="http://schemas.microsoft.com/office/drawing/2014/main" id="{00000000-0008-0000-0100-00009A020000}"/>
            </a:ext>
          </a:extLst>
        </xdr:cNvPr>
        <xdr:cNvCxnSpPr/>
      </xdr:nvCxnSpPr>
      <xdr:spPr>
        <a:xfrm>
          <a:off x="13703300" y="14900366"/>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104866</xdr:rowOff>
    </xdr:from>
    <xdr:to>
      <xdr:col>67</xdr:col>
      <xdr:colOff>101600</xdr:colOff>
      <xdr:row>87</xdr:row>
      <xdr:rowOff>35016</xdr:rowOff>
    </xdr:to>
    <xdr:sp macro="" textlink="">
      <xdr:nvSpPr>
        <xdr:cNvPr id="667" name="楕円 666">
          <a:extLst>
            <a:ext uri="{FF2B5EF4-FFF2-40B4-BE49-F238E27FC236}">
              <a16:creationId xmlns:a16="http://schemas.microsoft.com/office/drawing/2014/main" id="{00000000-0008-0000-0100-00009B020000}"/>
            </a:ext>
          </a:extLst>
        </xdr:cNvPr>
        <xdr:cNvSpPr/>
      </xdr:nvSpPr>
      <xdr:spPr>
        <a:xfrm>
          <a:off x="12763500" y="1484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155666</xdr:rowOff>
    </xdr:from>
    <xdr:to>
      <xdr:col>71</xdr:col>
      <xdr:colOff>177800</xdr:colOff>
      <xdr:row>86</xdr:row>
      <xdr:rowOff>155666</xdr:rowOff>
    </xdr:to>
    <xdr:cxnSp macro="">
      <xdr:nvCxnSpPr>
        <xdr:cNvPr id="668" name="直線コネクタ 667">
          <a:extLst>
            <a:ext uri="{FF2B5EF4-FFF2-40B4-BE49-F238E27FC236}">
              <a16:creationId xmlns:a16="http://schemas.microsoft.com/office/drawing/2014/main" id="{00000000-0008-0000-0100-00009C020000}"/>
            </a:ext>
          </a:extLst>
        </xdr:cNvPr>
        <xdr:cNvCxnSpPr/>
      </xdr:nvCxnSpPr>
      <xdr:spPr>
        <a:xfrm>
          <a:off x="12814300" y="149003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152779</xdr:rowOff>
    </xdr:from>
    <xdr:ext cx="405111" cy="259045"/>
    <xdr:sp macro="" textlink="">
      <xdr:nvSpPr>
        <xdr:cNvPr id="669" name="n_1aveValue【児童館】&#10;有形固定資産減価償却率">
          <a:extLst>
            <a:ext uri="{FF2B5EF4-FFF2-40B4-BE49-F238E27FC236}">
              <a16:creationId xmlns:a16="http://schemas.microsoft.com/office/drawing/2014/main" id="{00000000-0008-0000-0100-00009D020000}"/>
            </a:ext>
          </a:extLst>
        </xdr:cNvPr>
        <xdr:cNvSpPr txBox="1"/>
      </xdr:nvSpPr>
      <xdr:spPr>
        <a:xfrm>
          <a:off x="15266044" y="1386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46645</xdr:rowOff>
    </xdr:from>
    <xdr:ext cx="405111" cy="259045"/>
    <xdr:sp macro="" textlink="">
      <xdr:nvSpPr>
        <xdr:cNvPr id="670" name="n_2aveValue【児童館】&#10;有形固定資産減価償却率">
          <a:extLst>
            <a:ext uri="{FF2B5EF4-FFF2-40B4-BE49-F238E27FC236}">
              <a16:creationId xmlns:a16="http://schemas.microsoft.com/office/drawing/2014/main" id="{00000000-0008-0000-0100-00009E020000}"/>
            </a:ext>
          </a:extLst>
        </xdr:cNvPr>
        <xdr:cNvSpPr txBox="1"/>
      </xdr:nvSpPr>
      <xdr:spPr>
        <a:xfrm>
          <a:off x="14389744" y="1393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105427</xdr:rowOff>
    </xdr:from>
    <xdr:ext cx="405111" cy="259045"/>
    <xdr:sp macro="" textlink="">
      <xdr:nvSpPr>
        <xdr:cNvPr id="671" name="n_3aveValue【児童館】&#10;有形固定資産減価償却率">
          <a:extLst>
            <a:ext uri="{FF2B5EF4-FFF2-40B4-BE49-F238E27FC236}">
              <a16:creationId xmlns:a16="http://schemas.microsoft.com/office/drawing/2014/main" id="{00000000-0008-0000-0100-00009F020000}"/>
            </a:ext>
          </a:extLst>
        </xdr:cNvPr>
        <xdr:cNvSpPr txBox="1"/>
      </xdr:nvSpPr>
      <xdr:spPr>
        <a:xfrm>
          <a:off x="135007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160945</xdr:rowOff>
    </xdr:from>
    <xdr:ext cx="405111" cy="259045"/>
    <xdr:sp macro="" textlink="">
      <xdr:nvSpPr>
        <xdr:cNvPr id="672" name="n_4aveValue【児童館】&#10;有形固定資産減価償却率">
          <a:extLst>
            <a:ext uri="{FF2B5EF4-FFF2-40B4-BE49-F238E27FC236}">
              <a16:creationId xmlns:a16="http://schemas.microsoft.com/office/drawing/2014/main" id="{00000000-0008-0000-0100-0000A0020000}"/>
            </a:ext>
          </a:extLst>
        </xdr:cNvPr>
        <xdr:cNvSpPr txBox="1"/>
      </xdr:nvSpPr>
      <xdr:spPr>
        <a:xfrm>
          <a:off x="12611744" y="14048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87</xdr:row>
      <xdr:rowOff>29408</xdr:rowOff>
    </xdr:from>
    <xdr:ext cx="405111" cy="259045"/>
    <xdr:sp macro="" textlink="">
      <xdr:nvSpPr>
        <xdr:cNvPr id="673" name="n_1mainValue【児童館】&#10;有形固定資産減価償却率">
          <a:extLst>
            <a:ext uri="{FF2B5EF4-FFF2-40B4-BE49-F238E27FC236}">
              <a16:creationId xmlns:a16="http://schemas.microsoft.com/office/drawing/2014/main" id="{00000000-0008-0000-0100-0000A1020000}"/>
            </a:ext>
          </a:extLst>
        </xdr:cNvPr>
        <xdr:cNvSpPr txBox="1"/>
      </xdr:nvSpPr>
      <xdr:spPr>
        <a:xfrm>
          <a:off x="15266044" y="14945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87</xdr:row>
      <xdr:rowOff>27776</xdr:rowOff>
    </xdr:from>
    <xdr:ext cx="405111" cy="259045"/>
    <xdr:sp macro="" textlink="">
      <xdr:nvSpPr>
        <xdr:cNvPr id="674" name="n_2mainValue【児童館】&#10;有形固定資産減価償却率">
          <a:extLst>
            <a:ext uri="{FF2B5EF4-FFF2-40B4-BE49-F238E27FC236}">
              <a16:creationId xmlns:a16="http://schemas.microsoft.com/office/drawing/2014/main" id="{00000000-0008-0000-0100-0000A2020000}"/>
            </a:ext>
          </a:extLst>
        </xdr:cNvPr>
        <xdr:cNvSpPr txBox="1"/>
      </xdr:nvSpPr>
      <xdr:spPr>
        <a:xfrm>
          <a:off x="14389744" y="14943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87</xdr:row>
      <xdr:rowOff>26143</xdr:rowOff>
    </xdr:from>
    <xdr:ext cx="405111" cy="259045"/>
    <xdr:sp macro="" textlink="">
      <xdr:nvSpPr>
        <xdr:cNvPr id="675" name="n_3mainValue【児童館】&#10;有形固定資産減価償却率">
          <a:extLst>
            <a:ext uri="{FF2B5EF4-FFF2-40B4-BE49-F238E27FC236}">
              <a16:creationId xmlns:a16="http://schemas.microsoft.com/office/drawing/2014/main" id="{00000000-0008-0000-0100-0000A3020000}"/>
            </a:ext>
          </a:extLst>
        </xdr:cNvPr>
        <xdr:cNvSpPr txBox="1"/>
      </xdr:nvSpPr>
      <xdr:spPr>
        <a:xfrm>
          <a:off x="13500744" y="14942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87</xdr:row>
      <xdr:rowOff>26143</xdr:rowOff>
    </xdr:from>
    <xdr:ext cx="405111" cy="259045"/>
    <xdr:sp macro="" textlink="">
      <xdr:nvSpPr>
        <xdr:cNvPr id="676" name="n_4mainValue【児童館】&#10;有形固定資産減価償却率">
          <a:extLst>
            <a:ext uri="{FF2B5EF4-FFF2-40B4-BE49-F238E27FC236}">
              <a16:creationId xmlns:a16="http://schemas.microsoft.com/office/drawing/2014/main" id="{00000000-0008-0000-0100-0000A4020000}"/>
            </a:ext>
          </a:extLst>
        </xdr:cNvPr>
        <xdr:cNvSpPr txBox="1"/>
      </xdr:nvSpPr>
      <xdr:spPr>
        <a:xfrm>
          <a:off x="12611744" y="14942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7" name="正方形/長方形 676">
          <a:extLst>
            <a:ext uri="{FF2B5EF4-FFF2-40B4-BE49-F238E27FC236}">
              <a16:creationId xmlns:a16="http://schemas.microsoft.com/office/drawing/2014/main" id="{00000000-0008-0000-0100-0000A5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8" name="正方形/長方形 677">
          <a:extLst>
            <a:ext uri="{FF2B5EF4-FFF2-40B4-BE49-F238E27FC236}">
              <a16:creationId xmlns:a16="http://schemas.microsoft.com/office/drawing/2014/main" id="{00000000-0008-0000-0100-0000A6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9" name="正方形/長方形 678">
          <a:extLst>
            <a:ext uri="{FF2B5EF4-FFF2-40B4-BE49-F238E27FC236}">
              <a16:creationId xmlns:a16="http://schemas.microsoft.com/office/drawing/2014/main" id="{00000000-0008-0000-0100-0000A7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0" name="正方形/長方形 679">
          <a:extLst>
            <a:ext uri="{FF2B5EF4-FFF2-40B4-BE49-F238E27FC236}">
              <a16:creationId xmlns:a16="http://schemas.microsoft.com/office/drawing/2014/main" id="{00000000-0008-0000-0100-0000A8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1" name="正方形/長方形 680">
          <a:extLst>
            <a:ext uri="{FF2B5EF4-FFF2-40B4-BE49-F238E27FC236}">
              <a16:creationId xmlns:a16="http://schemas.microsoft.com/office/drawing/2014/main" id="{00000000-0008-0000-0100-0000A9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2" name="正方形/長方形 681">
          <a:extLst>
            <a:ext uri="{FF2B5EF4-FFF2-40B4-BE49-F238E27FC236}">
              <a16:creationId xmlns:a16="http://schemas.microsoft.com/office/drawing/2014/main" id="{00000000-0008-0000-0100-0000AA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3" name="正方形/長方形 682">
          <a:extLst>
            <a:ext uri="{FF2B5EF4-FFF2-40B4-BE49-F238E27FC236}">
              <a16:creationId xmlns:a16="http://schemas.microsoft.com/office/drawing/2014/main" id="{00000000-0008-0000-0100-0000AB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4" name="正方形/長方形 683">
          <a:extLst>
            <a:ext uri="{FF2B5EF4-FFF2-40B4-BE49-F238E27FC236}">
              <a16:creationId xmlns:a16="http://schemas.microsoft.com/office/drawing/2014/main" id="{00000000-0008-0000-0100-0000AC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5" name="テキスト ボックス 684">
          <a:extLst>
            <a:ext uri="{FF2B5EF4-FFF2-40B4-BE49-F238E27FC236}">
              <a16:creationId xmlns:a16="http://schemas.microsoft.com/office/drawing/2014/main" id="{00000000-0008-0000-0100-0000AD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6" name="直線コネクタ 685">
          <a:extLst>
            <a:ext uri="{FF2B5EF4-FFF2-40B4-BE49-F238E27FC236}">
              <a16:creationId xmlns:a16="http://schemas.microsoft.com/office/drawing/2014/main" id="{00000000-0008-0000-0100-0000AE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7" name="直線コネクタ 686">
          <a:extLst>
            <a:ext uri="{FF2B5EF4-FFF2-40B4-BE49-F238E27FC236}">
              <a16:creationId xmlns:a16="http://schemas.microsoft.com/office/drawing/2014/main" id="{00000000-0008-0000-0100-0000AF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8" name="テキスト ボックス 687">
          <a:extLst>
            <a:ext uri="{FF2B5EF4-FFF2-40B4-BE49-F238E27FC236}">
              <a16:creationId xmlns:a16="http://schemas.microsoft.com/office/drawing/2014/main" id="{00000000-0008-0000-0100-0000B0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9" name="直線コネクタ 688">
          <a:extLst>
            <a:ext uri="{FF2B5EF4-FFF2-40B4-BE49-F238E27FC236}">
              <a16:creationId xmlns:a16="http://schemas.microsoft.com/office/drawing/2014/main" id="{00000000-0008-0000-0100-0000B1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0" name="テキスト ボックス 689">
          <a:extLst>
            <a:ext uri="{FF2B5EF4-FFF2-40B4-BE49-F238E27FC236}">
              <a16:creationId xmlns:a16="http://schemas.microsoft.com/office/drawing/2014/main" id="{00000000-0008-0000-0100-0000B2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1" name="直線コネクタ 690">
          <a:extLst>
            <a:ext uri="{FF2B5EF4-FFF2-40B4-BE49-F238E27FC236}">
              <a16:creationId xmlns:a16="http://schemas.microsoft.com/office/drawing/2014/main" id="{00000000-0008-0000-0100-0000B3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2" name="テキスト ボックス 691">
          <a:extLst>
            <a:ext uri="{FF2B5EF4-FFF2-40B4-BE49-F238E27FC236}">
              <a16:creationId xmlns:a16="http://schemas.microsoft.com/office/drawing/2014/main" id="{00000000-0008-0000-0100-0000B4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3" name="直線コネクタ 692">
          <a:extLst>
            <a:ext uri="{FF2B5EF4-FFF2-40B4-BE49-F238E27FC236}">
              <a16:creationId xmlns:a16="http://schemas.microsoft.com/office/drawing/2014/main" id="{00000000-0008-0000-0100-0000B5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4" name="テキスト ボックス 693">
          <a:extLst>
            <a:ext uri="{FF2B5EF4-FFF2-40B4-BE49-F238E27FC236}">
              <a16:creationId xmlns:a16="http://schemas.microsoft.com/office/drawing/2014/main" id="{00000000-0008-0000-0100-0000B6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5" name="直線コネクタ 694">
          <a:extLst>
            <a:ext uri="{FF2B5EF4-FFF2-40B4-BE49-F238E27FC236}">
              <a16:creationId xmlns:a16="http://schemas.microsoft.com/office/drawing/2014/main" id="{00000000-0008-0000-0100-0000B7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6" name="テキスト ボックス 695">
          <a:extLst>
            <a:ext uri="{FF2B5EF4-FFF2-40B4-BE49-F238E27FC236}">
              <a16:creationId xmlns:a16="http://schemas.microsoft.com/office/drawing/2014/main" id="{00000000-0008-0000-0100-0000B8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7" name="【児童館】&#10;一人当たり面積グラフ枠">
          <a:extLst>
            <a:ext uri="{FF2B5EF4-FFF2-40B4-BE49-F238E27FC236}">
              <a16:creationId xmlns:a16="http://schemas.microsoft.com/office/drawing/2014/main" id="{00000000-0008-0000-0100-0000B9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108965</xdr:rowOff>
    </xdr:from>
    <xdr:to>
      <xdr:col>116</xdr:col>
      <xdr:colOff>62864</xdr:colOff>
      <xdr:row>85</xdr:row>
      <xdr:rowOff>72389</xdr:rowOff>
    </xdr:to>
    <xdr:cxnSp macro="">
      <xdr:nvCxnSpPr>
        <xdr:cNvPr id="698" name="直線コネクタ 697">
          <a:extLst>
            <a:ext uri="{FF2B5EF4-FFF2-40B4-BE49-F238E27FC236}">
              <a16:creationId xmlns:a16="http://schemas.microsoft.com/office/drawing/2014/main" id="{00000000-0008-0000-0100-0000BA020000}"/>
            </a:ext>
          </a:extLst>
        </xdr:cNvPr>
        <xdr:cNvCxnSpPr/>
      </xdr:nvCxnSpPr>
      <xdr:spPr>
        <a:xfrm flipV="1">
          <a:off x="22160864" y="13482065"/>
          <a:ext cx="0" cy="1163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76216</xdr:rowOff>
    </xdr:from>
    <xdr:ext cx="469744" cy="259045"/>
    <xdr:sp macro="" textlink="">
      <xdr:nvSpPr>
        <xdr:cNvPr id="699" name="【児童館】&#10;一人当たり面積最小値テキスト">
          <a:extLst>
            <a:ext uri="{FF2B5EF4-FFF2-40B4-BE49-F238E27FC236}">
              <a16:creationId xmlns:a16="http://schemas.microsoft.com/office/drawing/2014/main" id="{00000000-0008-0000-0100-0000BB020000}"/>
            </a:ext>
          </a:extLst>
        </xdr:cNvPr>
        <xdr:cNvSpPr txBox="1"/>
      </xdr:nvSpPr>
      <xdr:spPr>
        <a:xfrm>
          <a:off x="22199600" y="1464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72389</xdr:rowOff>
    </xdr:from>
    <xdr:to>
      <xdr:col>116</xdr:col>
      <xdr:colOff>152400</xdr:colOff>
      <xdr:row>85</xdr:row>
      <xdr:rowOff>72389</xdr:rowOff>
    </xdr:to>
    <xdr:cxnSp macro="">
      <xdr:nvCxnSpPr>
        <xdr:cNvPr id="700" name="直線コネクタ 699">
          <a:extLst>
            <a:ext uri="{FF2B5EF4-FFF2-40B4-BE49-F238E27FC236}">
              <a16:creationId xmlns:a16="http://schemas.microsoft.com/office/drawing/2014/main" id="{00000000-0008-0000-0100-0000BC020000}"/>
            </a:ext>
          </a:extLst>
        </xdr:cNvPr>
        <xdr:cNvCxnSpPr/>
      </xdr:nvCxnSpPr>
      <xdr:spPr>
        <a:xfrm>
          <a:off x="22072600" y="1464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55642</xdr:rowOff>
    </xdr:from>
    <xdr:ext cx="469744" cy="259045"/>
    <xdr:sp macro="" textlink="">
      <xdr:nvSpPr>
        <xdr:cNvPr id="701" name="【児童館】&#10;一人当たり面積最大値テキスト">
          <a:extLst>
            <a:ext uri="{FF2B5EF4-FFF2-40B4-BE49-F238E27FC236}">
              <a16:creationId xmlns:a16="http://schemas.microsoft.com/office/drawing/2014/main" id="{00000000-0008-0000-0100-0000BD020000}"/>
            </a:ext>
          </a:extLst>
        </xdr:cNvPr>
        <xdr:cNvSpPr txBox="1"/>
      </xdr:nvSpPr>
      <xdr:spPr>
        <a:xfrm>
          <a:off x="22199600" y="13257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108965</xdr:rowOff>
    </xdr:from>
    <xdr:to>
      <xdr:col>116</xdr:col>
      <xdr:colOff>152400</xdr:colOff>
      <xdr:row>78</xdr:row>
      <xdr:rowOff>108965</xdr:rowOff>
    </xdr:to>
    <xdr:cxnSp macro="">
      <xdr:nvCxnSpPr>
        <xdr:cNvPr id="702" name="直線コネクタ 701">
          <a:extLst>
            <a:ext uri="{FF2B5EF4-FFF2-40B4-BE49-F238E27FC236}">
              <a16:creationId xmlns:a16="http://schemas.microsoft.com/office/drawing/2014/main" id="{00000000-0008-0000-0100-0000BE020000}"/>
            </a:ext>
          </a:extLst>
        </xdr:cNvPr>
        <xdr:cNvCxnSpPr/>
      </xdr:nvCxnSpPr>
      <xdr:spPr>
        <a:xfrm>
          <a:off x="22072600" y="1348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130319</xdr:rowOff>
    </xdr:from>
    <xdr:ext cx="469744" cy="259045"/>
    <xdr:sp macro="" textlink="">
      <xdr:nvSpPr>
        <xdr:cNvPr id="703" name="【児童館】&#10;一人当たり面積平均値テキスト">
          <a:extLst>
            <a:ext uri="{FF2B5EF4-FFF2-40B4-BE49-F238E27FC236}">
              <a16:creationId xmlns:a16="http://schemas.microsoft.com/office/drawing/2014/main" id="{00000000-0008-0000-0100-0000BF020000}"/>
            </a:ext>
          </a:extLst>
        </xdr:cNvPr>
        <xdr:cNvSpPr txBox="1"/>
      </xdr:nvSpPr>
      <xdr:spPr>
        <a:xfrm>
          <a:off x="22199600" y="143606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151892</xdr:rowOff>
    </xdr:from>
    <xdr:to>
      <xdr:col>116</xdr:col>
      <xdr:colOff>114300</xdr:colOff>
      <xdr:row>84</xdr:row>
      <xdr:rowOff>82042</xdr:rowOff>
    </xdr:to>
    <xdr:sp macro="" textlink="">
      <xdr:nvSpPr>
        <xdr:cNvPr id="704" name="フローチャート: 判断 703">
          <a:extLst>
            <a:ext uri="{FF2B5EF4-FFF2-40B4-BE49-F238E27FC236}">
              <a16:creationId xmlns:a16="http://schemas.microsoft.com/office/drawing/2014/main" id="{00000000-0008-0000-0100-0000C0020000}"/>
            </a:ext>
          </a:extLst>
        </xdr:cNvPr>
        <xdr:cNvSpPr/>
      </xdr:nvSpPr>
      <xdr:spPr>
        <a:xfrm>
          <a:off x="221107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12446</xdr:rowOff>
    </xdr:from>
    <xdr:to>
      <xdr:col>112</xdr:col>
      <xdr:colOff>38100</xdr:colOff>
      <xdr:row>84</xdr:row>
      <xdr:rowOff>114046</xdr:rowOff>
    </xdr:to>
    <xdr:sp macro="" textlink="">
      <xdr:nvSpPr>
        <xdr:cNvPr id="705" name="フローチャート: 判断 704">
          <a:extLst>
            <a:ext uri="{FF2B5EF4-FFF2-40B4-BE49-F238E27FC236}">
              <a16:creationId xmlns:a16="http://schemas.microsoft.com/office/drawing/2014/main" id="{00000000-0008-0000-0100-0000C1020000}"/>
            </a:ext>
          </a:extLst>
        </xdr:cNvPr>
        <xdr:cNvSpPr/>
      </xdr:nvSpPr>
      <xdr:spPr>
        <a:xfrm>
          <a:off x="21272500" y="1441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21589</xdr:rowOff>
    </xdr:from>
    <xdr:to>
      <xdr:col>107</xdr:col>
      <xdr:colOff>101600</xdr:colOff>
      <xdr:row>84</xdr:row>
      <xdr:rowOff>123189</xdr:rowOff>
    </xdr:to>
    <xdr:sp macro="" textlink="">
      <xdr:nvSpPr>
        <xdr:cNvPr id="706" name="フローチャート: 判断 705">
          <a:extLst>
            <a:ext uri="{FF2B5EF4-FFF2-40B4-BE49-F238E27FC236}">
              <a16:creationId xmlns:a16="http://schemas.microsoft.com/office/drawing/2014/main" id="{00000000-0008-0000-0100-0000C2020000}"/>
            </a:ext>
          </a:extLst>
        </xdr:cNvPr>
        <xdr:cNvSpPr/>
      </xdr:nvSpPr>
      <xdr:spPr>
        <a:xfrm>
          <a:off x="20383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707" name="フローチャート: 判断 706">
          <a:extLst>
            <a:ext uri="{FF2B5EF4-FFF2-40B4-BE49-F238E27FC236}">
              <a16:creationId xmlns:a16="http://schemas.microsoft.com/office/drawing/2014/main" id="{00000000-0008-0000-0100-0000C3020000}"/>
            </a:ext>
          </a:extLst>
        </xdr:cNvPr>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14732</xdr:rowOff>
    </xdr:from>
    <xdr:to>
      <xdr:col>98</xdr:col>
      <xdr:colOff>38100</xdr:colOff>
      <xdr:row>84</xdr:row>
      <xdr:rowOff>116332</xdr:rowOff>
    </xdr:to>
    <xdr:sp macro="" textlink="">
      <xdr:nvSpPr>
        <xdr:cNvPr id="708" name="フローチャート: 判断 707">
          <a:extLst>
            <a:ext uri="{FF2B5EF4-FFF2-40B4-BE49-F238E27FC236}">
              <a16:creationId xmlns:a16="http://schemas.microsoft.com/office/drawing/2014/main" id="{00000000-0008-0000-0100-0000C4020000}"/>
            </a:ext>
          </a:extLst>
        </xdr:cNvPr>
        <xdr:cNvSpPr/>
      </xdr:nvSpPr>
      <xdr:spPr>
        <a:xfrm>
          <a:off x="18605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00000000-0008-0000-0100-0000C5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00000000-0008-0000-0100-0000C6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00000000-0008-0000-0100-0000C7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00000000-0008-0000-0100-0000C8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00000000-0008-0000-0100-0000C9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37592</xdr:rowOff>
    </xdr:from>
    <xdr:to>
      <xdr:col>116</xdr:col>
      <xdr:colOff>114300</xdr:colOff>
      <xdr:row>81</xdr:row>
      <xdr:rowOff>139192</xdr:rowOff>
    </xdr:to>
    <xdr:sp macro="" textlink="">
      <xdr:nvSpPr>
        <xdr:cNvPr id="714" name="楕円 713">
          <a:extLst>
            <a:ext uri="{FF2B5EF4-FFF2-40B4-BE49-F238E27FC236}">
              <a16:creationId xmlns:a16="http://schemas.microsoft.com/office/drawing/2014/main" id="{00000000-0008-0000-0100-0000CA020000}"/>
            </a:ext>
          </a:extLst>
        </xdr:cNvPr>
        <xdr:cNvSpPr/>
      </xdr:nvSpPr>
      <xdr:spPr>
        <a:xfrm>
          <a:off x="22110700" y="1392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60469</xdr:rowOff>
    </xdr:from>
    <xdr:ext cx="469744" cy="259045"/>
    <xdr:sp macro="" textlink="">
      <xdr:nvSpPr>
        <xdr:cNvPr id="715" name="【児童館】&#10;一人当たり面積該当値テキスト">
          <a:extLst>
            <a:ext uri="{FF2B5EF4-FFF2-40B4-BE49-F238E27FC236}">
              <a16:creationId xmlns:a16="http://schemas.microsoft.com/office/drawing/2014/main" id="{00000000-0008-0000-0100-0000CB020000}"/>
            </a:ext>
          </a:extLst>
        </xdr:cNvPr>
        <xdr:cNvSpPr txBox="1"/>
      </xdr:nvSpPr>
      <xdr:spPr>
        <a:xfrm>
          <a:off x="22199600" y="13776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51308</xdr:rowOff>
    </xdr:from>
    <xdr:to>
      <xdr:col>112</xdr:col>
      <xdr:colOff>38100</xdr:colOff>
      <xdr:row>81</xdr:row>
      <xdr:rowOff>152908</xdr:rowOff>
    </xdr:to>
    <xdr:sp macro="" textlink="">
      <xdr:nvSpPr>
        <xdr:cNvPr id="716" name="楕円 715">
          <a:extLst>
            <a:ext uri="{FF2B5EF4-FFF2-40B4-BE49-F238E27FC236}">
              <a16:creationId xmlns:a16="http://schemas.microsoft.com/office/drawing/2014/main" id="{00000000-0008-0000-0100-0000CC020000}"/>
            </a:ext>
          </a:extLst>
        </xdr:cNvPr>
        <xdr:cNvSpPr/>
      </xdr:nvSpPr>
      <xdr:spPr>
        <a:xfrm>
          <a:off x="21272500" y="1393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88392</xdr:rowOff>
    </xdr:from>
    <xdr:to>
      <xdr:col>116</xdr:col>
      <xdr:colOff>63500</xdr:colOff>
      <xdr:row>81</xdr:row>
      <xdr:rowOff>102108</xdr:rowOff>
    </xdr:to>
    <xdr:cxnSp macro="">
      <xdr:nvCxnSpPr>
        <xdr:cNvPr id="717" name="直線コネクタ 716">
          <a:extLst>
            <a:ext uri="{FF2B5EF4-FFF2-40B4-BE49-F238E27FC236}">
              <a16:creationId xmlns:a16="http://schemas.microsoft.com/office/drawing/2014/main" id="{00000000-0008-0000-0100-0000CD020000}"/>
            </a:ext>
          </a:extLst>
        </xdr:cNvPr>
        <xdr:cNvCxnSpPr/>
      </xdr:nvCxnSpPr>
      <xdr:spPr>
        <a:xfrm flipV="1">
          <a:off x="21323300" y="1397584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74168</xdr:rowOff>
    </xdr:from>
    <xdr:to>
      <xdr:col>107</xdr:col>
      <xdr:colOff>101600</xdr:colOff>
      <xdr:row>82</xdr:row>
      <xdr:rowOff>4318</xdr:rowOff>
    </xdr:to>
    <xdr:sp macro="" textlink="">
      <xdr:nvSpPr>
        <xdr:cNvPr id="718" name="楕円 717">
          <a:extLst>
            <a:ext uri="{FF2B5EF4-FFF2-40B4-BE49-F238E27FC236}">
              <a16:creationId xmlns:a16="http://schemas.microsoft.com/office/drawing/2014/main" id="{00000000-0008-0000-0100-0000CE020000}"/>
            </a:ext>
          </a:extLst>
        </xdr:cNvPr>
        <xdr:cNvSpPr/>
      </xdr:nvSpPr>
      <xdr:spPr>
        <a:xfrm>
          <a:off x="20383500" y="1396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102108</xdr:rowOff>
    </xdr:from>
    <xdr:to>
      <xdr:col>111</xdr:col>
      <xdr:colOff>177800</xdr:colOff>
      <xdr:row>81</xdr:row>
      <xdr:rowOff>124968</xdr:rowOff>
    </xdr:to>
    <xdr:cxnSp macro="">
      <xdr:nvCxnSpPr>
        <xdr:cNvPr id="719" name="直線コネクタ 718">
          <a:extLst>
            <a:ext uri="{FF2B5EF4-FFF2-40B4-BE49-F238E27FC236}">
              <a16:creationId xmlns:a16="http://schemas.microsoft.com/office/drawing/2014/main" id="{00000000-0008-0000-0100-0000CF020000}"/>
            </a:ext>
          </a:extLst>
        </xdr:cNvPr>
        <xdr:cNvCxnSpPr/>
      </xdr:nvCxnSpPr>
      <xdr:spPr>
        <a:xfrm flipV="1">
          <a:off x="20434300" y="1398955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92456</xdr:rowOff>
    </xdr:from>
    <xdr:to>
      <xdr:col>102</xdr:col>
      <xdr:colOff>165100</xdr:colOff>
      <xdr:row>82</xdr:row>
      <xdr:rowOff>22606</xdr:rowOff>
    </xdr:to>
    <xdr:sp macro="" textlink="">
      <xdr:nvSpPr>
        <xdr:cNvPr id="720" name="楕円 719">
          <a:extLst>
            <a:ext uri="{FF2B5EF4-FFF2-40B4-BE49-F238E27FC236}">
              <a16:creationId xmlns:a16="http://schemas.microsoft.com/office/drawing/2014/main" id="{00000000-0008-0000-0100-0000D0020000}"/>
            </a:ext>
          </a:extLst>
        </xdr:cNvPr>
        <xdr:cNvSpPr/>
      </xdr:nvSpPr>
      <xdr:spPr>
        <a:xfrm>
          <a:off x="19494500" y="1397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124968</xdr:rowOff>
    </xdr:from>
    <xdr:to>
      <xdr:col>107</xdr:col>
      <xdr:colOff>50800</xdr:colOff>
      <xdr:row>81</xdr:row>
      <xdr:rowOff>143256</xdr:rowOff>
    </xdr:to>
    <xdr:cxnSp macro="">
      <xdr:nvCxnSpPr>
        <xdr:cNvPr id="721" name="直線コネクタ 720">
          <a:extLst>
            <a:ext uri="{FF2B5EF4-FFF2-40B4-BE49-F238E27FC236}">
              <a16:creationId xmlns:a16="http://schemas.microsoft.com/office/drawing/2014/main" id="{00000000-0008-0000-0100-0000D1020000}"/>
            </a:ext>
          </a:extLst>
        </xdr:cNvPr>
        <xdr:cNvCxnSpPr/>
      </xdr:nvCxnSpPr>
      <xdr:spPr>
        <a:xfrm flipV="1">
          <a:off x="19545300" y="1401241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110744</xdr:rowOff>
    </xdr:from>
    <xdr:to>
      <xdr:col>98</xdr:col>
      <xdr:colOff>38100</xdr:colOff>
      <xdr:row>82</xdr:row>
      <xdr:rowOff>40894</xdr:rowOff>
    </xdr:to>
    <xdr:sp macro="" textlink="">
      <xdr:nvSpPr>
        <xdr:cNvPr id="722" name="楕円 721">
          <a:extLst>
            <a:ext uri="{FF2B5EF4-FFF2-40B4-BE49-F238E27FC236}">
              <a16:creationId xmlns:a16="http://schemas.microsoft.com/office/drawing/2014/main" id="{00000000-0008-0000-0100-0000D2020000}"/>
            </a:ext>
          </a:extLst>
        </xdr:cNvPr>
        <xdr:cNvSpPr/>
      </xdr:nvSpPr>
      <xdr:spPr>
        <a:xfrm>
          <a:off x="18605500" y="1399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143256</xdr:rowOff>
    </xdr:from>
    <xdr:to>
      <xdr:col>102</xdr:col>
      <xdr:colOff>114300</xdr:colOff>
      <xdr:row>81</xdr:row>
      <xdr:rowOff>161544</xdr:rowOff>
    </xdr:to>
    <xdr:cxnSp macro="">
      <xdr:nvCxnSpPr>
        <xdr:cNvPr id="723" name="直線コネクタ 722">
          <a:extLst>
            <a:ext uri="{FF2B5EF4-FFF2-40B4-BE49-F238E27FC236}">
              <a16:creationId xmlns:a16="http://schemas.microsoft.com/office/drawing/2014/main" id="{00000000-0008-0000-0100-0000D3020000}"/>
            </a:ext>
          </a:extLst>
        </xdr:cNvPr>
        <xdr:cNvCxnSpPr/>
      </xdr:nvCxnSpPr>
      <xdr:spPr>
        <a:xfrm flipV="1">
          <a:off x="18656300" y="1403070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105173</xdr:rowOff>
    </xdr:from>
    <xdr:ext cx="469744" cy="259045"/>
    <xdr:sp macro="" textlink="">
      <xdr:nvSpPr>
        <xdr:cNvPr id="724" name="n_1aveValue【児童館】&#10;一人当たり面積">
          <a:extLst>
            <a:ext uri="{FF2B5EF4-FFF2-40B4-BE49-F238E27FC236}">
              <a16:creationId xmlns:a16="http://schemas.microsoft.com/office/drawing/2014/main" id="{00000000-0008-0000-0100-0000D4020000}"/>
            </a:ext>
          </a:extLst>
        </xdr:cNvPr>
        <xdr:cNvSpPr txBox="1"/>
      </xdr:nvSpPr>
      <xdr:spPr>
        <a:xfrm>
          <a:off x="21075727" y="14506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114316</xdr:rowOff>
    </xdr:from>
    <xdr:ext cx="469744" cy="259045"/>
    <xdr:sp macro="" textlink="">
      <xdr:nvSpPr>
        <xdr:cNvPr id="725" name="n_2aveValue【児童館】&#10;一人当たり面積">
          <a:extLst>
            <a:ext uri="{FF2B5EF4-FFF2-40B4-BE49-F238E27FC236}">
              <a16:creationId xmlns:a16="http://schemas.microsoft.com/office/drawing/2014/main" id="{00000000-0008-0000-0100-0000D5020000}"/>
            </a:ext>
          </a:extLst>
        </xdr:cNvPr>
        <xdr:cNvSpPr txBox="1"/>
      </xdr:nvSpPr>
      <xdr:spPr>
        <a:xfrm>
          <a:off x="20199427" y="1451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116603</xdr:rowOff>
    </xdr:from>
    <xdr:ext cx="469744" cy="259045"/>
    <xdr:sp macro="" textlink="">
      <xdr:nvSpPr>
        <xdr:cNvPr id="726" name="n_3aveValue【児童館】&#10;一人当たり面積">
          <a:extLst>
            <a:ext uri="{FF2B5EF4-FFF2-40B4-BE49-F238E27FC236}">
              <a16:creationId xmlns:a16="http://schemas.microsoft.com/office/drawing/2014/main" id="{00000000-0008-0000-0100-0000D6020000}"/>
            </a:ext>
          </a:extLst>
        </xdr:cNvPr>
        <xdr:cNvSpPr txBox="1"/>
      </xdr:nvSpPr>
      <xdr:spPr>
        <a:xfrm>
          <a:off x="193104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107459</xdr:rowOff>
    </xdr:from>
    <xdr:ext cx="469744" cy="259045"/>
    <xdr:sp macro="" textlink="">
      <xdr:nvSpPr>
        <xdr:cNvPr id="727" name="n_4aveValue【児童館】&#10;一人当たり面積">
          <a:extLst>
            <a:ext uri="{FF2B5EF4-FFF2-40B4-BE49-F238E27FC236}">
              <a16:creationId xmlns:a16="http://schemas.microsoft.com/office/drawing/2014/main" id="{00000000-0008-0000-0100-0000D7020000}"/>
            </a:ext>
          </a:extLst>
        </xdr:cNvPr>
        <xdr:cNvSpPr txBox="1"/>
      </xdr:nvSpPr>
      <xdr:spPr>
        <a:xfrm>
          <a:off x="184214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169435</xdr:rowOff>
    </xdr:from>
    <xdr:ext cx="469744" cy="259045"/>
    <xdr:sp macro="" textlink="">
      <xdr:nvSpPr>
        <xdr:cNvPr id="728" name="n_1mainValue【児童館】&#10;一人当たり面積">
          <a:extLst>
            <a:ext uri="{FF2B5EF4-FFF2-40B4-BE49-F238E27FC236}">
              <a16:creationId xmlns:a16="http://schemas.microsoft.com/office/drawing/2014/main" id="{00000000-0008-0000-0100-0000D8020000}"/>
            </a:ext>
          </a:extLst>
        </xdr:cNvPr>
        <xdr:cNvSpPr txBox="1"/>
      </xdr:nvSpPr>
      <xdr:spPr>
        <a:xfrm>
          <a:off x="21075727" y="13713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20845</xdr:rowOff>
    </xdr:from>
    <xdr:ext cx="469744" cy="259045"/>
    <xdr:sp macro="" textlink="">
      <xdr:nvSpPr>
        <xdr:cNvPr id="729" name="n_2mainValue【児童館】&#10;一人当たり面積">
          <a:extLst>
            <a:ext uri="{FF2B5EF4-FFF2-40B4-BE49-F238E27FC236}">
              <a16:creationId xmlns:a16="http://schemas.microsoft.com/office/drawing/2014/main" id="{00000000-0008-0000-0100-0000D9020000}"/>
            </a:ext>
          </a:extLst>
        </xdr:cNvPr>
        <xdr:cNvSpPr txBox="1"/>
      </xdr:nvSpPr>
      <xdr:spPr>
        <a:xfrm>
          <a:off x="20199427" y="13736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39133</xdr:rowOff>
    </xdr:from>
    <xdr:ext cx="469744" cy="259045"/>
    <xdr:sp macro="" textlink="">
      <xdr:nvSpPr>
        <xdr:cNvPr id="730" name="n_3mainValue【児童館】&#10;一人当たり面積">
          <a:extLst>
            <a:ext uri="{FF2B5EF4-FFF2-40B4-BE49-F238E27FC236}">
              <a16:creationId xmlns:a16="http://schemas.microsoft.com/office/drawing/2014/main" id="{00000000-0008-0000-0100-0000DA020000}"/>
            </a:ext>
          </a:extLst>
        </xdr:cNvPr>
        <xdr:cNvSpPr txBox="1"/>
      </xdr:nvSpPr>
      <xdr:spPr>
        <a:xfrm>
          <a:off x="19310427" y="1375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57421</xdr:rowOff>
    </xdr:from>
    <xdr:ext cx="469744" cy="259045"/>
    <xdr:sp macro="" textlink="">
      <xdr:nvSpPr>
        <xdr:cNvPr id="731" name="n_4mainValue【児童館】&#10;一人当たり面積">
          <a:extLst>
            <a:ext uri="{FF2B5EF4-FFF2-40B4-BE49-F238E27FC236}">
              <a16:creationId xmlns:a16="http://schemas.microsoft.com/office/drawing/2014/main" id="{00000000-0008-0000-0100-0000DB020000}"/>
            </a:ext>
          </a:extLst>
        </xdr:cNvPr>
        <xdr:cNvSpPr txBox="1"/>
      </xdr:nvSpPr>
      <xdr:spPr>
        <a:xfrm>
          <a:off x="18421427" y="13773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2" name="正方形/長方形 731">
          <a:extLst>
            <a:ext uri="{FF2B5EF4-FFF2-40B4-BE49-F238E27FC236}">
              <a16:creationId xmlns:a16="http://schemas.microsoft.com/office/drawing/2014/main" id="{00000000-0008-0000-0100-0000DC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3" name="正方形/長方形 732">
          <a:extLst>
            <a:ext uri="{FF2B5EF4-FFF2-40B4-BE49-F238E27FC236}">
              <a16:creationId xmlns:a16="http://schemas.microsoft.com/office/drawing/2014/main" id="{00000000-0008-0000-0100-0000DD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4" name="正方形/長方形 733">
          <a:extLst>
            <a:ext uri="{FF2B5EF4-FFF2-40B4-BE49-F238E27FC236}">
              <a16:creationId xmlns:a16="http://schemas.microsoft.com/office/drawing/2014/main" id="{00000000-0008-0000-0100-0000DE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5" name="正方形/長方形 734">
          <a:extLst>
            <a:ext uri="{FF2B5EF4-FFF2-40B4-BE49-F238E27FC236}">
              <a16:creationId xmlns:a16="http://schemas.microsoft.com/office/drawing/2014/main" id="{00000000-0008-0000-0100-0000DF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6" name="正方形/長方形 735">
          <a:extLst>
            <a:ext uri="{FF2B5EF4-FFF2-40B4-BE49-F238E27FC236}">
              <a16:creationId xmlns:a16="http://schemas.microsoft.com/office/drawing/2014/main" id="{00000000-0008-0000-0100-0000E0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7" name="正方形/長方形 736">
          <a:extLst>
            <a:ext uri="{FF2B5EF4-FFF2-40B4-BE49-F238E27FC236}">
              <a16:creationId xmlns:a16="http://schemas.microsoft.com/office/drawing/2014/main" id="{00000000-0008-0000-0100-0000E1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8" name="正方形/長方形 737">
          <a:extLst>
            <a:ext uri="{FF2B5EF4-FFF2-40B4-BE49-F238E27FC236}">
              <a16:creationId xmlns:a16="http://schemas.microsoft.com/office/drawing/2014/main" id="{00000000-0008-0000-0100-0000E2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a:extLst>
            <a:ext uri="{FF2B5EF4-FFF2-40B4-BE49-F238E27FC236}">
              <a16:creationId xmlns:a16="http://schemas.microsoft.com/office/drawing/2014/main" id="{00000000-0008-0000-0100-0000E3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0" name="テキスト ボックス 739">
          <a:extLst>
            <a:ext uri="{FF2B5EF4-FFF2-40B4-BE49-F238E27FC236}">
              <a16:creationId xmlns:a16="http://schemas.microsoft.com/office/drawing/2014/main" id="{00000000-0008-0000-0100-0000E4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1" name="直線コネクタ 740">
          <a:extLst>
            <a:ext uri="{FF2B5EF4-FFF2-40B4-BE49-F238E27FC236}">
              <a16:creationId xmlns:a16="http://schemas.microsoft.com/office/drawing/2014/main" id="{00000000-0008-0000-0100-0000E5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2" name="テキスト ボックス 741">
          <a:extLst>
            <a:ext uri="{FF2B5EF4-FFF2-40B4-BE49-F238E27FC236}">
              <a16:creationId xmlns:a16="http://schemas.microsoft.com/office/drawing/2014/main" id="{00000000-0008-0000-0100-0000E6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3" name="直線コネクタ 742">
          <a:extLst>
            <a:ext uri="{FF2B5EF4-FFF2-40B4-BE49-F238E27FC236}">
              <a16:creationId xmlns:a16="http://schemas.microsoft.com/office/drawing/2014/main" id="{00000000-0008-0000-0100-0000E7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4" name="テキスト ボックス 743">
          <a:extLst>
            <a:ext uri="{FF2B5EF4-FFF2-40B4-BE49-F238E27FC236}">
              <a16:creationId xmlns:a16="http://schemas.microsoft.com/office/drawing/2014/main" id="{00000000-0008-0000-0100-0000E8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5" name="直線コネクタ 744">
          <a:extLst>
            <a:ext uri="{FF2B5EF4-FFF2-40B4-BE49-F238E27FC236}">
              <a16:creationId xmlns:a16="http://schemas.microsoft.com/office/drawing/2014/main" id="{00000000-0008-0000-0100-0000E9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6" name="テキスト ボックス 745">
          <a:extLst>
            <a:ext uri="{FF2B5EF4-FFF2-40B4-BE49-F238E27FC236}">
              <a16:creationId xmlns:a16="http://schemas.microsoft.com/office/drawing/2014/main" id="{00000000-0008-0000-0100-0000EA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7" name="直線コネクタ 746">
          <a:extLst>
            <a:ext uri="{FF2B5EF4-FFF2-40B4-BE49-F238E27FC236}">
              <a16:creationId xmlns:a16="http://schemas.microsoft.com/office/drawing/2014/main" id="{00000000-0008-0000-0100-0000EB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8" name="テキスト ボックス 747">
          <a:extLst>
            <a:ext uri="{FF2B5EF4-FFF2-40B4-BE49-F238E27FC236}">
              <a16:creationId xmlns:a16="http://schemas.microsoft.com/office/drawing/2014/main" id="{00000000-0008-0000-0100-0000EC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9" name="直線コネクタ 748">
          <a:extLst>
            <a:ext uri="{FF2B5EF4-FFF2-40B4-BE49-F238E27FC236}">
              <a16:creationId xmlns:a16="http://schemas.microsoft.com/office/drawing/2014/main" id="{00000000-0008-0000-0100-0000ED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0" name="テキスト ボックス 749">
          <a:extLst>
            <a:ext uri="{FF2B5EF4-FFF2-40B4-BE49-F238E27FC236}">
              <a16:creationId xmlns:a16="http://schemas.microsoft.com/office/drawing/2014/main" id="{00000000-0008-0000-0100-0000EE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1" name="直線コネクタ 750">
          <a:extLst>
            <a:ext uri="{FF2B5EF4-FFF2-40B4-BE49-F238E27FC236}">
              <a16:creationId xmlns:a16="http://schemas.microsoft.com/office/drawing/2014/main" id="{00000000-0008-0000-0100-0000EF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2" name="テキスト ボックス 751">
          <a:extLst>
            <a:ext uri="{FF2B5EF4-FFF2-40B4-BE49-F238E27FC236}">
              <a16:creationId xmlns:a16="http://schemas.microsoft.com/office/drawing/2014/main" id="{00000000-0008-0000-0100-0000F0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3" name="直線コネクタ 752">
          <a:extLst>
            <a:ext uri="{FF2B5EF4-FFF2-40B4-BE49-F238E27FC236}">
              <a16:creationId xmlns:a16="http://schemas.microsoft.com/office/drawing/2014/main" id="{00000000-0008-0000-0100-0000F1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4" name="テキスト ボックス 753">
          <a:extLst>
            <a:ext uri="{FF2B5EF4-FFF2-40B4-BE49-F238E27FC236}">
              <a16:creationId xmlns:a16="http://schemas.microsoft.com/office/drawing/2014/main" id="{00000000-0008-0000-0100-0000F2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5" name="直線コネクタ 754">
          <a:extLst>
            <a:ext uri="{FF2B5EF4-FFF2-40B4-BE49-F238E27FC236}">
              <a16:creationId xmlns:a16="http://schemas.microsoft.com/office/drawing/2014/main" id="{00000000-0008-0000-0100-0000F3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6" name="【公民館】&#10;有形固定資産減価償却率グラフ枠">
          <a:extLst>
            <a:ext uri="{FF2B5EF4-FFF2-40B4-BE49-F238E27FC236}">
              <a16:creationId xmlns:a16="http://schemas.microsoft.com/office/drawing/2014/main" id="{00000000-0008-0000-0100-0000F4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69669</xdr:rowOff>
    </xdr:from>
    <xdr:to>
      <xdr:col>85</xdr:col>
      <xdr:colOff>126364</xdr:colOff>
      <xdr:row>109</xdr:row>
      <xdr:rowOff>35379</xdr:rowOff>
    </xdr:to>
    <xdr:cxnSp macro="">
      <xdr:nvCxnSpPr>
        <xdr:cNvPr id="757" name="直線コネクタ 756">
          <a:extLst>
            <a:ext uri="{FF2B5EF4-FFF2-40B4-BE49-F238E27FC236}">
              <a16:creationId xmlns:a16="http://schemas.microsoft.com/office/drawing/2014/main" id="{00000000-0008-0000-0100-0000F5020000}"/>
            </a:ext>
          </a:extLst>
        </xdr:cNvPr>
        <xdr:cNvCxnSpPr/>
      </xdr:nvCxnSpPr>
      <xdr:spPr>
        <a:xfrm flipV="1">
          <a:off x="16318864" y="17214669"/>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58" name="【公民館】&#10;有形固定資産減価償却率最小値テキスト">
          <a:extLst>
            <a:ext uri="{FF2B5EF4-FFF2-40B4-BE49-F238E27FC236}">
              <a16:creationId xmlns:a16="http://schemas.microsoft.com/office/drawing/2014/main" id="{00000000-0008-0000-0100-0000F6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59" name="直線コネクタ 758">
          <a:extLst>
            <a:ext uri="{FF2B5EF4-FFF2-40B4-BE49-F238E27FC236}">
              <a16:creationId xmlns:a16="http://schemas.microsoft.com/office/drawing/2014/main" id="{00000000-0008-0000-0100-0000F7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16346</xdr:rowOff>
    </xdr:from>
    <xdr:ext cx="340478" cy="259045"/>
    <xdr:sp macro="" textlink="">
      <xdr:nvSpPr>
        <xdr:cNvPr id="760" name="【公民館】&#10;有形固定資産減価償却率最大値テキスト">
          <a:extLst>
            <a:ext uri="{FF2B5EF4-FFF2-40B4-BE49-F238E27FC236}">
              <a16:creationId xmlns:a16="http://schemas.microsoft.com/office/drawing/2014/main" id="{00000000-0008-0000-0100-0000F8020000}"/>
            </a:ext>
          </a:extLst>
        </xdr:cNvPr>
        <xdr:cNvSpPr txBox="1"/>
      </xdr:nvSpPr>
      <xdr:spPr>
        <a:xfrm>
          <a:off x="16357600" y="1698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69669</xdr:rowOff>
    </xdr:from>
    <xdr:to>
      <xdr:col>86</xdr:col>
      <xdr:colOff>25400</xdr:colOff>
      <xdr:row>100</xdr:row>
      <xdr:rowOff>69669</xdr:rowOff>
    </xdr:to>
    <xdr:cxnSp macro="">
      <xdr:nvCxnSpPr>
        <xdr:cNvPr id="761" name="直線コネクタ 760">
          <a:extLst>
            <a:ext uri="{FF2B5EF4-FFF2-40B4-BE49-F238E27FC236}">
              <a16:creationId xmlns:a16="http://schemas.microsoft.com/office/drawing/2014/main" id="{00000000-0008-0000-0100-0000F9020000}"/>
            </a:ext>
          </a:extLst>
        </xdr:cNvPr>
        <xdr:cNvCxnSpPr/>
      </xdr:nvCxnSpPr>
      <xdr:spPr>
        <a:xfrm>
          <a:off x="16230600" y="1721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74403</xdr:rowOff>
    </xdr:from>
    <xdr:ext cx="405111" cy="259045"/>
    <xdr:sp macro="" textlink="">
      <xdr:nvSpPr>
        <xdr:cNvPr id="762" name="【公民館】&#10;有形固定資産減価償却率平均値テキスト">
          <a:extLst>
            <a:ext uri="{FF2B5EF4-FFF2-40B4-BE49-F238E27FC236}">
              <a16:creationId xmlns:a16="http://schemas.microsoft.com/office/drawing/2014/main" id="{00000000-0008-0000-0100-0000FA020000}"/>
            </a:ext>
          </a:extLst>
        </xdr:cNvPr>
        <xdr:cNvSpPr txBox="1"/>
      </xdr:nvSpPr>
      <xdr:spPr>
        <a:xfrm>
          <a:off x="16357600" y="17905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51526</xdr:rowOff>
    </xdr:from>
    <xdr:to>
      <xdr:col>85</xdr:col>
      <xdr:colOff>177800</xdr:colOff>
      <xdr:row>105</xdr:row>
      <xdr:rowOff>153126</xdr:rowOff>
    </xdr:to>
    <xdr:sp macro="" textlink="">
      <xdr:nvSpPr>
        <xdr:cNvPr id="763" name="フローチャート: 判断 762">
          <a:extLst>
            <a:ext uri="{FF2B5EF4-FFF2-40B4-BE49-F238E27FC236}">
              <a16:creationId xmlns:a16="http://schemas.microsoft.com/office/drawing/2014/main" id="{00000000-0008-0000-0100-0000FB020000}"/>
            </a:ext>
          </a:extLst>
        </xdr:cNvPr>
        <xdr:cNvSpPr/>
      </xdr:nvSpPr>
      <xdr:spPr>
        <a:xfrm>
          <a:off x="162687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152763</xdr:rowOff>
    </xdr:from>
    <xdr:to>
      <xdr:col>81</xdr:col>
      <xdr:colOff>101600</xdr:colOff>
      <xdr:row>106</xdr:row>
      <xdr:rowOff>82913</xdr:rowOff>
    </xdr:to>
    <xdr:sp macro="" textlink="">
      <xdr:nvSpPr>
        <xdr:cNvPr id="764" name="フローチャート: 判断 763">
          <a:extLst>
            <a:ext uri="{FF2B5EF4-FFF2-40B4-BE49-F238E27FC236}">
              <a16:creationId xmlns:a16="http://schemas.microsoft.com/office/drawing/2014/main" id="{00000000-0008-0000-0100-0000FC020000}"/>
            </a:ext>
          </a:extLst>
        </xdr:cNvPr>
        <xdr:cNvSpPr/>
      </xdr:nvSpPr>
      <xdr:spPr>
        <a:xfrm>
          <a:off x="15430500" y="1815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139700</xdr:rowOff>
    </xdr:from>
    <xdr:to>
      <xdr:col>76</xdr:col>
      <xdr:colOff>165100</xdr:colOff>
      <xdr:row>106</xdr:row>
      <xdr:rowOff>69850</xdr:rowOff>
    </xdr:to>
    <xdr:sp macro="" textlink="">
      <xdr:nvSpPr>
        <xdr:cNvPr id="765" name="フローチャート: 判断 764">
          <a:extLst>
            <a:ext uri="{FF2B5EF4-FFF2-40B4-BE49-F238E27FC236}">
              <a16:creationId xmlns:a16="http://schemas.microsoft.com/office/drawing/2014/main" id="{00000000-0008-0000-0100-0000FD020000}"/>
            </a:ext>
          </a:extLst>
        </xdr:cNvPr>
        <xdr:cNvSpPr/>
      </xdr:nvSpPr>
      <xdr:spPr>
        <a:xfrm>
          <a:off x="14541500" y="1814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92348</xdr:rowOff>
    </xdr:from>
    <xdr:to>
      <xdr:col>72</xdr:col>
      <xdr:colOff>38100</xdr:colOff>
      <xdr:row>106</xdr:row>
      <xdr:rowOff>22498</xdr:rowOff>
    </xdr:to>
    <xdr:sp macro="" textlink="">
      <xdr:nvSpPr>
        <xdr:cNvPr id="766" name="フローチャート: 判断 765">
          <a:extLst>
            <a:ext uri="{FF2B5EF4-FFF2-40B4-BE49-F238E27FC236}">
              <a16:creationId xmlns:a16="http://schemas.microsoft.com/office/drawing/2014/main" id="{00000000-0008-0000-0100-0000FE020000}"/>
            </a:ext>
          </a:extLst>
        </xdr:cNvPr>
        <xdr:cNvSpPr/>
      </xdr:nvSpPr>
      <xdr:spPr>
        <a:xfrm>
          <a:off x="13652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113574</xdr:rowOff>
    </xdr:from>
    <xdr:to>
      <xdr:col>67</xdr:col>
      <xdr:colOff>101600</xdr:colOff>
      <xdr:row>106</xdr:row>
      <xdr:rowOff>43724</xdr:rowOff>
    </xdr:to>
    <xdr:sp macro="" textlink="">
      <xdr:nvSpPr>
        <xdr:cNvPr id="767" name="フローチャート: 判断 766">
          <a:extLst>
            <a:ext uri="{FF2B5EF4-FFF2-40B4-BE49-F238E27FC236}">
              <a16:creationId xmlns:a16="http://schemas.microsoft.com/office/drawing/2014/main" id="{00000000-0008-0000-0100-0000FF020000}"/>
            </a:ext>
          </a:extLst>
        </xdr:cNvPr>
        <xdr:cNvSpPr/>
      </xdr:nvSpPr>
      <xdr:spPr>
        <a:xfrm>
          <a:off x="12763500" y="1811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00000000-0008-0000-0100-000000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00000000-0008-0000-0100-000001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00000000-0008-0000-0100-000002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00000000-0008-0000-0100-000003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00000000-0008-0000-0100-000004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98879</xdr:rowOff>
    </xdr:from>
    <xdr:to>
      <xdr:col>85</xdr:col>
      <xdr:colOff>177800</xdr:colOff>
      <xdr:row>108</xdr:row>
      <xdr:rowOff>29029</xdr:rowOff>
    </xdr:to>
    <xdr:sp macro="" textlink="">
      <xdr:nvSpPr>
        <xdr:cNvPr id="773" name="楕円 772">
          <a:extLst>
            <a:ext uri="{FF2B5EF4-FFF2-40B4-BE49-F238E27FC236}">
              <a16:creationId xmlns:a16="http://schemas.microsoft.com/office/drawing/2014/main" id="{00000000-0008-0000-0100-000005030000}"/>
            </a:ext>
          </a:extLst>
        </xdr:cNvPr>
        <xdr:cNvSpPr/>
      </xdr:nvSpPr>
      <xdr:spPr>
        <a:xfrm>
          <a:off x="16268700" y="184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77306</xdr:rowOff>
    </xdr:from>
    <xdr:ext cx="405111" cy="259045"/>
    <xdr:sp macro="" textlink="">
      <xdr:nvSpPr>
        <xdr:cNvPr id="774" name="【公民館】&#10;有形固定資産減価償却率該当値テキスト">
          <a:extLst>
            <a:ext uri="{FF2B5EF4-FFF2-40B4-BE49-F238E27FC236}">
              <a16:creationId xmlns:a16="http://schemas.microsoft.com/office/drawing/2014/main" id="{00000000-0008-0000-0100-000006030000}"/>
            </a:ext>
          </a:extLst>
        </xdr:cNvPr>
        <xdr:cNvSpPr txBox="1"/>
      </xdr:nvSpPr>
      <xdr:spPr>
        <a:xfrm>
          <a:off x="16357600" y="18422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165826</xdr:rowOff>
    </xdr:from>
    <xdr:to>
      <xdr:col>81</xdr:col>
      <xdr:colOff>101600</xdr:colOff>
      <xdr:row>108</xdr:row>
      <xdr:rowOff>95976</xdr:rowOff>
    </xdr:to>
    <xdr:sp macro="" textlink="">
      <xdr:nvSpPr>
        <xdr:cNvPr id="775" name="楕円 774">
          <a:extLst>
            <a:ext uri="{FF2B5EF4-FFF2-40B4-BE49-F238E27FC236}">
              <a16:creationId xmlns:a16="http://schemas.microsoft.com/office/drawing/2014/main" id="{00000000-0008-0000-0100-000007030000}"/>
            </a:ext>
          </a:extLst>
        </xdr:cNvPr>
        <xdr:cNvSpPr/>
      </xdr:nvSpPr>
      <xdr:spPr>
        <a:xfrm>
          <a:off x="15430500" y="185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149679</xdr:rowOff>
    </xdr:from>
    <xdr:to>
      <xdr:col>85</xdr:col>
      <xdr:colOff>127000</xdr:colOff>
      <xdr:row>108</xdr:row>
      <xdr:rowOff>45176</xdr:rowOff>
    </xdr:to>
    <xdr:cxnSp macro="">
      <xdr:nvCxnSpPr>
        <xdr:cNvPr id="776" name="直線コネクタ 775">
          <a:extLst>
            <a:ext uri="{FF2B5EF4-FFF2-40B4-BE49-F238E27FC236}">
              <a16:creationId xmlns:a16="http://schemas.microsoft.com/office/drawing/2014/main" id="{00000000-0008-0000-0100-000008030000}"/>
            </a:ext>
          </a:extLst>
        </xdr:cNvPr>
        <xdr:cNvCxnSpPr/>
      </xdr:nvCxnSpPr>
      <xdr:spPr>
        <a:xfrm flipV="1">
          <a:off x="15481300" y="18494829"/>
          <a:ext cx="8382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144599</xdr:rowOff>
    </xdr:from>
    <xdr:to>
      <xdr:col>76</xdr:col>
      <xdr:colOff>165100</xdr:colOff>
      <xdr:row>108</xdr:row>
      <xdr:rowOff>74749</xdr:rowOff>
    </xdr:to>
    <xdr:sp macro="" textlink="">
      <xdr:nvSpPr>
        <xdr:cNvPr id="777" name="楕円 776">
          <a:extLst>
            <a:ext uri="{FF2B5EF4-FFF2-40B4-BE49-F238E27FC236}">
              <a16:creationId xmlns:a16="http://schemas.microsoft.com/office/drawing/2014/main" id="{00000000-0008-0000-0100-000009030000}"/>
            </a:ext>
          </a:extLst>
        </xdr:cNvPr>
        <xdr:cNvSpPr/>
      </xdr:nvSpPr>
      <xdr:spPr>
        <a:xfrm>
          <a:off x="14541500" y="1848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23949</xdr:rowOff>
    </xdr:from>
    <xdr:to>
      <xdr:col>81</xdr:col>
      <xdr:colOff>50800</xdr:colOff>
      <xdr:row>108</xdr:row>
      <xdr:rowOff>45176</xdr:rowOff>
    </xdr:to>
    <xdr:cxnSp macro="">
      <xdr:nvCxnSpPr>
        <xdr:cNvPr id="778" name="直線コネクタ 777">
          <a:extLst>
            <a:ext uri="{FF2B5EF4-FFF2-40B4-BE49-F238E27FC236}">
              <a16:creationId xmlns:a16="http://schemas.microsoft.com/office/drawing/2014/main" id="{00000000-0008-0000-0100-00000A030000}"/>
            </a:ext>
          </a:extLst>
        </xdr:cNvPr>
        <xdr:cNvCxnSpPr/>
      </xdr:nvCxnSpPr>
      <xdr:spPr>
        <a:xfrm>
          <a:off x="14592300" y="18540549"/>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123371</xdr:rowOff>
    </xdr:from>
    <xdr:to>
      <xdr:col>72</xdr:col>
      <xdr:colOff>38100</xdr:colOff>
      <xdr:row>108</xdr:row>
      <xdr:rowOff>53521</xdr:rowOff>
    </xdr:to>
    <xdr:sp macro="" textlink="">
      <xdr:nvSpPr>
        <xdr:cNvPr id="779" name="楕円 778">
          <a:extLst>
            <a:ext uri="{FF2B5EF4-FFF2-40B4-BE49-F238E27FC236}">
              <a16:creationId xmlns:a16="http://schemas.microsoft.com/office/drawing/2014/main" id="{00000000-0008-0000-0100-00000B030000}"/>
            </a:ext>
          </a:extLst>
        </xdr:cNvPr>
        <xdr:cNvSpPr/>
      </xdr:nvSpPr>
      <xdr:spPr>
        <a:xfrm>
          <a:off x="13652500" y="1846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2721</xdr:rowOff>
    </xdr:from>
    <xdr:to>
      <xdr:col>76</xdr:col>
      <xdr:colOff>114300</xdr:colOff>
      <xdr:row>108</xdr:row>
      <xdr:rowOff>23949</xdr:rowOff>
    </xdr:to>
    <xdr:cxnSp macro="">
      <xdr:nvCxnSpPr>
        <xdr:cNvPr id="780" name="直線コネクタ 779">
          <a:extLst>
            <a:ext uri="{FF2B5EF4-FFF2-40B4-BE49-F238E27FC236}">
              <a16:creationId xmlns:a16="http://schemas.microsoft.com/office/drawing/2014/main" id="{00000000-0008-0000-0100-00000C030000}"/>
            </a:ext>
          </a:extLst>
        </xdr:cNvPr>
        <xdr:cNvCxnSpPr/>
      </xdr:nvCxnSpPr>
      <xdr:spPr>
        <a:xfrm>
          <a:off x="13703300" y="18519321"/>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102144</xdr:rowOff>
    </xdr:from>
    <xdr:to>
      <xdr:col>67</xdr:col>
      <xdr:colOff>101600</xdr:colOff>
      <xdr:row>108</xdr:row>
      <xdr:rowOff>32294</xdr:rowOff>
    </xdr:to>
    <xdr:sp macro="" textlink="">
      <xdr:nvSpPr>
        <xdr:cNvPr id="781" name="楕円 780">
          <a:extLst>
            <a:ext uri="{FF2B5EF4-FFF2-40B4-BE49-F238E27FC236}">
              <a16:creationId xmlns:a16="http://schemas.microsoft.com/office/drawing/2014/main" id="{00000000-0008-0000-0100-00000D030000}"/>
            </a:ext>
          </a:extLst>
        </xdr:cNvPr>
        <xdr:cNvSpPr/>
      </xdr:nvSpPr>
      <xdr:spPr>
        <a:xfrm>
          <a:off x="12763500" y="184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152944</xdr:rowOff>
    </xdr:from>
    <xdr:to>
      <xdr:col>71</xdr:col>
      <xdr:colOff>177800</xdr:colOff>
      <xdr:row>108</xdr:row>
      <xdr:rowOff>2721</xdr:rowOff>
    </xdr:to>
    <xdr:cxnSp macro="">
      <xdr:nvCxnSpPr>
        <xdr:cNvPr id="782" name="直線コネクタ 781">
          <a:extLst>
            <a:ext uri="{FF2B5EF4-FFF2-40B4-BE49-F238E27FC236}">
              <a16:creationId xmlns:a16="http://schemas.microsoft.com/office/drawing/2014/main" id="{00000000-0008-0000-0100-00000E030000}"/>
            </a:ext>
          </a:extLst>
        </xdr:cNvPr>
        <xdr:cNvCxnSpPr/>
      </xdr:nvCxnSpPr>
      <xdr:spPr>
        <a:xfrm>
          <a:off x="12814300" y="18498094"/>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99440</xdr:rowOff>
    </xdr:from>
    <xdr:ext cx="405111" cy="259045"/>
    <xdr:sp macro="" textlink="">
      <xdr:nvSpPr>
        <xdr:cNvPr id="783" name="n_1aveValue【公民館】&#10;有形固定資産減価償却率">
          <a:extLst>
            <a:ext uri="{FF2B5EF4-FFF2-40B4-BE49-F238E27FC236}">
              <a16:creationId xmlns:a16="http://schemas.microsoft.com/office/drawing/2014/main" id="{00000000-0008-0000-0100-00000F030000}"/>
            </a:ext>
          </a:extLst>
        </xdr:cNvPr>
        <xdr:cNvSpPr txBox="1"/>
      </xdr:nvSpPr>
      <xdr:spPr>
        <a:xfrm>
          <a:off x="15266044" y="1793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86377</xdr:rowOff>
    </xdr:from>
    <xdr:ext cx="405111" cy="259045"/>
    <xdr:sp macro="" textlink="">
      <xdr:nvSpPr>
        <xdr:cNvPr id="784" name="n_2aveValue【公民館】&#10;有形固定資産減価償却率">
          <a:extLst>
            <a:ext uri="{FF2B5EF4-FFF2-40B4-BE49-F238E27FC236}">
              <a16:creationId xmlns:a16="http://schemas.microsoft.com/office/drawing/2014/main" id="{00000000-0008-0000-0100-000010030000}"/>
            </a:ext>
          </a:extLst>
        </xdr:cNvPr>
        <xdr:cNvSpPr txBox="1"/>
      </xdr:nvSpPr>
      <xdr:spPr>
        <a:xfrm>
          <a:off x="14389744" y="1791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39025</xdr:rowOff>
    </xdr:from>
    <xdr:ext cx="405111" cy="259045"/>
    <xdr:sp macro="" textlink="">
      <xdr:nvSpPr>
        <xdr:cNvPr id="785" name="n_3aveValue【公民館】&#10;有形固定資産減価償却率">
          <a:extLst>
            <a:ext uri="{FF2B5EF4-FFF2-40B4-BE49-F238E27FC236}">
              <a16:creationId xmlns:a16="http://schemas.microsoft.com/office/drawing/2014/main" id="{00000000-0008-0000-0100-000011030000}"/>
            </a:ext>
          </a:extLst>
        </xdr:cNvPr>
        <xdr:cNvSpPr txBox="1"/>
      </xdr:nvSpPr>
      <xdr:spPr>
        <a:xfrm>
          <a:off x="13500744" y="1786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60251</xdr:rowOff>
    </xdr:from>
    <xdr:ext cx="405111" cy="259045"/>
    <xdr:sp macro="" textlink="">
      <xdr:nvSpPr>
        <xdr:cNvPr id="786" name="n_4aveValue【公民館】&#10;有形固定資産減価償却率">
          <a:extLst>
            <a:ext uri="{FF2B5EF4-FFF2-40B4-BE49-F238E27FC236}">
              <a16:creationId xmlns:a16="http://schemas.microsoft.com/office/drawing/2014/main" id="{00000000-0008-0000-0100-000012030000}"/>
            </a:ext>
          </a:extLst>
        </xdr:cNvPr>
        <xdr:cNvSpPr txBox="1"/>
      </xdr:nvSpPr>
      <xdr:spPr>
        <a:xfrm>
          <a:off x="12611744" y="17891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87103</xdr:rowOff>
    </xdr:from>
    <xdr:ext cx="405111" cy="259045"/>
    <xdr:sp macro="" textlink="">
      <xdr:nvSpPr>
        <xdr:cNvPr id="787" name="n_1mainValue【公民館】&#10;有形固定資産減価償却率">
          <a:extLst>
            <a:ext uri="{FF2B5EF4-FFF2-40B4-BE49-F238E27FC236}">
              <a16:creationId xmlns:a16="http://schemas.microsoft.com/office/drawing/2014/main" id="{00000000-0008-0000-0100-000013030000}"/>
            </a:ext>
          </a:extLst>
        </xdr:cNvPr>
        <xdr:cNvSpPr txBox="1"/>
      </xdr:nvSpPr>
      <xdr:spPr>
        <a:xfrm>
          <a:off x="15266044" y="1860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65876</xdr:rowOff>
    </xdr:from>
    <xdr:ext cx="405111" cy="259045"/>
    <xdr:sp macro="" textlink="">
      <xdr:nvSpPr>
        <xdr:cNvPr id="788" name="n_2mainValue【公民館】&#10;有形固定資産減価償却率">
          <a:extLst>
            <a:ext uri="{FF2B5EF4-FFF2-40B4-BE49-F238E27FC236}">
              <a16:creationId xmlns:a16="http://schemas.microsoft.com/office/drawing/2014/main" id="{00000000-0008-0000-0100-000014030000}"/>
            </a:ext>
          </a:extLst>
        </xdr:cNvPr>
        <xdr:cNvSpPr txBox="1"/>
      </xdr:nvSpPr>
      <xdr:spPr>
        <a:xfrm>
          <a:off x="14389744" y="1858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44648</xdr:rowOff>
    </xdr:from>
    <xdr:ext cx="405111" cy="259045"/>
    <xdr:sp macro="" textlink="">
      <xdr:nvSpPr>
        <xdr:cNvPr id="789" name="n_3mainValue【公民館】&#10;有形固定資産減価償却率">
          <a:extLst>
            <a:ext uri="{FF2B5EF4-FFF2-40B4-BE49-F238E27FC236}">
              <a16:creationId xmlns:a16="http://schemas.microsoft.com/office/drawing/2014/main" id="{00000000-0008-0000-0100-000015030000}"/>
            </a:ext>
          </a:extLst>
        </xdr:cNvPr>
        <xdr:cNvSpPr txBox="1"/>
      </xdr:nvSpPr>
      <xdr:spPr>
        <a:xfrm>
          <a:off x="13500744" y="18561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23421</xdr:rowOff>
    </xdr:from>
    <xdr:ext cx="405111" cy="259045"/>
    <xdr:sp macro="" textlink="">
      <xdr:nvSpPr>
        <xdr:cNvPr id="790" name="n_4mainValue【公民館】&#10;有形固定資産減価償却率">
          <a:extLst>
            <a:ext uri="{FF2B5EF4-FFF2-40B4-BE49-F238E27FC236}">
              <a16:creationId xmlns:a16="http://schemas.microsoft.com/office/drawing/2014/main" id="{00000000-0008-0000-0100-000016030000}"/>
            </a:ext>
          </a:extLst>
        </xdr:cNvPr>
        <xdr:cNvSpPr txBox="1"/>
      </xdr:nvSpPr>
      <xdr:spPr>
        <a:xfrm>
          <a:off x="12611744" y="1854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a:extLst>
            <a:ext uri="{FF2B5EF4-FFF2-40B4-BE49-F238E27FC236}">
              <a16:creationId xmlns:a16="http://schemas.microsoft.com/office/drawing/2014/main" id="{00000000-0008-0000-0100-000017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a:extLst>
            <a:ext uri="{FF2B5EF4-FFF2-40B4-BE49-F238E27FC236}">
              <a16:creationId xmlns:a16="http://schemas.microsoft.com/office/drawing/2014/main" id="{00000000-0008-0000-0100-000018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a:extLst>
            <a:ext uri="{FF2B5EF4-FFF2-40B4-BE49-F238E27FC236}">
              <a16:creationId xmlns:a16="http://schemas.microsoft.com/office/drawing/2014/main" id="{00000000-0008-0000-0100-000019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a:extLst>
            <a:ext uri="{FF2B5EF4-FFF2-40B4-BE49-F238E27FC236}">
              <a16:creationId xmlns:a16="http://schemas.microsoft.com/office/drawing/2014/main" id="{00000000-0008-0000-0100-00001A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a:extLst>
            <a:ext uri="{FF2B5EF4-FFF2-40B4-BE49-F238E27FC236}">
              <a16:creationId xmlns:a16="http://schemas.microsoft.com/office/drawing/2014/main" id="{00000000-0008-0000-0100-00001B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a:extLst>
            <a:ext uri="{FF2B5EF4-FFF2-40B4-BE49-F238E27FC236}">
              <a16:creationId xmlns:a16="http://schemas.microsoft.com/office/drawing/2014/main" id="{00000000-0008-0000-0100-00001C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a:extLst>
            <a:ext uri="{FF2B5EF4-FFF2-40B4-BE49-F238E27FC236}">
              <a16:creationId xmlns:a16="http://schemas.microsoft.com/office/drawing/2014/main" id="{00000000-0008-0000-0100-00001D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a:extLst>
            <a:ext uri="{FF2B5EF4-FFF2-40B4-BE49-F238E27FC236}">
              <a16:creationId xmlns:a16="http://schemas.microsoft.com/office/drawing/2014/main" id="{00000000-0008-0000-0100-00001E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a:extLst>
            <a:ext uri="{FF2B5EF4-FFF2-40B4-BE49-F238E27FC236}">
              <a16:creationId xmlns:a16="http://schemas.microsoft.com/office/drawing/2014/main" id="{00000000-0008-0000-0100-00001F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a:extLst>
            <a:ext uri="{FF2B5EF4-FFF2-40B4-BE49-F238E27FC236}">
              <a16:creationId xmlns:a16="http://schemas.microsoft.com/office/drawing/2014/main" id="{00000000-0008-0000-0100-000020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1" name="直線コネクタ 800">
          <a:extLst>
            <a:ext uri="{FF2B5EF4-FFF2-40B4-BE49-F238E27FC236}">
              <a16:creationId xmlns:a16="http://schemas.microsoft.com/office/drawing/2014/main" id="{00000000-0008-0000-0100-000021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2" name="テキスト ボックス 801">
          <a:extLst>
            <a:ext uri="{FF2B5EF4-FFF2-40B4-BE49-F238E27FC236}">
              <a16:creationId xmlns:a16="http://schemas.microsoft.com/office/drawing/2014/main" id="{00000000-0008-0000-0100-000022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3" name="直線コネクタ 802">
          <a:extLst>
            <a:ext uri="{FF2B5EF4-FFF2-40B4-BE49-F238E27FC236}">
              <a16:creationId xmlns:a16="http://schemas.microsoft.com/office/drawing/2014/main" id="{00000000-0008-0000-0100-000023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4" name="テキスト ボックス 803">
          <a:extLst>
            <a:ext uri="{FF2B5EF4-FFF2-40B4-BE49-F238E27FC236}">
              <a16:creationId xmlns:a16="http://schemas.microsoft.com/office/drawing/2014/main" id="{00000000-0008-0000-0100-000024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5" name="直線コネクタ 804">
          <a:extLst>
            <a:ext uri="{FF2B5EF4-FFF2-40B4-BE49-F238E27FC236}">
              <a16:creationId xmlns:a16="http://schemas.microsoft.com/office/drawing/2014/main" id="{00000000-0008-0000-0100-000025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6" name="テキスト ボックス 805">
          <a:extLst>
            <a:ext uri="{FF2B5EF4-FFF2-40B4-BE49-F238E27FC236}">
              <a16:creationId xmlns:a16="http://schemas.microsoft.com/office/drawing/2014/main" id="{00000000-0008-0000-0100-000026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7" name="直線コネクタ 806">
          <a:extLst>
            <a:ext uri="{FF2B5EF4-FFF2-40B4-BE49-F238E27FC236}">
              <a16:creationId xmlns:a16="http://schemas.microsoft.com/office/drawing/2014/main" id="{00000000-0008-0000-0100-000027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8" name="テキスト ボックス 807">
          <a:extLst>
            <a:ext uri="{FF2B5EF4-FFF2-40B4-BE49-F238E27FC236}">
              <a16:creationId xmlns:a16="http://schemas.microsoft.com/office/drawing/2014/main" id="{00000000-0008-0000-0100-000028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9" name="直線コネクタ 808">
          <a:extLst>
            <a:ext uri="{FF2B5EF4-FFF2-40B4-BE49-F238E27FC236}">
              <a16:creationId xmlns:a16="http://schemas.microsoft.com/office/drawing/2014/main" id="{00000000-0008-0000-0100-000029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0" name="テキスト ボックス 809">
          <a:extLst>
            <a:ext uri="{FF2B5EF4-FFF2-40B4-BE49-F238E27FC236}">
              <a16:creationId xmlns:a16="http://schemas.microsoft.com/office/drawing/2014/main" id="{00000000-0008-0000-0100-00002A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00000000-0008-0000-0100-00002B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12" name="テキスト ボックス 811">
          <a:extLst>
            <a:ext uri="{FF2B5EF4-FFF2-40B4-BE49-F238E27FC236}">
              <a16:creationId xmlns:a16="http://schemas.microsoft.com/office/drawing/2014/main" id="{00000000-0008-0000-0100-00002C03000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公民館】&#10;一人当たり面積グラフ枠">
          <a:extLst>
            <a:ext uri="{FF2B5EF4-FFF2-40B4-BE49-F238E27FC236}">
              <a16:creationId xmlns:a16="http://schemas.microsoft.com/office/drawing/2014/main" id="{00000000-0008-0000-0100-00002D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105918</xdr:rowOff>
    </xdr:from>
    <xdr:to>
      <xdr:col>116</xdr:col>
      <xdr:colOff>62864</xdr:colOff>
      <xdr:row>108</xdr:row>
      <xdr:rowOff>133731</xdr:rowOff>
    </xdr:to>
    <xdr:cxnSp macro="">
      <xdr:nvCxnSpPr>
        <xdr:cNvPr id="814" name="直線コネクタ 813">
          <a:extLst>
            <a:ext uri="{FF2B5EF4-FFF2-40B4-BE49-F238E27FC236}">
              <a16:creationId xmlns:a16="http://schemas.microsoft.com/office/drawing/2014/main" id="{00000000-0008-0000-0100-00002E030000}"/>
            </a:ext>
          </a:extLst>
        </xdr:cNvPr>
        <xdr:cNvCxnSpPr/>
      </xdr:nvCxnSpPr>
      <xdr:spPr>
        <a:xfrm flipV="1">
          <a:off x="22160864" y="17250918"/>
          <a:ext cx="0" cy="139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137558</xdr:rowOff>
    </xdr:from>
    <xdr:ext cx="469744" cy="259045"/>
    <xdr:sp macro="" textlink="">
      <xdr:nvSpPr>
        <xdr:cNvPr id="815" name="【公民館】&#10;一人当たり面積最小値テキスト">
          <a:extLst>
            <a:ext uri="{FF2B5EF4-FFF2-40B4-BE49-F238E27FC236}">
              <a16:creationId xmlns:a16="http://schemas.microsoft.com/office/drawing/2014/main" id="{00000000-0008-0000-0100-00002F030000}"/>
            </a:ext>
          </a:extLst>
        </xdr:cNvPr>
        <xdr:cNvSpPr txBox="1"/>
      </xdr:nvSpPr>
      <xdr:spPr>
        <a:xfrm>
          <a:off x="22199600" y="1865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133731</xdr:rowOff>
    </xdr:from>
    <xdr:to>
      <xdr:col>116</xdr:col>
      <xdr:colOff>152400</xdr:colOff>
      <xdr:row>108</xdr:row>
      <xdr:rowOff>133731</xdr:rowOff>
    </xdr:to>
    <xdr:cxnSp macro="">
      <xdr:nvCxnSpPr>
        <xdr:cNvPr id="816" name="直線コネクタ 815">
          <a:extLst>
            <a:ext uri="{FF2B5EF4-FFF2-40B4-BE49-F238E27FC236}">
              <a16:creationId xmlns:a16="http://schemas.microsoft.com/office/drawing/2014/main" id="{00000000-0008-0000-0100-000030030000}"/>
            </a:ext>
          </a:extLst>
        </xdr:cNvPr>
        <xdr:cNvCxnSpPr/>
      </xdr:nvCxnSpPr>
      <xdr:spPr>
        <a:xfrm>
          <a:off x="22072600" y="18650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52595</xdr:rowOff>
    </xdr:from>
    <xdr:ext cx="469744" cy="259045"/>
    <xdr:sp macro="" textlink="">
      <xdr:nvSpPr>
        <xdr:cNvPr id="817" name="【公民館】&#10;一人当たり面積最大値テキスト">
          <a:extLst>
            <a:ext uri="{FF2B5EF4-FFF2-40B4-BE49-F238E27FC236}">
              <a16:creationId xmlns:a16="http://schemas.microsoft.com/office/drawing/2014/main" id="{00000000-0008-0000-0100-000031030000}"/>
            </a:ext>
          </a:extLst>
        </xdr:cNvPr>
        <xdr:cNvSpPr txBox="1"/>
      </xdr:nvSpPr>
      <xdr:spPr>
        <a:xfrm>
          <a:off x="22199600" y="17026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105918</xdr:rowOff>
    </xdr:from>
    <xdr:to>
      <xdr:col>116</xdr:col>
      <xdr:colOff>152400</xdr:colOff>
      <xdr:row>100</xdr:row>
      <xdr:rowOff>105918</xdr:rowOff>
    </xdr:to>
    <xdr:cxnSp macro="">
      <xdr:nvCxnSpPr>
        <xdr:cNvPr id="818" name="直線コネクタ 817">
          <a:extLst>
            <a:ext uri="{FF2B5EF4-FFF2-40B4-BE49-F238E27FC236}">
              <a16:creationId xmlns:a16="http://schemas.microsoft.com/office/drawing/2014/main" id="{00000000-0008-0000-0100-000032030000}"/>
            </a:ext>
          </a:extLst>
        </xdr:cNvPr>
        <xdr:cNvCxnSpPr/>
      </xdr:nvCxnSpPr>
      <xdr:spPr>
        <a:xfrm>
          <a:off x="22072600" y="1725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73359</xdr:rowOff>
    </xdr:from>
    <xdr:ext cx="469744" cy="259045"/>
    <xdr:sp macro="" textlink="">
      <xdr:nvSpPr>
        <xdr:cNvPr id="819" name="【公民館】&#10;一人当たり面積平均値テキスト">
          <a:extLst>
            <a:ext uri="{FF2B5EF4-FFF2-40B4-BE49-F238E27FC236}">
              <a16:creationId xmlns:a16="http://schemas.microsoft.com/office/drawing/2014/main" id="{00000000-0008-0000-0100-000033030000}"/>
            </a:ext>
          </a:extLst>
        </xdr:cNvPr>
        <xdr:cNvSpPr txBox="1"/>
      </xdr:nvSpPr>
      <xdr:spPr>
        <a:xfrm>
          <a:off x="22199600" y="184185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94932</xdr:rowOff>
    </xdr:from>
    <xdr:to>
      <xdr:col>116</xdr:col>
      <xdr:colOff>114300</xdr:colOff>
      <xdr:row>108</xdr:row>
      <xdr:rowOff>25082</xdr:rowOff>
    </xdr:to>
    <xdr:sp macro="" textlink="">
      <xdr:nvSpPr>
        <xdr:cNvPr id="820" name="フローチャート: 判断 819">
          <a:extLst>
            <a:ext uri="{FF2B5EF4-FFF2-40B4-BE49-F238E27FC236}">
              <a16:creationId xmlns:a16="http://schemas.microsoft.com/office/drawing/2014/main" id="{00000000-0008-0000-0100-000034030000}"/>
            </a:ext>
          </a:extLst>
        </xdr:cNvPr>
        <xdr:cNvSpPr/>
      </xdr:nvSpPr>
      <xdr:spPr>
        <a:xfrm>
          <a:off x="22110700" y="1844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111888</xdr:rowOff>
    </xdr:from>
    <xdr:to>
      <xdr:col>112</xdr:col>
      <xdr:colOff>38100</xdr:colOff>
      <xdr:row>108</xdr:row>
      <xdr:rowOff>42038</xdr:rowOff>
    </xdr:to>
    <xdr:sp macro="" textlink="">
      <xdr:nvSpPr>
        <xdr:cNvPr id="821" name="フローチャート: 判断 820">
          <a:extLst>
            <a:ext uri="{FF2B5EF4-FFF2-40B4-BE49-F238E27FC236}">
              <a16:creationId xmlns:a16="http://schemas.microsoft.com/office/drawing/2014/main" id="{00000000-0008-0000-0100-000035030000}"/>
            </a:ext>
          </a:extLst>
        </xdr:cNvPr>
        <xdr:cNvSpPr/>
      </xdr:nvSpPr>
      <xdr:spPr>
        <a:xfrm>
          <a:off x="21272500" y="1845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117221</xdr:rowOff>
    </xdr:from>
    <xdr:to>
      <xdr:col>107</xdr:col>
      <xdr:colOff>101600</xdr:colOff>
      <xdr:row>108</xdr:row>
      <xdr:rowOff>47371</xdr:rowOff>
    </xdr:to>
    <xdr:sp macro="" textlink="">
      <xdr:nvSpPr>
        <xdr:cNvPr id="822" name="フローチャート: 判断 821">
          <a:extLst>
            <a:ext uri="{FF2B5EF4-FFF2-40B4-BE49-F238E27FC236}">
              <a16:creationId xmlns:a16="http://schemas.microsoft.com/office/drawing/2014/main" id="{00000000-0008-0000-0100-000036030000}"/>
            </a:ext>
          </a:extLst>
        </xdr:cNvPr>
        <xdr:cNvSpPr/>
      </xdr:nvSpPr>
      <xdr:spPr>
        <a:xfrm>
          <a:off x="20383500" y="1846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87503</xdr:rowOff>
    </xdr:from>
    <xdr:to>
      <xdr:col>102</xdr:col>
      <xdr:colOff>165100</xdr:colOff>
      <xdr:row>108</xdr:row>
      <xdr:rowOff>17653</xdr:rowOff>
    </xdr:to>
    <xdr:sp macro="" textlink="">
      <xdr:nvSpPr>
        <xdr:cNvPr id="823" name="フローチャート: 判断 822">
          <a:extLst>
            <a:ext uri="{FF2B5EF4-FFF2-40B4-BE49-F238E27FC236}">
              <a16:creationId xmlns:a16="http://schemas.microsoft.com/office/drawing/2014/main" id="{00000000-0008-0000-0100-000037030000}"/>
            </a:ext>
          </a:extLst>
        </xdr:cNvPr>
        <xdr:cNvSpPr/>
      </xdr:nvSpPr>
      <xdr:spPr>
        <a:xfrm>
          <a:off x="19494500" y="1843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86170</xdr:rowOff>
    </xdr:from>
    <xdr:to>
      <xdr:col>98</xdr:col>
      <xdr:colOff>38100</xdr:colOff>
      <xdr:row>108</xdr:row>
      <xdr:rowOff>16320</xdr:rowOff>
    </xdr:to>
    <xdr:sp macro="" textlink="">
      <xdr:nvSpPr>
        <xdr:cNvPr id="824" name="フローチャート: 判断 823">
          <a:extLst>
            <a:ext uri="{FF2B5EF4-FFF2-40B4-BE49-F238E27FC236}">
              <a16:creationId xmlns:a16="http://schemas.microsoft.com/office/drawing/2014/main" id="{00000000-0008-0000-0100-000038030000}"/>
            </a:ext>
          </a:extLst>
        </xdr:cNvPr>
        <xdr:cNvSpPr/>
      </xdr:nvSpPr>
      <xdr:spPr>
        <a:xfrm>
          <a:off x="18605500" y="1843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00000000-0008-0000-0100-000039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00000000-0008-0000-0100-00003A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00000000-0008-0000-0100-00003B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00000000-0008-0000-0100-00003C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00000000-0008-0000-0100-00003D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165608</xdr:rowOff>
    </xdr:from>
    <xdr:to>
      <xdr:col>116</xdr:col>
      <xdr:colOff>114300</xdr:colOff>
      <xdr:row>105</xdr:row>
      <xdr:rowOff>95758</xdr:rowOff>
    </xdr:to>
    <xdr:sp macro="" textlink="">
      <xdr:nvSpPr>
        <xdr:cNvPr id="830" name="楕円 829">
          <a:extLst>
            <a:ext uri="{FF2B5EF4-FFF2-40B4-BE49-F238E27FC236}">
              <a16:creationId xmlns:a16="http://schemas.microsoft.com/office/drawing/2014/main" id="{00000000-0008-0000-0100-00003E030000}"/>
            </a:ext>
          </a:extLst>
        </xdr:cNvPr>
        <xdr:cNvSpPr/>
      </xdr:nvSpPr>
      <xdr:spPr>
        <a:xfrm>
          <a:off x="22110700" y="1799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17035</xdr:rowOff>
    </xdr:from>
    <xdr:ext cx="469744" cy="259045"/>
    <xdr:sp macro="" textlink="">
      <xdr:nvSpPr>
        <xdr:cNvPr id="831" name="【公民館】&#10;一人当たり面積該当値テキスト">
          <a:extLst>
            <a:ext uri="{FF2B5EF4-FFF2-40B4-BE49-F238E27FC236}">
              <a16:creationId xmlns:a16="http://schemas.microsoft.com/office/drawing/2014/main" id="{00000000-0008-0000-0100-00003F030000}"/>
            </a:ext>
          </a:extLst>
        </xdr:cNvPr>
        <xdr:cNvSpPr txBox="1"/>
      </xdr:nvSpPr>
      <xdr:spPr>
        <a:xfrm>
          <a:off x="22199600" y="1784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5969</xdr:rowOff>
    </xdr:from>
    <xdr:to>
      <xdr:col>112</xdr:col>
      <xdr:colOff>38100</xdr:colOff>
      <xdr:row>105</xdr:row>
      <xdr:rowOff>107569</xdr:rowOff>
    </xdr:to>
    <xdr:sp macro="" textlink="">
      <xdr:nvSpPr>
        <xdr:cNvPr id="832" name="楕円 831">
          <a:extLst>
            <a:ext uri="{FF2B5EF4-FFF2-40B4-BE49-F238E27FC236}">
              <a16:creationId xmlns:a16="http://schemas.microsoft.com/office/drawing/2014/main" id="{00000000-0008-0000-0100-000040030000}"/>
            </a:ext>
          </a:extLst>
        </xdr:cNvPr>
        <xdr:cNvSpPr/>
      </xdr:nvSpPr>
      <xdr:spPr>
        <a:xfrm>
          <a:off x="21272500" y="1800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44958</xdr:rowOff>
    </xdr:from>
    <xdr:to>
      <xdr:col>116</xdr:col>
      <xdr:colOff>63500</xdr:colOff>
      <xdr:row>105</xdr:row>
      <xdr:rowOff>56769</xdr:rowOff>
    </xdr:to>
    <xdr:cxnSp macro="">
      <xdr:nvCxnSpPr>
        <xdr:cNvPr id="833" name="直線コネクタ 832">
          <a:extLst>
            <a:ext uri="{FF2B5EF4-FFF2-40B4-BE49-F238E27FC236}">
              <a16:creationId xmlns:a16="http://schemas.microsoft.com/office/drawing/2014/main" id="{00000000-0008-0000-0100-000041030000}"/>
            </a:ext>
          </a:extLst>
        </xdr:cNvPr>
        <xdr:cNvCxnSpPr/>
      </xdr:nvCxnSpPr>
      <xdr:spPr>
        <a:xfrm flipV="1">
          <a:off x="21323300" y="18047208"/>
          <a:ext cx="8382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23876</xdr:rowOff>
    </xdr:from>
    <xdr:to>
      <xdr:col>107</xdr:col>
      <xdr:colOff>101600</xdr:colOff>
      <xdr:row>105</xdr:row>
      <xdr:rowOff>125476</xdr:rowOff>
    </xdr:to>
    <xdr:sp macro="" textlink="">
      <xdr:nvSpPr>
        <xdr:cNvPr id="834" name="楕円 833">
          <a:extLst>
            <a:ext uri="{FF2B5EF4-FFF2-40B4-BE49-F238E27FC236}">
              <a16:creationId xmlns:a16="http://schemas.microsoft.com/office/drawing/2014/main" id="{00000000-0008-0000-0100-000042030000}"/>
            </a:ext>
          </a:extLst>
        </xdr:cNvPr>
        <xdr:cNvSpPr/>
      </xdr:nvSpPr>
      <xdr:spPr>
        <a:xfrm>
          <a:off x="20383500" y="1802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56769</xdr:rowOff>
    </xdr:from>
    <xdr:to>
      <xdr:col>111</xdr:col>
      <xdr:colOff>177800</xdr:colOff>
      <xdr:row>105</xdr:row>
      <xdr:rowOff>74676</xdr:rowOff>
    </xdr:to>
    <xdr:cxnSp macro="">
      <xdr:nvCxnSpPr>
        <xdr:cNvPr id="835" name="直線コネクタ 834">
          <a:extLst>
            <a:ext uri="{FF2B5EF4-FFF2-40B4-BE49-F238E27FC236}">
              <a16:creationId xmlns:a16="http://schemas.microsoft.com/office/drawing/2014/main" id="{00000000-0008-0000-0100-000043030000}"/>
            </a:ext>
          </a:extLst>
        </xdr:cNvPr>
        <xdr:cNvCxnSpPr/>
      </xdr:nvCxnSpPr>
      <xdr:spPr>
        <a:xfrm flipV="1">
          <a:off x="20434300" y="18059019"/>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152082</xdr:rowOff>
    </xdr:from>
    <xdr:to>
      <xdr:col>102</xdr:col>
      <xdr:colOff>165100</xdr:colOff>
      <xdr:row>105</xdr:row>
      <xdr:rowOff>82232</xdr:rowOff>
    </xdr:to>
    <xdr:sp macro="" textlink="">
      <xdr:nvSpPr>
        <xdr:cNvPr id="836" name="楕円 835">
          <a:extLst>
            <a:ext uri="{FF2B5EF4-FFF2-40B4-BE49-F238E27FC236}">
              <a16:creationId xmlns:a16="http://schemas.microsoft.com/office/drawing/2014/main" id="{00000000-0008-0000-0100-000044030000}"/>
            </a:ext>
          </a:extLst>
        </xdr:cNvPr>
        <xdr:cNvSpPr/>
      </xdr:nvSpPr>
      <xdr:spPr>
        <a:xfrm>
          <a:off x="19494500" y="1798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31432</xdr:rowOff>
    </xdr:from>
    <xdr:to>
      <xdr:col>107</xdr:col>
      <xdr:colOff>50800</xdr:colOff>
      <xdr:row>105</xdr:row>
      <xdr:rowOff>74676</xdr:rowOff>
    </xdr:to>
    <xdr:cxnSp macro="">
      <xdr:nvCxnSpPr>
        <xdr:cNvPr id="837" name="直線コネクタ 836">
          <a:extLst>
            <a:ext uri="{FF2B5EF4-FFF2-40B4-BE49-F238E27FC236}">
              <a16:creationId xmlns:a16="http://schemas.microsoft.com/office/drawing/2014/main" id="{00000000-0008-0000-0100-000045030000}"/>
            </a:ext>
          </a:extLst>
        </xdr:cNvPr>
        <xdr:cNvCxnSpPr/>
      </xdr:nvCxnSpPr>
      <xdr:spPr>
        <a:xfrm>
          <a:off x="19545300" y="18033682"/>
          <a:ext cx="889000" cy="4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167512</xdr:rowOff>
    </xdr:from>
    <xdr:to>
      <xdr:col>98</xdr:col>
      <xdr:colOff>38100</xdr:colOff>
      <xdr:row>105</xdr:row>
      <xdr:rowOff>97662</xdr:rowOff>
    </xdr:to>
    <xdr:sp macro="" textlink="">
      <xdr:nvSpPr>
        <xdr:cNvPr id="838" name="楕円 837">
          <a:extLst>
            <a:ext uri="{FF2B5EF4-FFF2-40B4-BE49-F238E27FC236}">
              <a16:creationId xmlns:a16="http://schemas.microsoft.com/office/drawing/2014/main" id="{00000000-0008-0000-0100-000046030000}"/>
            </a:ext>
          </a:extLst>
        </xdr:cNvPr>
        <xdr:cNvSpPr/>
      </xdr:nvSpPr>
      <xdr:spPr>
        <a:xfrm>
          <a:off x="18605500" y="1799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31432</xdr:rowOff>
    </xdr:from>
    <xdr:to>
      <xdr:col>102</xdr:col>
      <xdr:colOff>114300</xdr:colOff>
      <xdr:row>105</xdr:row>
      <xdr:rowOff>46862</xdr:rowOff>
    </xdr:to>
    <xdr:cxnSp macro="">
      <xdr:nvCxnSpPr>
        <xdr:cNvPr id="839" name="直線コネクタ 838">
          <a:extLst>
            <a:ext uri="{FF2B5EF4-FFF2-40B4-BE49-F238E27FC236}">
              <a16:creationId xmlns:a16="http://schemas.microsoft.com/office/drawing/2014/main" id="{00000000-0008-0000-0100-000047030000}"/>
            </a:ext>
          </a:extLst>
        </xdr:cNvPr>
        <xdr:cNvCxnSpPr/>
      </xdr:nvCxnSpPr>
      <xdr:spPr>
        <a:xfrm flipV="1">
          <a:off x="18656300" y="18033682"/>
          <a:ext cx="889000" cy="1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33165</xdr:rowOff>
    </xdr:from>
    <xdr:ext cx="469744" cy="259045"/>
    <xdr:sp macro="" textlink="">
      <xdr:nvSpPr>
        <xdr:cNvPr id="840" name="n_1aveValue【公民館】&#10;一人当たり面積">
          <a:extLst>
            <a:ext uri="{FF2B5EF4-FFF2-40B4-BE49-F238E27FC236}">
              <a16:creationId xmlns:a16="http://schemas.microsoft.com/office/drawing/2014/main" id="{00000000-0008-0000-0100-000048030000}"/>
            </a:ext>
          </a:extLst>
        </xdr:cNvPr>
        <xdr:cNvSpPr txBox="1"/>
      </xdr:nvSpPr>
      <xdr:spPr>
        <a:xfrm>
          <a:off x="21075727" y="1854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38498</xdr:rowOff>
    </xdr:from>
    <xdr:ext cx="469744" cy="259045"/>
    <xdr:sp macro="" textlink="">
      <xdr:nvSpPr>
        <xdr:cNvPr id="841" name="n_2aveValue【公民館】&#10;一人当たり面積">
          <a:extLst>
            <a:ext uri="{FF2B5EF4-FFF2-40B4-BE49-F238E27FC236}">
              <a16:creationId xmlns:a16="http://schemas.microsoft.com/office/drawing/2014/main" id="{00000000-0008-0000-0100-000049030000}"/>
            </a:ext>
          </a:extLst>
        </xdr:cNvPr>
        <xdr:cNvSpPr txBox="1"/>
      </xdr:nvSpPr>
      <xdr:spPr>
        <a:xfrm>
          <a:off x="20199427" y="1855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8780</xdr:rowOff>
    </xdr:from>
    <xdr:ext cx="469744" cy="259045"/>
    <xdr:sp macro="" textlink="">
      <xdr:nvSpPr>
        <xdr:cNvPr id="842" name="n_3aveValue【公民館】&#10;一人当たり面積">
          <a:extLst>
            <a:ext uri="{FF2B5EF4-FFF2-40B4-BE49-F238E27FC236}">
              <a16:creationId xmlns:a16="http://schemas.microsoft.com/office/drawing/2014/main" id="{00000000-0008-0000-0100-00004A030000}"/>
            </a:ext>
          </a:extLst>
        </xdr:cNvPr>
        <xdr:cNvSpPr txBox="1"/>
      </xdr:nvSpPr>
      <xdr:spPr>
        <a:xfrm>
          <a:off x="19310427" y="18525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7447</xdr:rowOff>
    </xdr:from>
    <xdr:ext cx="469744" cy="259045"/>
    <xdr:sp macro="" textlink="">
      <xdr:nvSpPr>
        <xdr:cNvPr id="843" name="n_4aveValue【公民館】&#10;一人当たり面積">
          <a:extLst>
            <a:ext uri="{FF2B5EF4-FFF2-40B4-BE49-F238E27FC236}">
              <a16:creationId xmlns:a16="http://schemas.microsoft.com/office/drawing/2014/main" id="{00000000-0008-0000-0100-00004B030000}"/>
            </a:ext>
          </a:extLst>
        </xdr:cNvPr>
        <xdr:cNvSpPr txBox="1"/>
      </xdr:nvSpPr>
      <xdr:spPr>
        <a:xfrm>
          <a:off x="18421427" y="1852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124096</xdr:rowOff>
    </xdr:from>
    <xdr:ext cx="469744" cy="259045"/>
    <xdr:sp macro="" textlink="">
      <xdr:nvSpPr>
        <xdr:cNvPr id="844" name="n_1mainValue【公民館】&#10;一人当たり面積">
          <a:extLst>
            <a:ext uri="{FF2B5EF4-FFF2-40B4-BE49-F238E27FC236}">
              <a16:creationId xmlns:a16="http://schemas.microsoft.com/office/drawing/2014/main" id="{00000000-0008-0000-0100-00004C030000}"/>
            </a:ext>
          </a:extLst>
        </xdr:cNvPr>
        <xdr:cNvSpPr txBox="1"/>
      </xdr:nvSpPr>
      <xdr:spPr>
        <a:xfrm>
          <a:off x="21075727" y="17783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142003</xdr:rowOff>
    </xdr:from>
    <xdr:ext cx="469744" cy="259045"/>
    <xdr:sp macro="" textlink="">
      <xdr:nvSpPr>
        <xdr:cNvPr id="845" name="n_2mainValue【公民館】&#10;一人当たり面積">
          <a:extLst>
            <a:ext uri="{FF2B5EF4-FFF2-40B4-BE49-F238E27FC236}">
              <a16:creationId xmlns:a16="http://schemas.microsoft.com/office/drawing/2014/main" id="{00000000-0008-0000-0100-00004D030000}"/>
            </a:ext>
          </a:extLst>
        </xdr:cNvPr>
        <xdr:cNvSpPr txBox="1"/>
      </xdr:nvSpPr>
      <xdr:spPr>
        <a:xfrm>
          <a:off x="20199427" y="1780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98759</xdr:rowOff>
    </xdr:from>
    <xdr:ext cx="469744" cy="259045"/>
    <xdr:sp macro="" textlink="">
      <xdr:nvSpPr>
        <xdr:cNvPr id="846" name="n_3mainValue【公民館】&#10;一人当たり面積">
          <a:extLst>
            <a:ext uri="{FF2B5EF4-FFF2-40B4-BE49-F238E27FC236}">
              <a16:creationId xmlns:a16="http://schemas.microsoft.com/office/drawing/2014/main" id="{00000000-0008-0000-0100-00004E030000}"/>
            </a:ext>
          </a:extLst>
        </xdr:cNvPr>
        <xdr:cNvSpPr txBox="1"/>
      </xdr:nvSpPr>
      <xdr:spPr>
        <a:xfrm>
          <a:off x="19310427" y="17758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114189</xdr:rowOff>
    </xdr:from>
    <xdr:ext cx="469744" cy="259045"/>
    <xdr:sp macro="" textlink="">
      <xdr:nvSpPr>
        <xdr:cNvPr id="847" name="n_4mainValue【公民館】&#10;一人当たり面積">
          <a:extLst>
            <a:ext uri="{FF2B5EF4-FFF2-40B4-BE49-F238E27FC236}">
              <a16:creationId xmlns:a16="http://schemas.microsoft.com/office/drawing/2014/main" id="{00000000-0008-0000-0100-00004F030000}"/>
            </a:ext>
          </a:extLst>
        </xdr:cNvPr>
        <xdr:cNvSpPr txBox="1"/>
      </xdr:nvSpPr>
      <xdr:spPr>
        <a:xfrm>
          <a:off x="18421427" y="1777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00000000-0008-0000-0100-000050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00000000-0008-0000-0100-000051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00000000-0008-0000-0100-000052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050">
              <a:solidFill>
                <a:schemeClr val="tx1"/>
              </a:solidFill>
              <a:latin typeface="ＭＳ Ｐゴシック" panose="020B0600070205080204" pitchFamily="50" charset="-128"/>
              <a:ea typeface="ＭＳ Ｐゴシック" panose="020B0600070205080204" pitchFamily="50" charset="-128"/>
            </a:rPr>
            <a:t>【</a:t>
          </a:r>
          <a:r>
            <a:rPr kumimoji="1" lang="ja-JP" altLang="en-US" sz="1050">
              <a:solidFill>
                <a:schemeClr val="tx1"/>
              </a:solidFill>
              <a:latin typeface="ＭＳ Ｐゴシック" panose="020B0600070205080204" pitchFamily="50" charset="-128"/>
              <a:ea typeface="ＭＳ Ｐゴシック" panose="020B0600070205080204" pitchFamily="50" charset="-128"/>
            </a:rPr>
            <a:t>道路</a:t>
          </a:r>
          <a:r>
            <a:rPr kumimoji="1" lang="en-US" altLang="ja-JP" sz="1050">
              <a:solidFill>
                <a:schemeClr val="tx1"/>
              </a:solidFill>
              <a:latin typeface="ＭＳ Ｐゴシック" panose="020B0600070205080204" pitchFamily="50" charset="-128"/>
              <a:ea typeface="ＭＳ Ｐゴシック" panose="020B0600070205080204" pitchFamily="50" charset="-128"/>
            </a:rPr>
            <a:t>】</a:t>
          </a:r>
          <a:r>
            <a:rPr kumimoji="1" lang="ja-JP" altLang="en-US" sz="1050">
              <a:solidFill>
                <a:schemeClr val="tx1"/>
              </a:solidFill>
              <a:latin typeface="ＭＳ Ｐゴシック" panose="020B0600070205080204" pitchFamily="50" charset="-128"/>
              <a:ea typeface="ＭＳ Ｐゴシック" panose="020B0600070205080204" pitchFamily="50" charset="-128"/>
            </a:rPr>
            <a:t>について、大規模な改修を数年に一度行っている為、有形固定資産減価償却率は平均を大きく下回る結果となっている。なお、令和</a:t>
          </a:r>
          <a:r>
            <a:rPr kumimoji="1" lang="en-US" altLang="ja-JP" sz="1050">
              <a:solidFill>
                <a:schemeClr val="tx1"/>
              </a:solidFill>
              <a:latin typeface="ＭＳ Ｐゴシック" panose="020B0600070205080204" pitchFamily="50" charset="-128"/>
              <a:ea typeface="ＭＳ Ｐゴシック" panose="020B0600070205080204" pitchFamily="50" charset="-128"/>
            </a:rPr>
            <a:t>5</a:t>
          </a:r>
          <a:r>
            <a:rPr kumimoji="1" lang="ja-JP" altLang="en-US" sz="1050">
              <a:solidFill>
                <a:schemeClr val="tx1"/>
              </a:solidFill>
              <a:latin typeface="ＭＳ Ｐゴシック" panose="020B0600070205080204" pitchFamily="50" charset="-128"/>
              <a:ea typeface="ＭＳ Ｐゴシック" panose="020B0600070205080204" pitchFamily="50" charset="-128"/>
            </a:rPr>
            <a:t>年度は道路改良、舗装等に約</a:t>
          </a:r>
          <a:r>
            <a:rPr kumimoji="1" lang="en-US" altLang="ja-JP" sz="1050">
              <a:solidFill>
                <a:schemeClr val="tx1"/>
              </a:solidFill>
              <a:latin typeface="ＭＳ Ｐゴシック" panose="020B0600070205080204" pitchFamily="50" charset="-128"/>
              <a:ea typeface="ＭＳ Ｐゴシック" panose="020B0600070205080204" pitchFamily="50" charset="-128"/>
            </a:rPr>
            <a:t>41</a:t>
          </a:r>
          <a:r>
            <a:rPr kumimoji="1" lang="ja-JP" altLang="en-US" sz="1050">
              <a:solidFill>
                <a:schemeClr val="tx1"/>
              </a:solidFill>
              <a:latin typeface="ＭＳ Ｐゴシック" panose="020B0600070205080204" pitchFamily="50" charset="-128"/>
              <a:ea typeface="ＭＳ Ｐゴシック" panose="020B0600070205080204" pitchFamily="50" charset="-128"/>
            </a:rPr>
            <a:t>百万円の投資を行った。幹線道路、生活道路ともに改良ニーズがあるため、今後も計画的に投資を行っていく。</a:t>
          </a:r>
        </a:p>
        <a:p>
          <a:r>
            <a:rPr kumimoji="1" lang="en-US" altLang="ja-JP" sz="1050">
              <a:solidFill>
                <a:schemeClr val="tx1"/>
              </a:solidFill>
              <a:latin typeface="ＭＳ Ｐゴシック" panose="020B0600070205080204" pitchFamily="50" charset="-128"/>
              <a:ea typeface="ＭＳ Ｐゴシック" panose="020B0600070205080204" pitchFamily="50" charset="-128"/>
            </a:rPr>
            <a:t>【</a:t>
          </a:r>
          <a:r>
            <a:rPr kumimoji="1" lang="ja-JP" altLang="en-US" sz="1050">
              <a:solidFill>
                <a:schemeClr val="tx1"/>
              </a:solidFill>
              <a:latin typeface="ＭＳ Ｐゴシック" panose="020B0600070205080204" pitchFamily="50" charset="-128"/>
              <a:ea typeface="ＭＳ Ｐゴシック" panose="020B0600070205080204" pitchFamily="50" charset="-128"/>
            </a:rPr>
            <a:t>橋梁・トンネル</a:t>
          </a:r>
          <a:r>
            <a:rPr kumimoji="1" lang="en-US" altLang="ja-JP" sz="1050">
              <a:solidFill>
                <a:schemeClr val="tx1"/>
              </a:solidFill>
              <a:latin typeface="ＭＳ Ｐゴシック" panose="020B0600070205080204" pitchFamily="50" charset="-128"/>
              <a:ea typeface="ＭＳ Ｐゴシック" panose="020B0600070205080204" pitchFamily="50" charset="-128"/>
            </a:rPr>
            <a:t>】</a:t>
          </a:r>
          <a:r>
            <a:rPr kumimoji="1" lang="ja-JP" altLang="en-US" sz="1050">
              <a:solidFill>
                <a:schemeClr val="tx1"/>
              </a:solidFill>
              <a:latin typeface="ＭＳ Ｐゴシック" panose="020B0600070205080204" pitchFamily="50" charset="-128"/>
              <a:ea typeface="ＭＳ Ｐゴシック" panose="020B0600070205080204" pitchFamily="50" charset="-128"/>
            </a:rPr>
            <a:t>について、当村では、橋梁の長寿命化計画に取り組んでおり、計画に沿った工事を継続的に実施している結果有形固定資産減価償却率は平均を大きく下回っており、令和</a:t>
          </a:r>
          <a:r>
            <a:rPr kumimoji="1" lang="en-US" altLang="ja-JP" sz="1050">
              <a:solidFill>
                <a:schemeClr val="tx1"/>
              </a:solidFill>
              <a:latin typeface="ＭＳ Ｐゴシック" panose="020B0600070205080204" pitchFamily="50" charset="-128"/>
              <a:ea typeface="ＭＳ Ｐゴシック" panose="020B0600070205080204" pitchFamily="50" charset="-128"/>
            </a:rPr>
            <a:t>5</a:t>
          </a:r>
          <a:r>
            <a:rPr kumimoji="1" lang="ja-JP" altLang="en-US" sz="1050">
              <a:solidFill>
                <a:schemeClr val="tx1"/>
              </a:solidFill>
              <a:latin typeface="ＭＳ Ｐゴシック" panose="020B0600070205080204" pitchFamily="50" charset="-128"/>
              <a:ea typeface="ＭＳ Ｐゴシック" panose="020B0600070205080204" pitchFamily="50" charset="-128"/>
            </a:rPr>
            <a:t>年度も橋梁の詳細設計に</a:t>
          </a:r>
          <a:r>
            <a:rPr kumimoji="1" lang="en-US" altLang="ja-JP" sz="1050">
              <a:solidFill>
                <a:schemeClr val="tx1"/>
              </a:solidFill>
              <a:latin typeface="ＭＳ Ｐゴシック" panose="020B0600070205080204" pitchFamily="50" charset="-128"/>
              <a:ea typeface="ＭＳ Ｐゴシック" panose="020B0600070205080204" pitchFamily="50" charset="-128"/>
            </a:rPr>
            <a:t>35</a:t>
          </a:r>
          <a:r>
            <a:rPr kumimoji="1" lang="ja-JP" altLang="en-US" sz="1050">
              <a:solidFill>
                <a:schemeClr val="tx1"/>
              </a:solidFill>
              <a:latin typeface="ＭＳ Ｐゴシック" panose="020B0600070205080204" pitchFamily="50" charset="-128"/>
              <a:ea typeface="ＭＳ Ｐゴシック" panose="020B0600070205080204" pitchFamily="50" charset="-128"/>
            </a:rPr>
            <a:t>百万円の投資を行っている。また利用状況等に応じた橋梁の撤去、廃止についても検討を行い、老朽化資産についても適正な対応を継続していく。</a:t>
          </a:r>
        </a:p>
        <a:p>
          <a:r>
            <a:rPr kumimoji="1" lang="en-US" altLang="ja-JP" sz="1050">
              <a:solidFill>
                <a:schemeClr val="tx1"/>
              </a:solidFill>
              <a:latin typeface="ＭＳ Ｐゴシック" panose="020B0600070205080204" pitchFamily="50" charset="-128"/>
              <a:ea typeface="ＭＳ Ｐゴシック" panose="020B0600070205080204" pitchFamily="50" charset="-128"/>
            </a:rPr>
            <a:t>【</a:t>
          </a:r>
          <a:r>
            <a:rPr kumimoji="1" lang="ja-JP" altLang="en-US" sz="1050">
              <a:solidFill>
                <a:schemeClr val="tx1"/>
              </a:solidFill>
              <a:latin typeface="ＭＳ Ｐゴシック" panose="020B0600070205080204" pitchFamily="50" charset="-128"/>
              <a:ea typeface="ＭＳ Ｐゴシック" panose="020B0600070205080204" pitchFamily="50" charset="-128"/>
            </a:rPr>
            <a:t>公営住宅</a:t>
          </a:r>
          <a:r>
            <a:rPr kumimoji="1" lang="en-US" altLang="ja-JP" sz="1050">
              <a:solidFill>
                <a:schemeClr val="tx1"/>
              </a:solidFill>
              <a:latin typeface="ＭＳ Ｐゴシック" panose="020B0600070205080204" pitchFamily="50" charset="-128"/>
              <a:ea typeface="ＭＳ Ｐゴシック" panose="020B0600070205080204" pitchFamily="50" charset="-128"/>
            </a:rPr>
            <a:t>】</a:t>
          </a:r>
          <a:r>
            <a:rPr kumimoji="1" lang="ja-JP" altLang="en-US" sz="1050">
              <a:solidFill>
                <a:schemeClr val="tx1"/>
              </a:solidFill>
              <a:latin typeface="ＭＳ Ｐゴシック" panose="020B0600070205080204" pitchFamily="50" charset="-128"/>
              <a:ea typeface="ＭＳ Ｐゴシック" panose="020B0600070205080204" pitchFamily="50" charset="-128"/>
            </a:rPr>
            <a:t>について、令和</a:t>
          </a:r>
          <a:r>
            <a:rPr kumimoji="1" lang="en-US" altLang="ja-JP" sz="1050">
              <a:solidFill>
                <a:schemeClr val="tx1"/>
              </a:solidFill>
              <a:latin typeface="ＭＳ Ｐゴシック" panose="020B0600070205080204" pitchFamily="50" charset="-128"/>
              <a:ea typeface="ＭＳ Ｐゴシック" panose="020B0600070205080204" pitchFamily="50" charset="-128"/>
            </a:rPr>
            <a:t>2</a:t>
          </a:r>
          <a:r>
            <a:rPr kumimoji="1" lang="ja-JP" altLang="en-US" sz="1050">
              <a:solidFill>
                <a:schemeClr val="tx1"/>
              </a:solidFill>
              <a:latin typeface="ＭＳ Ｐゴシック" panose="020B0600070205080204" pitchFamily="50" charset="-128"/>
              <a:ea typeface="ＭＳ Ｐゴシック" panose="020B0600070205080204" pitchFamily="50" charset="-128"/>
            </a:rPr>
            <a:t>年度から令和</a:t>
          </a:r>
          <a:r>
            <a:rPr kumimoji="1" lang="en-US" altLang="ja-JP" sz="1050">
              <a:solidFill>
                <a:schemeClr val="tx1"/>
              </a:solidFill>
              <a:latin typeface="ＭＳ Ｐゴシック" panose="020B0600070205080204" pitchFamily="50" charset="-128"/>
              <a:ea typeface="ＭＳ Ｐゴシック" panose="020B0600070205080204" pitchFamily="50" charset="-128"/>
            </a:rPr>
            <a:t>5</a:t>
          </a:r>
          <a:r>
            <a:rPr kumimoji="1" lang="ja-JP" altLang="en-US" sz="1050">
              <a:solidFill>
                <a:schemeClr val="tx1"/>
              </a:solidFill>
              <a:latin typeface="ＭＳ Ｐゴシック" panose="020B0600070205080204" pitchFamily="50" charset="-128"/>
              <a:ea typeface="ＭＳ Ｐゴシック" panose="020B0600070205080204" pitchFamily="50" charset="-128"/>
            </a:rPr>
            <a:t>年度にかけて改良住宅の改修等を行った為、平均を下回る結果となった。令和</a:t>
          </a:r>
          <a:r>
            <a:rPr kumimoji="1" lang="en-US" altLang="ja-JP" sz="1050">
              <a:solidFill>
                <a:schemeClr val="tx1"/>
              </a:solidFill>
              <a:latin typeface="ＭＳ Ｐゴシック" panose="020B0600070205080204" pitchFamily="50" charset="-128"/>
              <a:ea typeface="ＭＳ Ｐゴシック" panose="020B0600070205080204" pitchFamily="50" charset="-128"/>
            </a:rPr>
            <a:t>5</a:t>
          </a:r>
          <a:r>
            <a:rPr kumimoji="1" lang="ja-JP" altLang="en-US" sz="1050">
              <a:solidFill>
                <a:schemeClr val="tx1"/>
              </a:solidFill>
              <a:latin typeface="ＭＳ Ｐゴシック" panose="020B0600070205080204" pitchFamily="50" charset="-128"/>
              <a:ea typeface="ＭＳ Ｐゴシック" panose="020B0600070205080204" pitchFamily="50" charset="-128"/>
            </a:rPr>
            <a:t>年度においては改良住宅山粕団地に対して約</a:t>
          </a:r>
          <a:r>
            <a:rPr kumimoji="1" lang="en-US" altLang="ja-JP" sz="1050">
              <a:solidFill>
                <a:schemeClr val="tx1"/>
              </a:solidFill>
              <a:latin typeface="ＭＳ Ｐゴシック" panose="020B0600070205080204" pitchFamily="50" charset="-128"/>
              <a:ea typeface="ＭＳ Ｐゴシック" panose="020B0600070205080204" pitchFamily="50" charset="-128"/>
            </a:rPr>
            <a:t>34</a:t>
          </a:r>
          <a:r>
            <a:rPr kumimoji="1" lang="ja-JP" altLang="en-US" sz="1050">
              <a:solidFill>
                <a:schemeClr val="tx1"/>
              </a:solidFill>
              <a:latin typeface="ＭＳ Ｐゴシック" panose="020B0600070205080204" pitchFamily="50" charset="-128"/>
              <a:ea typeface="ＭＳ Ｐゴシック" panose="020B0600070205080204" pitchFamily="50" charset="-128"/>
            </a:rPr>
            <a:t>百万円の設備投資を行った。引き続き公営住宅等長寿命化計画に基づき投資を継続していく。</a:t>
          </a:r>
        </a:p>
        <a:p>
          <a:r>
            <a:rPr kumimoji="1" lang="en-US" altLang="ja-JP" sz="1050">
              <a:solidFill>
                <a:schemeClr val="tx1"/>
              </a:solidFill>
              <a:latin typeface="ＭＳ Ｐゴシック" panose="020B0600070205080204" pitchFamily="50" charset="-128"/>
              <a:ea typeface="ＭＳ Ｐゴシック" panose="020B0600070205080204" pitchFamily="50" charset="-128"/>
            </a:rPr>
            <a:t>【</a:t>
          </a:r>
          <a:r>
            <a:rPr kumimoji="1" lang="ja-JP" altLang="en-US" sz="1050">
              <a:solidFill>
                <a:schemeClr val="tx1"/>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050">
              <a:solidFill>
                <a:schemeClr val="tx1"/>
              </a:solidFill>
              <a:latin typeface="ＭＳ Ｐゴシック" panose="020B0600070205080204" pitchFamily="50" charset="-128"/>
              <a:ea typeface="ＭＳ Ｐゴシック" panose="020B0600070205080204" pitchFamily="50" charset="-128"/>
            </a:rPr>
            <a:t>】</a:t>
          </a:r>
          <a:r>
            <a:rPr kumimoji="1" lang="ja-JP" altLang="en-US" sz="1050">
              <a:solidFill>
                <a:schemeClr val="tx1"/>
              </a:solidFill>
              <a:latin typeface="ＭＳ Ｐゴシック" panose="020B0600070205080204" pitchFamily="50" charset="-128"/>
              <a:ea typeface="ＭＳ Ｐゴシック" panose="020B0600070205080204" pitchFamily="50" charset="-128"/>
            </a:rPr>
            <a:t>について、村内唯一の曽爾村立曽爾保育園が老朽化を迎えた結果となっている。修繕が行われておらず、高い減価償却率のまま推移している。今後は少子化による利用需要の変化を踏まえ、施設の統廃合も視野に入れつつ適正な施設規模での維持を目指していく。</a:t>
          </a:r>
        </a:p>
        <a:p>
          <a:r>
            <a:rPr kumimoji="1" lang="en-US" altLang="ja-JP" sz="1050">
              <a:solidFill>
                <a:schemeClr val="tx1"/>
              </a:solidFill>
              <a:latin typeface="ＭＳ Ｐゴシック" panose="020B0600070205080204" pitchFamily="50" charset="-128"/>
              <a:ea typeface="ＭＳ Ｐゴシック" panose="020B0600070205080204" pitchFamily="50" charset="-128"/>
            </a:rPr>
            <a:t>【</a:t>
          </a:r>
          <a:r>
            <a:rPr kumimoji="1" lang="ja-JP" altLang="en-US" sz="1050">
              <a:solidFill>
                <a:schemeClr val="tx1"/>
              </a:solidFill>
              <a:latin typeface="ＭＳ Ｐゴシック" panose="020B0600070205080204" pitchFamily="50" charset="-128"/>
              <a:ea typeface="ＭＳ Ｐゴシック" panose="020B0600070205080204" pitchFamily="50" charset="-128"/>
            </a:rPr>
            <a:t>学校施設</a:t>
          </a:r>
          <a:r>
            <a:rPr kumimoji="1" lang="en-US" altLang="ja-JP" sz="1050">
              <a:solidFill>
                <a:schemeClr val="tx1"/>
              </a:solidFill>
              <a:latin typeface="ＭＳ Ｐゴシック" panose="020B0600070205080204" pitchFamily="50" charset="-128"/>
              <a:ea typeface="ＭＳ Ｐゴシック" panose="020B0600070205080204" pitchFamily="50" charset="-128"/>
            </a:rPr>
            <a:t>】</a:t>
          </a:r>
          <a:r>
            <a:rPr kumimoji="1" lang="ja-JP" altLang="en-US" sz="1050">
              <a:solidFill>
                <a:schemeClr val="tx1"/>
              </a:solidFill>
              <a:latin typeface="ＭＳ Ｐゴシック" panose="020B0600070205080204" pitchFamily="50" charset="-128"/>
              <a:ea typeface="ＭＳ Ｐゴシック" panose="020B0600070205080204" pitchFamily="50" charset="-128"/>
            </a:rPr>
            <a:t>について、曽爾村立曽爾中学校と曽爾小学校が該当する。令和元年度に行われた小中一貫校に向けての改修工事により減価償却率が改善し、令和</a:t>
          </a:r>
          <a:r>
            <a:rPr kumimoji="1" lang="en-US" altLang="ja-JP" sz="1050">
              <a:solidFill>
                <a:schemeClr val="tx1"/>
              </a:solidFill>
              <a:latin typeface="ＭＳ Ｐゴシック" panose="020B0600070205080204" pitchFamily="50" charset="-128"/>
              <a:ea typeface="ＭＳ Ｐゴシック" panose="020B0600070205080204" pitchFamily="50" charset="-128"/>
            </a:rPr>
            <a:t>5</a:t>
          </a:r>
          <a:r>
            <a:rPr kumimoji="1" lang="ja-JP" altLang="en-US" sz="1050">
              <a:solidFill>
                <a:schemeClr val="tx1"/>
              </a:solidFill>
              <a:latin typeface="ＭＳ Ｐゴシック" panose="020B0600070205080204" pitchFamily="50" charset="-128"/>
              <a:ea typeface="ＭＳ Ｐゴシック" panose="020B0600070205080204" pitchFamily="50" charset="-128"/>
            </a:rPr>
            <a:t>年度においても平均を大きく下回る結果となっている。今後も施設の長寿命化を図ることにより、建物の安全性確保と管理コスト縮減に取り組んでいく。</a:t>
          </a:r>
        </a:p>
        <a:p>
          <a:r>
            <a:rPr kumimoji="1" lang="en-US" altLang="ja-JP" sz="1050">
              <a:solidFill>
                <a:schemeClr val="tx1"/>
              </a:solidFill>
              <a:latin typeface="ＭＳ Ｐゴシック" panose="020B0600070205080204" pitchFamily="50" charset="-128"/>
              <a:ea typeface="ＭＳ Ｐゴシック" panose="020B0600070205080204" pitchFamily="50" charset="-128"/>
            </a:rPr>
            <a:t>【</a:t>
          </a:r>
          <a:r>
            <a:rPr kumimoji="1" lang="ja-JP" altLang="en-US" sz="1050">
              <a:solidFill>
                <a:schemeClr val="tx1"/>
              </a:solidFill>
              <a:latin typeface="ＭＳ Ｐゴシック" panose="020B0600070205080204" pitchFamily="50" charset="-128"/>
              <a:ea typeface="ＭＳ Ｐゴシック" panose="020B0600070205080204" pitchFamily="50" charset="-128"/>
            </a:rPr>
            <a:t>児童館</a:t>
          </a:r>
          <a:r>
            <a:rPr kumimoji="1" lang="en-US" altLang="ja-JP" sz="1050">
              <a:solidFill>
                <a:schemeClr val="tx1"/>
              </a:solidFill>
              <a:latin typeface="ＭＳ Ｐゴシック" panose="020B0600070205080204" pitchFamily="50" charset="-128"/>
              <a:ea typeface="ＭＳ Ｐゴシック" panose="020B0600070205080204" pitchFamily="50" charset="-128"/>
            </a:rPr>
            <a:t>】</a:t>
          </a:r>
          <a:r>
            <a:rPr kumimoji="1" lang="ja-JP" altLang="en-US" sz="1050">
              <a:solidFill>
                <a:schemeClr val="tx1"/>
              </a:solidFill>
              <a:latin typeface="ＭＳ Ｐゴシック" panose="020B0600070205080204" pitchFamily="50" charset="-128"/>
              <a:ea typeface="ＭＳ Ｐゴシック" panose="020B0600070205080204" pitchFamily="50" charset="-128"/>
            </a:rPr>
            <a:t>について、村内唯一の曽爾村児童館が老朽化を迎えた結果となっている。修繕が行われておらず、高い減価償却率のまま推移している。上述の曽爾保育園と同じく少子化による利用需要の変化を踏まえ、施設の統廃合も視野に入れつつ適正な施設規模 での維持を目指していく。</a:t>
          </a:r>
        </a:p>
        <a:p>
          <a:r>
            <a:rPr kumimoji="1" lang="en-US" altLang="ja-JP" sz="1050">
              <a:solidFill>
                <a:schemeClr val="tx1"/>
              </a:solidFill>
              <a:latin typeface="ＭＳ Ｐゴシック" panose="020B0600070205080204" pitchFamily="50" charset="-128"/>
              <a:ea typeface="ＭＳ Ｐゴシック" panose="020B0600070205080204" pitchFamily="50" charset="-128"/>
            </a:rPr>
            <a:t>【</a:t>
          </a:r>
          <a:r>
            <a:rPr kumimoji="1" lang="ja-JP" altLang="en-US" sz="1050">
              <a:solidFill>
                <a:schemeClr val="tx1"/>
              </a:solidFill>
              <a:latin typeface="ＭＳ Ｐゴシック" panose="020B0600070205080204" pitchFamily="50" charset="-128"/>
              <a:ea typeface="ＭＳ Ｐゴシック" panose="020B0600070205080204" pitchFamily="50" charset="-128"/>
            </a:rPr>
            <a:t>公民館</a:t>
          </a:r>
          <a:r>
            <a:rPr kumimoji="1" lang="en-US" altLang="ja-JP" sz="1050">
              <a:solidFill>
                <a:schemeClr val="tx1"/>
              </a:solidFill>
              <a:latin typeface="ＭＳ Ｐゴシック" panose="020B0600070205080204" pitchFamily="50" charset="-128"/>
              <a:ea typeface="ＭＳ Ｐゴシック" panose="020B0600070205080204" pitchFamily="50" charset="-128"/>
            </a:rPr>
            <a:t>】</a:t>
          </a:r>
          <a:r>
            <a:rPr kumimoji="1" lang="ja-JP" altLang="en-US" sz="1050">
              <a:solidFill>
                <a:schemeClr val="tx1"/>
              </a:solidFill>
              <a:latin typeface="ＭＳ Ｐゴシック" panose="020B0600070205080204" pitchFamily="50" charset="-128"/>
              <a:ea typeface="ＭＳ Ｐゴシック" panose="020B0600070205080204" pitchFamily="50" charset="-128"/>
            </a:rPr>
            <a:t>について、村内の公民館、集落センター、集会所が該当する。令和</a:t>
          </a:r>
          <a:r>
            <a:rPr kumimoji="1" lang="en-US" altLang="ja-JP" sz="1050">
              <a:solidFill>
                <a:schemeClr val="tx1"/>
              </a:solidFill>
              <a:latin typeface="ＭＳ Ｐゴシック" panose="020B0600070205080204" pitchFamily="50" charset="-128"/>
              <a:ea typeface="ＭＳ Ｐゴシック" panose="020B0600070205080204" pitchFamily="50" charset="-128"/>
            </a:rPr>
            <a:t>5</a:t>
          </a:r>
          <a:r>
            <a:rPr kumimoji="1" lang="ja-JP" altLang="en-US" sz="1050">
              <a:solidFill>
                <a:schemeClr val="tx1"/>
              </a:solidFill>
              <a:latin typeface="ＭＳ Ｐゴシック" panose="020B0600070205080204" pitchFamily="50" charset="-128"/>
              <a:ea typeface="ＭＳ Ｐゴシック" panose="020B0600070205080204" pitchFamily="50" charset="-128"/>
            </a:rPr>
            <a:t>年度においては</a:t>
          </a:r>
          <a:r>
            <a:rPr kumimoji="1" lang="en-US" altLang="ja-JP" sz="1050">
              <a:solidFill>
                <a:schemeClr val="tx1"/>
              </a:solidFill>
              <a:latin typeface="ＭＳ Ｐゴシック" panose="020B0600070205080204" pitchFamily="50" charset="-128"/>
              <a:ea typeface="ＭＳ Ｐゴシック" panose="020B0600070205080204" pitchFamily="50" charset="-128"/>
            </a:rPr>
            <a:t>31</a:t>
          </a:r>
          <a:r>
            <a:rPr kumimoji="1" lang="ja-JP" altLang="en-US" sz="1050">
              <a:solidFill>
                <a:schemeClr val="tx1"/>
              </a:solidFill>
              <a:latin typeface="ＭＳ Ｐゴシック" panose="020B0600070205080204" pitchFamily="50" charset="-128"/>
              <a:ea typeface="ＭＳ Ｐゴシック" panose="020B0600070205080204" pitchFamily="50" charset="-128"/>
            </a:rPr>
            <a:t>百万円の設備投資を行ったことで、前年度比で</a:t>
          </a:r>
          <a:r>
            <a:rPr kumimoji="1" lang="en-US" altLang="ja-JP" sz="1050">
              <a:solidFill>
                <a:schemeClr val="tx1"/>
              </a:solidFill>
              <a:latin typeface="ＭＳ Ｐゴシック" panose="020B0600070205080204" pitchFamily="50" charset="-128"/>
              <a:ea typeface="ＭＳ Ｐゴシック" panose="020B0600070205080204" pitchFamily="50" charset="-128"/>
            </a:rPr>
            <a:t>4.1</a:t>
          </a:r>
          <a:r>
            <a:rPr kumimoji="1" lang="ja-JP" altLang="en-US" sz="1050">
              <a:solidFill>
                <a:schemeClr val="tx1"/>
              </a:solidFill>
              <a:latin typeface="ＭＳ Ｐゴシック" panose="020B0600070205080204" pitchFamily="50" charset="-128"/>
              <a:ea typeface="ＭＳ Ｐゴシック" panose="020B0600070205080204" pitchFamily="50" charset="-128"/>
            </a:rPr>
            <a:t>ポイントの改善が見られるが、依然耐用年数を超えても稼働し続けている資産が多く見受けられるため、有形固定資産減価償却率は類似団体平均値を大きく上回っている。</a:t>
          </a:r>
          <a:endParaRPr kumimoji="1" lang="en-US" altLang="ja-JP" sz="1050">
            <a:solidFill>
              <a:schemeClr val="tx1"/>
            </a:solidFill>
            <a:latin typeface="ＭＳ Ｐゴシック" panose="020B0600070205080204" pitchFamily="50" charset="-128"/>
            <a:ea typeface="ＭＳ Ｐゴシック" panose="020B0600070205080204" pitchFamily="50" charset="-128"/>
          </a:endParaRPr>
        </a:p>
        <a:p>
          <a:r>
            <a:rPr kumimoji="1" lang="ja-JP" altLang="en-US" sz="1050">
              <a:solidFill>
                <a:schemeClr val="tx1"/>
              </a:solidFill>
              <a:latin typeface="ＭＳ Ｐゴシック" panose="020B0600070205080204" pitchFamily="50" charset="-128"/>
              <a:ea typeface="ＭＳ Ｐゴシック" panose="020B0600070205080204" pitchFamily="50" charset="-128"/>
            </a:rPr>
            <a:t>　　　　　　築</a:t>
          </a:r>
          <a:r>
            <a:rPr kumimoji="1" lang="en-US" altLang="ja-JP" sz="1050">
              <a:solidFill>
                <a:schemeClr val="tx1"/>
              </a:solidFill>
              <a:latin typeface="ＭＳ Ｐゴシック" panose="020B0600070205080204" pitchFamily="50" charset="-128"/>
              <a:ea typeface="ＭＳ Ｐゴシック" panose="020B0600070205080204" pitchFamily="50" charset="-128"/>
            </a:rPr>
            <a:t>40 </a:t>
          </a:r>
          <a:r>
            <a:rPr kumimoji="1" lang="ja-JP" altLang="en-US" sz="1050">
              <a:solidFill>
                <a:schemeClr val="tx1"/>
              </a:solidFill>
              <a:latin typeface="ＭＳ Ｐゴシック" panose="020B0600070205080204" pitchFamily="50" charset="-128"/>
              <a:ea typeface="ＭＳ Ｐゴシック" panose="020B0600070205080204" pitchFamily="50" charset="-128"/>
            </a:rPr>
            <a:t>年以上が経過し、老朽化の進んでいる施設も多いことから、利用実績や今後の利用ニーズを鑑み、施設の更新にあたっては、他施設との統廃合を検討していく。</a:t>
          </a:r>
        </a:p>
        <a:p>
          <a:endParaRPr kumimoji="1" lang="ja-JP" altLang="en-US"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奈良県曽爾村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1,296
1,277
47.76
2,558,805
2,461,728
92,445
1,369,264
2,964,244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2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2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2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2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2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2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2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2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2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2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00000000-0008-0000-0200-00003D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00000000-0008-0000-0200-00003F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00000000-0008-0000-0200-000040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00000000-0008-0000-0200-000041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00000000-0008-0000-0200-000042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00000000-0008-0000-0200-000044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00000000-0008-0000-0200-000046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00000000-0008-0000-0200-00004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00000000-0008-0000-0200-00004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84909</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00000000-0008-0000-0200-00004A000000}"/>
            </a:ext>
          </a:extLst>
        </xdr:cNvPr>
        <xdr:cNvCxnSpPr/>
      </xdr:nvCxnSpPr>
      <xdr:spPr>
        <a:xfrm flipV="1">
          <a:off x="4634865" y="9686109"/>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00000000-0008-0000-0200-00004B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00000000-0008-0000-0200-00004C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31586</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00000000-0008-0000-0200-00004D000000}"/>
            </a:ext>
          </a:extLst>
        </xdr:cNvPr>
        <xdr:cNvSpPr txBox="1"/>
      </xdr:nvSpPr>
      <xdr:spPr>
        <a:xfrm>
          <a:off x="4673600" y="9461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84909</xdr:rowOff>
    </xdr:from>
    <xdr:to>
      <xdr:col>24</xdr:col>
      <xdr:colOff>152400</xdr:colOff>
      <xdr:row>56</xdr:row>
      <xdr:rowOff>84909</xdr:rowOff>
    </xdr:to>
    <xdr:cxnSp macro="">
      <xdr:nvCxnSpPr>
        <xdr:cNvPr id="78" name="直線コネクタ 77">
          <a:extLst>
            <a:ext uri="{FF2B5EF4-FFF2-40B4-BE49-F238E27FC236}">
              <a16:creationId xmlns:a16="http://schemas.microsoft.com/office/drawing/2014/main" id="{00000000-0008-0000-0200-00004E000000}"/>
            </a:ext>
          </a:extLst>
        </xdr:cNvPr>
        <xdr:cNvCxnSpPr/>
      </xdr:nvCxnSpPr>
      <xdr:spPr>
        <a:xfrm>
          <a:off x="4546600" y="9686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133367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00000000-0008-0000-0200-00004F000000}"/>
            </a:ext>
          </a:extLst>
        </xdr:cNvPr>
        <xdr:cNvSpPr txBox="1"/>
      </xdr:nvSpPr>
      <xdr:spPr>
        <a:xfrm>
          <a:off x="4673600" y="10591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154940</xdr:rowOff>
    </xdr:from>
    <xdr:to>
      <xdr:col>24</xdr:col>
      <xdr:colOff>114300</xdr:colOff>
      <xdr:row>62</xdr:row>
      <xdr:rowOff>85090</xdr:rowOff>
    </xdr:to>
    <xdr:sp macro="" textlink="">
      <xdr:nvSpPr>
        <xdr:cNvPr id="80" name="フローチャート: 判断 79">
          <a:extLst>
            <a:ext uri="{FF2B5EF4-FFF2-40B4-BE49-F238E27FC236}">
              <a16:creationId xmlns:a16="http://schemas.microsoft.com/office/drawing/2014/main" id="{00000000-0008-0000-0200-000050000000}"/>
            </a:ext>
          </a:extLst>
        </xdr:cNvPr>
        <xdr:cNvSpPr/>
      </xdr:nvSpPr>
      <xdr:spPr>
        <a:xfrm>
          <a:off x="4584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84727</xdr:rowOff>
    </xdr:from>
    <xdr:to>
      <xdr:col>20</xdr:col>
      <xdr:colOff>38100</xdr:colOff>
      <xdr:row>62</xdr:row>
      <xdr:rowOff>14877</xdr:rowOff>
    </xdr:to>
    <xdr:sp macro="" textlink="">
      <xdr:nvSpPr>
        <xdr:cNvPr id="81" name="フローチャート: 判断 80">
          <a:extLst>
            <a:ext uri="{FF2B5EF4-FFF2-40B4-BE49-F238E27FC236}">
              <a16:creationId xmlns:a16="http://schemas.microsoft.com/office/drawing/2014/main" id="{00000000-0008-0000-0200-000051000000}"/>
            </a:ext>
          </a:extLst>
        </xdr:cNvPr>
        <xdr:cNvSpPr/>
      </xdr:nvSpPr>
      <xdr:spPr>
        <a:xfrm>
          <a:off x="3746500" y="1054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130447</xdr:rowOff>
    </xdr:from>
    <xdr:to>
      <xdr:col>15</xdr:col>
      <xdr:colOff>101600</xdr:colOff>
      <xdr:row>61</xdr:row>
      <xdr:rowOff>60597</xdr:rowOff>
    </xdr:to>
    <xdr:sp macro="" textlink="">
      <xdr:nvSpPr>
        <xdr:cNvPr id="82" name="フローチャート: 判断 81">
          <a:extLst>
            <a:ext uri="{FF2B5EF4-FFF2-40B4-BE49-F238E27FC236}">
              <a16:creationId xmlns:a16="http://schemas.microsoft.com/office/drawing/2014/main" id="{00000000-0008-0000-0200-000052000000}"/>
            </a:ext>
          </a:extLst>
        </xdr:cNvPr>
        <xdr:cNvSpPr/>
      </xdr:nvSpPr>
      <xdr:spPr>
        <a:xfrm>
          <a:off x="2857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99423</xdr:rowOff>
    </xdr:from>
    <xdr:to>
      <xdr:col>10</xdr:col>
      <xdr:colOff>165100</xdr:colOff>
      <xdr:row>62</xdr:row>
      <xdr:rowOff>29573</xdr:rowOff>
    </xdr:to>
    <xdr:sp macro="" textlink="">
      <xdr:nvSpPr>
        <xdr:cNvPr id="83" name="フローチャート: 判断 82">
          <a:extLst>
            <a:ext uri="{FF2B5EF4-FFF2-40B4-BE49-F238E27FC236}">
              <a16:creationId xmlns:a16="http://schemas.microsoft.com/office/drawing/2014/main" id="{00000000-0008-0000-0200-000053000000}"/>
            </a:ext>
          </a:extLst>
        </xdr:cNvPr>
        <xdr:cNvSpPr/>
      </xdr:nvSpPr>
      <xdr:spPr>
        <a:xfrm>
          <a:off x="1968500" y="1055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123916</xdr:rowOff>
    </xdr:from>
    <xdr:to>
      <xdr:col>6</xdr:col>
      <xdr:colOff>38100</xdr:colOff>
      <xdr:row>62</xdr:row>
      <xdr:rowOff>54066</xdr:rowOff>
    </xdr:to>
    <xdr:sp macro="" textlink="">
      <xdr:nvSpPr>
        <xdr:cNvPr id="84" name="フローチャート: 判断 83">
          <a:extLst>
            <a:ext uri="{FF2B5EF4-FFF2-40B4-BE49-F238E27FC236}">
              <a16:creationId xmlns:a16="http://schemas.microsoft.com/office/drawing/2014/main" id="{00000000-0008-0000-0200-000054000000}"/>
            </a:ext>
          </a:extLst>
        </xdr:cNvPr>
        <xdr:cNvSpPr/>
      </xdr:nvSpPr>
      <xdr:spPr>
        <a:xfrm>
          <a:off x="1079500" y="1058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200-00005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200-00005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00000000-0008-0000-0200-00005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127181</xdr:rowOff>
    </xdr:from>
    <xdr:to>
      <xdr:col>24</xdr:col>
      <xdr:colOff>114300</xdr:colOff>
      <xdr:row>62</xdr:row>
      <xdr:rowOff>57331</xdr:rowOff>
    </xdr:to>
    <xdr:sp macro="" textlink="">
      <xdr:nvSpPr>
        <xdr:cNvPr id="90" name="楕円 89">
          <a:extLst>
            <a:ext uri="{FF2B5EF4-FFF2-40B4-BE49-F238E27FC236}">
              <a16:creationId xmlns:a16="http://schemas.microsoft.com/office/drawing/2014/main" id="{00000000-0008-0000-0200-00005A000000}"/>
            </a:ext>
          </a:extLst>
        </xdr:cNvPr>
        <xdr:cNvSpPr/>
      </xdr:nvSpPr>
      <xdr:spPr>
        <a:xfrm>
          <a:off x="45847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150058</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00000000-0008-0000-0200-00005B000000}"/>
            </a:ext>
          </a:extLst>
        </xdr:cNvPr>
        <xdr:cNvSpPr txBox="1"/>
      </xdr:nvSpPr>
      <xdr:spPr>
        <a:xfrm>
          <a:off x="4673600" y="10437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94524</xdr:rowOff>
    </xdr:from>
    <xdr:to>
      <xdr:col>20</xdr:col>
      <xdr:colOff>38100</xdr:colOff>
      <xdr:row>62</xdr:row>
      <xdr:rowOff>24674</xdr:rowOff>
    </xdr:to>
    <xdr:sp macro="" textlink="">
      <xdr:nvSpPr>
        <xdr:cNvPr id="92" name="楕円 91">
          <a:extLst>
            <a:ext uri="{FF2B5EF4-FFF2-40B4-BE49-F238E27FC236}">
              <a16:creationId xmlns:a16="http://schemas.microsoft.com/office/drawing/2014/main" id="{00000000-0008-0000-0200-00005C000000}"/>
            </a:ext>
          </a:extLst>
        </xdr:cNvPr>
        <xdr:cNvSpPr/>
      </xdr:nvSpPr>
      <xdr:spPr>
        <a:xfrm>
          <a:off x="3746500" y="1055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145324</xdr:rowOff>
    </xdr:from>
    <xdr:to>
      <xdr:col>24</xdr:col>
      <xdr:colOff>63500</xdr:colOff>
      <xdr:row>62</xdr:row>
      <xdr:rowOff>6531</xdr:rowOff>
    </xdr:to>
    <xdr:cxnSp macro="">
      <xdr:nvCxnSpPr>
        <xdr:cNvPr id="93" name="直線コネクタ 92">
          <a:extLst>
            <a:ext uri="{FF2B5EF4-FFF2-40B4-BE49-F238E27FC236}">
              <a16:creationId xmlns:a16="http://schemas.microsoft.com/office/drawing/2014/main" id="{00000000-0008-0000-0200-00005D000000}"/>
            </a:ext>
          </a:extLst>
        </xdr:cNvPr>
        <xdr:cNvCxnSpPr/>
      </xdr:nvCxnSpPr>
      <xdr:spPr>
        <a:xfrm>
          <a:off x="3797300" y="1060377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60234</xdr:rowOff>
    </xdr:from>
    <xdr:to>
      <xdr:col>15</xdr:col>
      <xdr:colOff>101600</xdr:colOff>
      <xdr:row>61</xdr:row>
      <xdr:rowOff>161834</xdr:rowOff>
    </xdr:to>
    <xdr:sp macro="" textlink="">
      <xdr:nvSpPr>
        <xdr:cNvPr id="94" name="楕円 93">
          <a:extLst>
            <a:ext uri="{FF2B5EF4-FFF2-40B4-BE49-F238E27FC236}">
              <a16:creationId xmlns:a16="http://schemas.microsoft.com/office/drawing/2014/main" id="{00000000-0008-0000-0200-00005E000000}"/>
            </a:ext>
          </a:extLst>
        </xdr:cNvPr>
        <xdr:cNvSpPr/>
      </xdr:nvSpPr>
      <xdr:spPr>
        <a:xfrm>
          <a:off x="2857500" y="1051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111034</xdr:rowOff>
    </xdr:from>
    <xdr:to>
      <xdr:col>19</xdr:col>
      <xdr:colOff>177800</xdr:colOff>
      <xdr:row>61</xdr:row>
      <xdr:rowOff>145324</xdr:rowOff>
    </xdr:to>
    <xdr:cxnSp macro="">
      <xdr:nvCxnSpPr>
        <xdr:cNvPr id="95" name="直線コネクタ 94">
          <a:extLst>
            <a:ext uri="{FF2B5EF4-FFF2-40B4-BE49-F238E27FC236}">
              <a16:creationId xmlns:a16="http://schemas.microsoft.com/office/drawing/2014/main" id="{00000000-0008-0000-0200-00005F000000}"/>
            </a:ext>
          </a:extLst>
        </xdr:cNvPr>
        <xdr:cNvCxnSpPr/>
      </xdr:nvCxnSpPr>
      <xdr:spPr>
        <a:xfrm>
          <a:off x="2908300" y="1056948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25944</xdr:rowOff>
    </xdr:from>
    <xdr:to>
      <xdr:col>10</xdr:col>
      <xdr:colOff>165100</xdr:colOff>
      <xdr:row>61</xdr:row>
      <xdr:rowOff>127544</xdr:rowOff>
    </xdr:to>
    <xdr:sp macro="" textlink="">
      <xdr:nvSpPr>
        <xdr:cNvPr id="96" name="楕円 95">
          <a:extLst>
            <a:ext uri="{FF2B5EF4-FFF2-40B4-BE49-F238E27FC236}">
              <a16:creationId xmlns:a16="http://schemas.microsoft.com/office/drawing/2014/main" id="{00000000-0008-0000-0200-000060000000}"/>
            </a:ext>
          </a:extLst>
        </xdr:cNvPr>
        <xdr:cNvSpPr/>
      </xdr:nvSpPr>
      <xdr:spPr>
        <a:xfrm>
          <a:off x="1968500" y="1048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76744</xdr:rowOff>
    </xdr:from>
    <xdr:to>
      <xdr:col>15</xdr:col>
      <xdr:colOff>50800</xdr:colOff>
      <xdr:row>61</xdr:row>
      <xdr:rowOff>111034</xdr:rowOff>
    </xdr:to>
    <xdr:cxnSp macro="">
      <xdr:nvCxnSpPr>
        <xdr:cNvPr id="97" name="直線コネクタ 96">
          <a:extLst>
            <a:ext uri="{FF2B5EF4-FFF2-40B4-BE49-F238E27FC236}">
              <a16:creationId xmlns:a16="http://schemas.microsoft.com/office/drawing/2014/main" id="{00000000-0008-0000-0200-000061000000}"/>
            </a:ext>
          </a:extLst>
        </xdr:cNvPr>
        <xdr:cNvCxnSpPr/>
      </xdr:nvCxnSpPr>
      <xdr:spPr>
        <a:xfrm>
          <a:off x="2019300" y="1053519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163104</xdr:rowOff>
    </xdr:from>
    <xdr:to>
      <xdr:col>6</xdr:col>
      <xdr:colOff>38100</xdr:colOff>
      <xdr:row>61</xdr:row>
      <xdr:rowOff>93254</xdr:rowOff>
    </xdr:to>
    <xdr:sp macro="" textlink="">
      <xdr:nvSpPr>
        <xdr:cNvPr id="98" name="楕円 97">
          <a:extLst>
            <a:ext uri="{FF2B5EF4-FFF2-40B4-BE49-F238E27FC236}">
              <a16:creationId xmlns:a16="http://schemas.microsoft.com/office/drawing/2014/main" id="{00000000-0008-0000-0200-000062000000}"/>
            </a:ext>
          </a:extLst>
        </xdr:cNvPr>
        <xdr:cNvSpPr/>
      </xdr:nvSpPr>
      <xdr:spPr>
        <a:xfrm>
          <a:off x="1079500" y="1045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42454</xdr:rowOff>
    </xdr:from>
    <xdr:to>
      <xdr:col>10</xdr:col>
      <xdr:colOff>114300</xdr:colOff>
      <xdr:row>61</xdr:row>
      <xdr:rowOff>76744</xdr:rowOff>
    </xdr:to>
    <xdr:cxnSp macro="">
      <xdr:nvCxnSpPr>
        <xdr:cNvPr id="99" name="直線コネクタ 98">
          <a:extLst>
            <a:ext uri="{FF2B5EF4-FFF2-40B4-BE49-F238E27FC236}">
              <a16:creationId xmlns:a16="http://schemas.microsoft.com/office/drawing/2014/main" id="{00000000-0008-0000-0200-000063000000}"/>
            </a:ext>
          </a:extLst>
        </xdr:cNvPr>
        <xdr:cNvCxnSpPr/>
      </xdr:nvCxnSpPr>
      <xdr:spPr>
        <a:xfrm>
          <a:off x="1130300" y="1050090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31404</xdr:rowOff>
    </xdr:from>
    <xdr:ext cx="405111" cy="259045"/>
    <xdr:sp macro="" textlink="">
      <xdr:nvSpPr>
        <xdr:cNvPr id="100" name="n_1aveValue【体育館・プール】&#10;有形固定資産減価償却率">
          <a:extLst>
            <a:ext uri="{FF2B5EF4-FFF2-40B4-BE49-F238E27FC236}">
              <a16:creationId xmlns:a16="http://schemas.microsoft.com/office/drawing/2014/main" id="{00000000-0008-0000-0200-000064000000}"/>
            </a:ext>
          </a:extLst>
        </xdr:cNvPr>
        <xdr:cNvSpPr txBox="1"/>
      </xdr:nvSpPr>
      <xdr:spPr>
        <a:xfrm>
          <a:off x="3582044" y="10318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77124</xdr:rowOff>
    </xdr:from>
    <xdr:ext cx="405111" cy="259045"/>
    <xdr:sp macro="" textlink="">
      <xdr:nvSpPr>
        <xdr:cNvPr id="101" name="n_2aveValue【体育館・プール】&#10;有形固定資産減価償却率">
          <a:extLst>
            <a:ext uri="{FF2B5EF4-FFF2-40B4-BE49-F238E27FC236}">
              <a16:creationId xmlns:a16="http://schemas.microsoft.com/office/drawing/2014/main" id="{00000000-0008-0000-0200-000065000000}"/>
            </a:ext>
          </a:extLst>
        </xdr:cNvPr>
        <xdr:cNvSpPr txBox="1"/>
      </xdr:nvSpPr>
      <xdr:spPr>
        <a:xfrm>
          <a:off x="2705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20700</xdr:rowOff>
    </xdr:from>
    <xdr:ext cx="405111" cy="259045"/>
    <xdr:sp macro="" textlink="">
      <xdr:nvSpPr>
        <xdr:cNvPr id="102" name="n_3aveValue【体育館・プール】&#10;有形固定資産減価償却率">
          <a:extLst>
            <a:ext uri="{FF2B5EF4-FFF2-40B4-BE49-F238E27FC236}">
              <a16:creationId xmlns:a16="http://schemas.microsoft.com/office/drawing/2014/main" id="{00000000-0008-0000-0200-000066000000}"/>
            </a:ext>
          </a:extLst>
        </xdr:cNvPr>
        <xdr:cNvSpPr txBox="1"/>
      </xdr:nvSpPr>
      <xdr:spPr>
        <a:xfrm>
          <a:off x="1816744" y="1065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45193</xdr:rowOff>
    </xdr:from>
    <xdr:ext cx="405111" cy="259045"/>
    <xdr:sp macro="" textlink="">
      <xdr:nvSpPr>
        <xdr:cNvPr id="103" name="n_4aveValue【体育館・プール】&#10;有形固定資産減価償却率">
          <a:extLst>
            <a:ext uri="{FF2B5EF4-FFF2-40B4-BE49-F238E27FC236}">
              <a16:creationId xmlns:a16="http://schemas.microsoft.com/office/drawing/2014/main" id="{00000000-0008-0000-0200-000067000000}"/>
            </a:ext>
          </a:extLst>
        </xdr:cNvPr>
        <xdr:cNvSpPr txBox="1"/>
      </xdr:nvSpPr>
      <xdr:spPr>
        <a:xfrm>
          <a:off x="927744" y="1067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15801</xdr:rowOff>
    </xdr:from>
    <xdr:ext cx="405111" cy="259045"/>
    <xdr:sp macro="" textlink="">
      <xdr:nvSpPr>
        <xdr:cNvPr id="104" name="n_1mainValue【体育館・プール】&#10;有形固定資産減価償却率">
          <a:extLst>
            <a:ext uri="{FF2B5EF4-FFF2-40B4-BE49-F238E27FC236}">
              <a16:creationId xmlns:a16="http://schemas.microsoft.com/office/drawing/2014/main" id="{00000000-0008-0000-0200-000068000000}"/>
            </a:ext>
          </a:extLst>
        </xdr:cNvPr>
        <xdr:cNvSpPr txBox="1"/>
      </xdr:nvSpPr>
      <xdr:spPr>
        <a:xfrm>
          <a:off x="3582044" y="1064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152961</xdr:rowOff>
    </xdr:from>
    <xdr:ext cx="405111" cy="259045"/>
    <xdr:sp macro="" textlink="">
      <xdr:nvSpPr>
        <xdr:cNvPr id="105" name="n_2mainValue【体育館・プール】&#10;有形固定資産減価償却率">
          <a:extLst>
            <a:ext uri="{FF2B5EF4-FFF2-40B4-BE49-F238E27FC236}">
              <a16:creationId xmlns:a16="http://schemas.microsoft.com/office/drawing/2014/main" id="{00000000-0008-0000-0200-000069000000}"/>
            </a:ext>
          </a:extLst>
        </xdr:cNvPr>
        <xdr:cNvSpPr txBox="1"/>
      </xdr:nvSpPr>
      <xdr:spPr>
        <a:xfrm>
          <a:off x="2705744" y="1061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144071</xdr:rowOff>
    </xdr:from>
    <xdr:ext cx="405111" cy="259045"/>
    <xdr:sp macro="" textlink="">
      <xdr:nvSpPr>
        <xdr:cNvPr id="106" name="n_3mainValue【体育館・プール】&#10;有形固定資産減価償却率">
          <a:extLst>
            <a:ext uri="{FF2B5EF4-FFF2-40B4-BE49-F238E27FC236}">
              <a16:creationId xmlns:a16="http://schemas.microsoft.com/office/drawing/2014/main" id="{00000000-0008-0000-0200-00006A000000}"/>
            </a:ext>
          </a:extLst>
        </xdr:cNvPr>
        <xdr:cNvSpPr txBox="1"/>
      </xdr:nvSpPr>
      <xdr:spPr>
        <a:xfrm>
          <a:off x="1816744" y="1025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109781</xdr:rowOff>
    </xdr:from>
    <xdr:ext cx="405111" cy="259045"/>
    <xdr:sp macro="" textlink="">
      <xdr:nvSpPr>
        <xdr:cNvPr id="107" name="n_4mainValue【体育館・プール】&#10;有形固定資産減価償却率">
          <a:extLst>
            <a:ext uri="{FF2B5EF4-FFF2-40B4-BE49-F238E27FC236}">
              <a16:creationId xmlns:a16="http://schemas.microsoft.com/office/drawing/2014/main" id="{00000000-0008-0000-0200-00006B000000}"/>
            </a:ext>
          </a:extLst>
        </xdr:cNvPr>
        <xdr:cNvSpPr txBox="1"/>
      </xdr:nvSpPr>
      <xdr:spPr>
        <a:xfrm>
          <a:off x="9277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00000000-0008-0000-0200-00006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00000000-0008-0000-0200-00006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00000000-0008-0000-0200-00006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00000000-0008-0000-0200-00006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00000000-0008-0000-0200-00007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00000000-0008-0000-0200-00007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00000000-0008-0000-0200-00007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00000000-0008-0000-0200-00007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00000000-0008-0000-0200-00007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00000000-0008-0000-0200-000076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00000000-0008-0000-0200-000077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00000000-0008-0000-0200-000078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00000000-0008-0000-0200-000079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00000000-0008-0000-0200-00007A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00000000-0008-0000-0200-00007B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00000000-0008-0000-0200-00007C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00000000-0008-0000-0200-00007E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00000000-0008-0000-0200-000080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00000000-0008-0000-0200-000082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46101</xdr:rowOff>
    </xdr:from>
    <xdr:to>
      <xdr:col>54</xdr:col>
      <xdr:colOff>189865</xdr:colOff>
      <xdr:row>64</xdr:row>
      <xdr:rowOff>75057</xdr:rowOff>
    </xdr:to>
    <xdr:cxnSp macro="">
      <xdr:nvCxnSpPr>
        <xdr:cNvPr id="131" name="直線コネクタ 130">
          <a:extLst>
            <a:ext uri="{FF2B5EF4-FFF2-40B4-BE49-F238E27FC236}">
              <a16:creationId xmlns:a16="http://schemas.microsoft.com/office/drawing/2014/main" id="{00000000-0008-0000-0200-000083000000}"/>
            </a:ext>
          </a:extLst>
        </xdr:cNvPr>
        <xdr:cNvCxnSpPr/>
      </xdr:nvCxnSpPr>
      <xdr:spPr>
        <a:xfrm flipV="1">
          <a:off x="10476865" y="9475851"/>
          <a:ext cx="0" cy="157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132" name="【体育館・プール】&#10;一人当たり面積最小値テキスト">
          <a:extLst>
            <a:ext uri="{FF2B5EF4-FFF2-40B4-BE49-F238E27FC236}">
              <a16:creationId xmlns:a16="http://schemas.microsoft.com/office/drawing/2014/main" id="{00000000-0008-0000-0200-000084000000}"/>
            </a:ext>
          </a:extLst>
        </xdr:cNvPr>
        <xdr:cNvSpPr txBox="1"/>
      </xdr:nvSpPr>
      <xdr:spPr>
        <a:xfrm>
          <a:off x="10515600" y="1105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133" name="直線コネクタ 132">
          <a:extLst>
            <a:ext uri="{FF2B5EF4-FFF2-40B4-BE49-F238E27FC236}">
              <a16:creationId xmlns:a16="http://schemas.microsoft.com/office/drawing/2014/main" id="{00000000-0008-0000-0200-000085000000}"/>
            </a:ext>
          </a:extLst>
        </xdr:cNvPr>
        <xdr:cNvCxnSpPr/>
      </xdr:nvCxnSpPr>
      <xdr:spPr>
        <a:xfrm>
          <a:off x="10388600" y="1104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164228</xdr:rowOff>
    </xdr:from>
    <xdr:ext cx="469744" cy="259045"/>
    <xdr:sp macro="" textlink="">
      <xdr:nvSpPr>
        <xdr:cNvPr id="134" name="【体育館・プール】&#10;一人当たり面積最大値テキスト">
          <a:extLst>
            <a:ext uri="{FF2B5EF4-FFF2-40B4-BE49-F238E27FC236}">
              <a16:creationId xmlns:a16="http://schemas.microsoft.com/office/drawing/2014/main" id="{00000000-0008-0000-0200-000086000000}"/>
            </a:ext>
          </a:extLst>
        </xdr:cNvPr>
        <xdr:cNvSpPr txBox="1"/>
      </xdr:nvSpPr>
      <xdr:spPr>
        <a:xfrm>
          <a:off x="10515600" y="925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46101</xdr:rowOff>
    </xdr:from>
    <xdr:to>
      <xdr:col>55</xdr:col>
      <xdr:colOff>88900</xdr:colOff>
      <xdr:row>55</xdr:row>
      <xdr:rowOff>46101</xdr:rowOff>
    </xdr:to>
    <xdr:cxnSp macro="">
      <xdr:nvCxnSpPr>
        <xdr:cNvPr id="135" name="直線コネクタ 134">
          <a:extLst>
            <a:ext uri="{FF2B5EF4-FFF2-40B4-BE49-F238E27FC236}">
              <a16:creationId xmlns:a16="http://schemas.microsoft.com/office/drawing/2014/main" id="{00000000-0008-0000-0200-000087000000}"/>
            </a:ext>
          </a:extLst>
        </xdr:cNvPr>
        <xdr:cNvCxnSpPr/>
      </xdr:nvCxnSpPr>
      <xdr:spPr>
        <a:xfrm>
          <a:off x="10388600" y="9475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133176</xdr:rowOff>
    </xdr:from>
    <xdr:ext cx="469744" cy="259045"/>
    <xdr:sp macro="" textlink="">
      <xdr:nvSpPr>
        <xdr:cNvPr id="136" name="【体育館・プール】&#10;一人当たり面積平均値テキスト">
          <a:extLst>
            <a:ext uri="{FF2B5EF4-FFF2-40B4-BE49-F238E27FC236}">
              <a16:creationId xmlns:a16="http://schemas.microsoft.com/office/drawing/2014/main" id="{00000000-0008-0000-0200-000088000000}"/>
            </a:ext>
          </a:extLst>
        </xdr:cNvPr>
        <xdr:cNvSpPr txBox="1"/>
      </xdr:nvSpPr>
      <xdr:spPr>
        <a:xfrm>
          <a:off x="10515600" y="107630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154749</xdr:rowOff>
    </xdr:from>
    <xdr:to>
      <xdr:col>55</xdr:col>
      <xdr:colOff>50800</xdr:colOff>
      <xdr:row>63</xdr:row>
      <xdr:rowOff>84899</xdr:rowOff>
    </xdr:to>
    <xdr:sp macro="" textlink="">
      <xdr:nvSpPr>
        <xdr:cNvPr id="137" name="フローチャート: 判断 136">
          <a:extLst>
            <a:ext uri="{FF2B5EF4-FFF2-40B4-BE49-F238E27FC236}">
              <a16:creationId xmlns:a16="http://schemas.microsoft.com/office/drawing/2014/main" id="{00000000-0008-0000-0200-000089000000}"/>
            </a:ext>
          </a:extLst>
        </xdr:cNvPr>
        <xdr:cNvSpPr/>
      </xdr:nvSpPr>
      <xdr:spPr>
        <a:xfrm>
          <a:off x="10426700" y="1078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156464</xdr:rowOff>
    </xdr:from>
    <xdr:to>
      <xdr:col>50</xdr:col>
      <xdr:colOff>165100</xdr:colOff>
      <xdr:row>63</xdr:row>
      <xdr:rowOff>86614</xdr:rowOff>
    </xdr:to>
    <xdr:sp macro="" textlink="">
      <xdr:nvSpPr>
        <xdr:cNvPr id="138" name="フローチャート: 判断 137">
          <a:extLst>
            <a:ext uri="{FF2B5EF4-FFF2-40B4-BE49-F238E27FC236}">
              <a16:creationId xmlns:a16="http://schemas.microsoft.com/office/drawing/2014/main" id="{00000000-0008-0000-0200-00008A000000}"/>
            </a:ext>
          </a:extLst>
        </xdr:cNvPr>
        <xdr:cNvSpPr/>
      </xdr:nvSpPr>
      <xdr:spPr>
        <a:xfrm>
          <a:off x="9588500" y="1078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162369</xdr:rowOff>
    </xdr:from>
    <xdr:to>
      <xdr:col>46</xdr:col>
      <xdr:colOff>38100</xdr:colOff>
      <xdr:row>63</xdr:row>
      <xdr:rowOff>92519</xdr:rowOff>
    </xdr:to>
    <xdr:sp macro="" textlink="">
      <xdr:nvSpPr>
        <xdr:cNvPr id="139" name="フローチャート: 判断 138">
          <a:extLst>
            <a:ext uri="{FF2B5EF4-FFF2-40B4-BE49-F238E27FC236}">
              <a16:creationId xmlns:a16="http://schemas.microsoft.com/office/drawing/2014/main" id="{00000000-0008-0000-0200-00008B000000}"/>
            </a:ext>
          </a:extLst>
        </xdr:cNvPr>
        <xdr:cNvSpPr/>
      </xdr:nvSpPr>
      <xdr:spPr>
        <a:xfrm>
          <a:off x="8699500" y="1079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5207</xdr:rowOff>
    </xdr:from>
    <xdr:to>
      <xdr:col>41</xdr:col>
      <xdr:colOff>101600</xdr:colOff>
      <xdr:row>63</xdr:row>
      <xdr:rowOff>106807</xdr:rowOff>
    </xdr:to>
    <xdr:sp macro="" textlink="">
      <xdr:nvSpPr>
        <xdr:cNvPr id="140" name="フローチャート: 判断 139">
          <a:extLst>
            <a:ext uri="{FF2B5EF4-FFF2-40B4-BE49-F238E27FC236}">
              <a16:creationId xmlns:a16="http://schemas.microsoft.com/office/drawing/2014/main" id="{00000000-0008-0000-0200-00008C000000}"/>
            </a:ext>
          </a:extLst>
        </xdr:cNvPr>
        <xdr:cNvSpPr/>
      </xdr:nvSpPr>
      <xdr:spPr>
        <a:xfrm>
          <a:off x="7810500" y="108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3302</xdr:rowOff>
    </xdr:from>
    <xdr:to>
      <xdr:col>36</xdr:col>
      <xdr:colOff>165100</xdr:colOff>
      <xdr:row>63</xdr:row>
      <xdr:rowOff>104902</xdr:rowOff>
    </xdr:to>
    <xdr:sp macro="" textlink="">
      <xdr:nvSpPr>
        <xdr:cNvPr id="141" name="フローチャート: 判断 140">
          <a:extLst>
            <a:ext uri="{FF2B5EF4-FFF2-40B4-BE49-F238E27FC236}">
              <a16:creationId xmlns:a16="http://schemas.microsoft.com/office/drawing/2014/main" id="{00000000-0008-0000-0200-00008D000000}"/>
            </a:ext>
          </a:extLst>
        </xdr:cNvPr>
        <xdr:cNvSpPr/>
      </xdr:nvSpPr>
      <xdr:spPr>
        <a:xfrm>
          <a:off x="6921500" y="1080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200-00008E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0000000-0008-0000-0200-00008F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0000000-0008-0000-0200-000090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00000000-0008-0000-0200-000091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00000000-0008-0000-0200-000092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162179</xdr:rowOff>
    </xdr:from>
    <xdr:to>
      <xdr:col>55</xdr:col>
      <xdr:colOff>50800</xdr:colOff>
      <xdr:row>62</xdr:row>
      <xdr:rowOff>92329</xdr:rowOff>
    </xdr:to>
    <xdr:sp macro="" textlink="">
      <xdr:nvSpPr>
        <xdr:cNvPr id="147" name="楕円 146">
          <a:extLst>
            <a:ext uri="{FF2B5EF4-FFF2-40B4-BE49-F238E27FC236}">
              <a16:creationId xmlns:a16="http://schemas.microsoft.com/office/drawing/2014/main" id="{00000000-0008-0000-0200-000093000000}"/>
            </a:ext>
          </a:extLst>
        </xdr:cNvPr>
        <xdr:cNvSpPr/>
      </xdr:nvSpPr>
      <xdr:spPr>
        <a:xfrm>
          <a:off x="10426700" y="1062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13606</xdr:rowOff>
    </xdr:from>
    <xdr:ext cx="469744" cy="259045"/>
    <xdr:sp macro="" textlink="">
      <xdr:nvSpPr>
        <xdr:cNvPr id="148" name="【体育館・プール】&#10;一人当たり面積該当値テキスト">
          <a:extLst>
            <a:ext uri="{FF2B5EF4-FFF2-40B4-BE49-F238E27FC236}">
              <a16:creationId xmlns:a16="http://schemas.microsoft.com/office/drawing/2014/main" id="{00000000-0008-0000-0200-000094000000}"/>
            </a:ext>
          </a:extLst>
        </xdr:cNvPr>
        <xdr:cNvSpPr txBox="1"/>
      </xdr:nvSpPr>
      <xdr:spPr>
        <a:xfrm>
          <a:off x="10515600" y="1047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169228</xdr:rowOff>
    </xdr:from>
    <xdr:to>
      <xdr:col>50</xdr:col>
      <xdr:colOff>165100</xdr:colOff>
      <xdr:row>62</xdr:row>
      <xdr:rowOff>99378</xdr:rowOff>
    </xdr:to>
    <xdr:sp macro="" textlink="">
      <xdr:nvSpPr>
        <xdr:cNvPr id="149" name="楕円 148">
          <a:extLst>
            <a:ext uri="{FF2B5EF4-FFF2-40B4-BE49-F238E27FC236}">
              <a16:creationId xmlns:a16="http://schemas.microsoft.com/office/drawing/2014/main" id="{00000000-0008-0000-0200-000095000000}"/>
            </a:ext>
          </a:extLst>
        </xdr:cNvPr>
        <xdr:cNvSpPr/>
      </xdr:nvSpPr>
      <xdr:spPr>
        <a:xfrm>
          <a:off x="9588500" y="1062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41529</xdr:rowOff>
    </xdr:from>
    <xdr:to>
      <xdr:col>55</xdr:col>
      <xdr:colOff>0</xdr:colOff>
      <xdr:row>62</xdr:row>
      <xdr:rowOff>48578</xdr:rowOff>
    </xdr:to>
    <xdr:cxnSp macro="">
      <xdr:nvCxnSpPr>
        <xdr:cNvPr id="150" name="直線コネクタ 149">
          <a:extLst>
            <a:ext uri="{FF2B5EF4-FFF2-40B4-BE49-F238E27FC236}">
              <a16:creationId xmlns:a16="http://schemas.microsoft.com/office/drawing/2014/main" id="{00000000-0008-0000-0200-000096000000}"/>
            </a:ext>
          </a:extLst>
        </xdr:cNvPr>
        <xdr:cNvCxnSpPr/>
      </xdr:nvCxnSpPr>
      <xdr:spPr>
        <a:xfrm flipV="1">
          <a:off x="9639300" y="10671429"/>
          <a:ext cx="838200" cy="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8636</xdr:rowOff>
    </xdr:from>
    <xdr:to>
      <xdr:col>46</xdr:col>
      <xdr:colOff>38100</xdr:colOff>
      <xdr:row>62</xdr:row>
      <xdr:rowOff>110236</xdr:rowOff>
    </xdr:to>
    <xdr:sp macro="" textlink="">
      <xdr:nvSpPr>
        <xdr:cNvPr id="151" name="楕円 150">
          <a:extLst>
            <a:ext uri="{FF2B5EF4-FFF2-40B4-BE49-F238E27FC236}">
              <a16:creationId xmlns:a16="http://schemas.microsoft.com/office/drawing/2014/main" id="{00000000-0008-0000-0200-000097000000}"/>
            </a:ext>
          </a:extLst>
        </xdr:cNvPr>
        <xdr:cNvSpPr/>
      </xdr:nvSpPr>
      <xdr:spPr>
        <a:xfrm>
          <a:off x="8699500" y="1063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48578</xdr:rowOff>
    </xdr:from>
    <xdr:to>
      <xdr:col>50</xdr:col>
      <xdr:colOff>114300</xdr:colOff>
      <xdr:row>62</xdr:row>
      <xdr:rowOff>59436</xdr:rowOff>
    </xdr:to>
    <xdr:cxnSp macro="">
      <xdr:nvCxnSpPr>
        <xdr:cNvPr id="152" name="直線コネクタ 151">
          <a:extLst>
            <a:ext uri="{FF2B5EF4-FFF2-40B4-BE49-F238E27FC236}">
              <a16:creationId xmlns:a16="http://schemas.microsoft.com/office/drawing/2014/main" id="{00000000-0008-0000-0200-000098000000}"/>
            </a:ext>
          </a:extLst>
        </xdr:cNvPr>
        <xdr:cNvCxnSpPr/>
      </xdr:nvCxnSpPr>
      <xdr:spPr>
        <a:xfrm flipV="1">
          <a:off x="8750300" y="10678478"/>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16637</xdr:rowOff>
    </xdr:from>
    <xdr:to>
      <xdr:col>41</xdr:col>
      <xdr:colOff>101600</xdr:colOff>
      <xdr:row>62</xdr:row>
      <xdr:rowOff>118237</xdr:rowOff>
    </xdr:to>
    <xdr:sp macro="" textlink="">
      <xdr:nvSpPr>
        <xdr:cNvPr id="153" name="楕円 152">
          <a:extLst>
            <a:ext uri="{FF2B5EF4-FFF2-40B4-BE49-F238E27FC236}">
              <a16:creationId xmlns:a16="http://schemas.microsoft.com/office/drawing/2014/main" id="{00000000-0008-0000-0200-000099000000}"/>
            </a:ext>
          </a:extLst>
        </xdr:cNvPr>
        <xdr:cNvSpPr/>
      </xdr:nvSpPr>
      <xdr:spPr>
        <a:xfrm>
          <a:off x="7810500" y="1064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59436</xdr:rowOff>
    </xdr:from>
    <xdr:to>
      <xdr:col>45</xdr:col>
      <xdr:colOff>177800</xdr:colOff>
      <xdr:row>62</xdr:row>
      <xdr:rowOff>67437</xdr:rowOff>
    </xdr:to>
    <xdr:cxnSp macro="">
      <xdr:nvCxnSpPr>
        <xdr:cNvPr id="154" name="直線コネクタ 153">
          <a:extLst>
            <a:ext uri="{FF2B5EF4-FFF2-40B4-BE49-F238E27FC236}">
              <a16:creationId xmlns:a16="http://schemas.microsoft.com/office/drawing/2014/main" id="{00000000-0008-0000-0200-00009A000000}"/>
            </a:ext>
          </a:extLst>
        </xdr:cNvPr>
        <xdr:cNvCxnSpPr/>
      </xdr:nvCxnSpPr>
      <xdr:spPr>
        <a:xfrm flipV="1">
          <a:off x="7861300" y="10689336"/>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25400</xdr:rowOff>
    </xdr:from>
    <xdr:to>
      <xdr:col>36</xdr:col>
      <xdr:colOff>165100</xdr:colOff>
      <xdr:row>62</xdr:row>
      <xdr:rowOff>127000</xdr:rowOff>
    </xdr:to>
    <xdr:sp macro="" textlink="">
      <xdr:nvSpPr>
        <xdr:cNvPr id="155" name="楕円 154">
          <a:extLst>
            <a:ext uri="{FF2B5EF4-FFF2-40B4-BE49-F238E27FC236}">
              <a16:creationId xmlns:a16="http://schemas.microsoft.com/office/drawing/2014/main" id="{00000000-0008-0000-0200-00009B000000}"/>
            </a:ext>
          </a:extLst>
        </xdr:cNvPr>
        <xdr:cNvSpPr/>
      </xdr:nvSpPr>
      <xdr:spPr>
        <a:xfrm>
          <a:off x="6921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67437</xdr:rowOff>
    </xdr:from>
    <xdr:to>
      <xdr:col>41</xdr:col>
      <xdr:colOff>50800</xdr:colOff>
      <xdr:row>62</xdr:row>
      <xdr:rowOff>76200</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flipV="1">
          <a:off x="6972300" y="10697337"/>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77741</xdr:rowOff>
    </xdr:from>
    <xdr:ext cx="469744" cy="259045"/>
    <xdr:sp macro="" textlink="">
      <xdr:nvSpPr>
        <xdr:cNvPr id="157" name="n_1aveValue【体育館・プール】&#10;一人当たり面積">
          <a:extLst>
            <a:ext uri="{FF2B5EF4-FFF2-40B4-BE49-F238E27FC236}">
              <a16:creationId xmlns:a16="http://schemas.microsoft.com/office/drawing/2014/main" id="{00000000-0008-0000-0200-00009D000000}"/>
            </a:ext>
          </a:extLst>
        </xdr:cNvPr>
        <xdr:cNvSpPr txBox="1"/>
      </xdr:nvSpPr>
      <xdr:spPr>
        <a:xfrm>
          <a:off x="9391727" y="1087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83646</xdr:rowOff>
    </xdr:from>
    <xdr:ext cx="469744" cy="259045"/>
    <xdr:sp macro="" textlink="">
      <xdr:nvSpPr>
        <xdr:cNvPr id="158" name="n_2aveValue【体育館・プール】&#10;一人当たり面積">
          <a:extLst>
            <a:ext uri="{FF2B5EF4-FFF2-40B4-BE49-F238E27FC236}">
              <a16:creationId xmlns:a16="http://schemas.microsoft.com/office/drawing/2014/main" id="{00000000-0008-0000-0200-00009E000000}"/>
            </a:ext>
          </a:extLst>
        </xdr:cNvPr>
        <xdr:cNvSpPr txBox="1"/>
      </xdr:nvSpPr>
      <xdr:spPr>
        <a:xfrm>
          <a:off x="8515427" y="10884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97934</xdr:rowOff>
    </xdr:from>
    <xdr:ext cx="469744" cy="259045"/>
    <xdr:sp macro="" textlink="">
      <xdr:nvSpPr>
        <xdr:cNvPr id="159" name="n_3aveValue【体育館・プール】&#10;一人当たり面積">
          <a:extLst>
            <a:ext uri="{FF2B5EF4-FFF2-40B4-BE49-F238E27FC236}">
              <a16:creationId xmlns:a16="http://schemas.microsoft.com/office/drawing/2014/main" id="{00000000-0008-0000-0200-00009F000000}"/>
            </a:ext>
          </a:extLst>
        </xdr:cNvPr>
        <xdr:cNvSpPr txBox="1"/>
      </xdr:nvSpPr>
      <xdr:spPr>
        <a:xfrm>
          <a:off x="7626427" y="1089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96029</xdr:rowOff>
    </xdr:from>
    <xdr:ext cx="469744" cy="259045"/>
    <xdr:sp macro="" textlink="">
      <xdr:nvSpPr>
        <xdr:cNvPr id="160" name="n_4aveValue【体育館・プール】&#10;一人当たり面積">
          <a:extLst>
            <a:ext uri="{FF2B5EF4-FFF2-40B4-BE49-F238E27FC236}">
              <a16:creationId xmlns:a16="http://schemas.microsoft.com/office/drawing/2014/main" id="{00000000-0008-0000-0200-0000A0000000}"/>
            </a:ext>
          </a:extLst>
        </xdr:cNvPr>
        <xdr:cNvSpPr txBox="1"/>
      </xdr:nvSpPr>
      <xdr:spPr>
        <a:xfrm>
          <a:off x="6737427" y="1089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115905</xdr:rowOff>
    </xdr:from>
    <xdr:ext cx="469744" cy="259045"/>
    <xdr:sp macro="" textlink="">
      <xdr:nvSpPr>
        <xdr:cNvPr id="161" name="n_1mainValue【体育館・プール】&#10;一人当たり面積">
          <a:extLst>
            <a:ext uri="{FF2B5EF4-FFF2-40B4-BE49-F238E27FC236}">
              <a16:creationId xmlns:a16="http://schemas.microsoft.com/office/drawing/2014/main" id="{00000000-0008-0000-0200-0000A1000000}"/>
            </a:ext>
          </a:extLst>
        </xdr:cNvPr>
        <xdr:cNvSpPr txBox="1"/>
      </xdr:nvSpPr>
      <xdr:spPr>
        <a:xfrm>
          <a:off x="9391727" y="10402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126763</xdr:rowOff>
    </xdr:from>
    <xdr:ext cx="469744" cy="259045"/>
    <xdr:sp macro="" textlink="">
      <xdr:nvSpPr>
        <xdr:cNvPr id="162" name="n_2mainValue【体育館・プール】&#10;一人当たり面積">
          <a:extLst>
            <a:ext uri="{FF2B5EF4-FFF2-40B4-BE49-F238E27FC236}">
              <a16:creationId xmlns:a16="http://schemas.microsoft.com/office/drawing/2014/main" id="{00000000-0008-0000-0200-0000A2000000}"/>
            </a:ext>
          </a:extLst>
        </xdr:cNvPr>
        <xdr:cNvSpPr txBox="1"/>
      </xdr:nvSpPr>
      <xdr:spPr>
        <a:xfrm>
          <a:off x="8515427" y="1041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134764</xdr:rowOff>
    </xdr:from>
    <xdr:ext cx="469744" cy="259045"/>
    <xdr:sp macro="" textlink="">
      <xdr:nvSpPr>
        <xdr:cNvPr id="163" name="n_3mainValue【体育館・プール】&#10;一人当たり面積">
          <a:extLst>
            <a:ext uri="{FF2B5EF4-FFF2-40B4-BE49-F238E27FC236}">
              <a16:creationId xmlns:a16="http://schemas.microsoft.com/office/drawing/2014/main" id="{00000000-0008-0000-0200-0000A3000000}"/>
            </a:ext>
          </a:extLst>
        </xdr:cNvPr>
        <xdr:cNvSpPr txBox="1"/>
      </xdr:nvSpPr>
      <xdr:spPr>
        <a:xfrm>
          <a:off x="7626427" y="1042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143527</xdr:rowOff>
    </xdr:from>
    <xdr:ext cx="469744" cy="259045"/>
    <xdr:sp macro="" textlink="">
      <xdr:nvSpPr>
        <xdr:cNvPr id="164" name="n_4mainValue【体育館・プール】&#10;一人当たり面積">
          <a:extLst>
            <a:ext uri="{FF2B5EF4-FFF2-40B4-BE49-F238E27FC236}">
              <a16:creationId xmlns:a16="http://schemas.microsoft.com/office/drawing/2014/main" id="{00000000-0008-0000-0200-0000A4000000}"/>
            </a:ext>
          </a:extLst>
        </xdr:cNvPr>
        <xdr:cNvSpPr txBox="1"/>
      </xdr:nvSpPr>
      <xdr:spPr>
        <a:xfrm>
          <a:off x="67374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00000000-0008-0000-0200-0000A5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00000000-0008-0000-0200-0000A6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00000000-0008-0000-0200-0000A7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00000000-0008-0000-0200-0000A8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00000000-0008-0000-0200-0000A9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00000000-0008-0000-0200-0000AA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00000000-0008-0000-0200-0000AB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00000000-0008-0000-0200-0000AC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00000000-0008-0000-0200-0000AD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00000000-0008-0000-0200-0000AF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7" name="テキスト ボックス 176">
          <a:extLst>
            <a:ext uri="{FF2B5EF4-FFF2-40B4-BE49-F238E27FC236}">
              <a16:creationId xmlns:a16="http://schemas.microsoft.com/office/drawing/2014/main" id="{00000000-0008-0000-0200-0000B100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8" name="直線コネクタ 177">
          <a:extLst>
            <a:ext uri="{FF2B5EF4-FFF2-40B4-BE49-F238E27FC236}">
              <a16:creationId xmlns:a16="http://schemas.microsoft.com/office/drawing/2014/main" id="{00000000-0008-0000-0200-0000B2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9" name="テキスト ボックス 178">
          <a:extLst>
            <a:ext uri="{FF2B5EF4-FFF2-40B4-BE49-F238E27FC236}">
              <a16:creationId xmlns:a16="http://schemas.microsoft.com/office/drawing/2014/main" id="{00000000-0008-0000-0200-0000B3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0" name="直線コネクタ 179">
          <a:extLst>
            <a:ext uri="{FF2B5EF4-FFF2-40B4-BE49-F238E27FC236}">
              <a16:creationId xmlns:a16="http://schemas.microsoft.com/office/drawing/2014/main" id="{00000000-0008-0000-0200-0000B4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1" name="テキスト ボックス 180">
          <a:extLst>
            <a:ext uri="{FF2B5EF4-FFF2-40B4-BE49-F238E27FC236}">
              <a16:creationId xmlns:a16="http://schemas.microsoft.com/office/drawing/2014/main" id="{00000000-0008-0000-0200-0000B5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2" name="直線コネクタ 181">
          <a:extLst>
            <a:ext uri="{FF2B5EF4-FFF2-40B4-BE49-F238E27FC236}">
              <a16:creationId xmlns:a16="http://schemas.microsoft.com/office/drawing/2014/main" id="{00000000-0008-0000-0200-0000B6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4" name="直線コネクタ 183">
          <a:extLst>
            <a:ext uri="{FF2B5EF4-FFF2-40B4-BE49-F238E27FC236}">
              <a16:creationId xmlns:a16="http://schemas.microsoft.com/office/drawing/2014/main" id="{00000000-0008-0000-0200-0000B8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a:extLst>
            <a:ext uri="{FF2B5EF4-FFF2-40B4-BE49-F238E27FC236}">
              <a16:creationId xmlns:a16="http://schemas.microsoft.com/office/drawing/2014/main" id="{00000000-0008-0000-0200-0000BA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7" name="【福祉施設】&#10;有形固定資産減価償却率グラフ枠">
          <a:extLst>
            <a:ext uri="{FF2B5EF4-FFF2-40B4-BE49-F238E27FC236}">
              <a16:creationId xmlns:a16="http://schemas.microsoft.com/office/drawing/2014/main" id="{00000000-0008-0000-0200-0000BB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188" name="直線コネクタ 187">
          <a:extLst>
            <a:ext uri="{FF2B5EF4-FFF2-40B4-BE49-F238E27FC236}">
              <a16:creationId xmlns:a16="http://schemas.microsoft.com/office/drawing/2014/main" id="{00000000-0008-0000-0200-0000BC000000}"/>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189" name="【福祉施設】&#10;有形固定資産減価償却率最小値テキスト">
          <a:extLst>
            <a:ext uri="{FF2B5EF4-FFF2-40B4-BE49-F238E27FC236}">
              <a16:creationId xmlns:a16="http://schemas.microsoft.com/office/drawing/2014/main" id="{00000000-0008-0000-0200-0000BD000000}"/>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190" name="直線コネクタ 189">
          <a:extLst>
            <a:ext uri="{FF2B5EF4-FFF2-40B4-BE49-F238E27FC236}">
              <a16:creationId xmlns:a16="http://schemas.microsoft.com/office/drawing/2014/main" id="{00000000-0008-0000-0200-0000BE000000}"/>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191" name="【福祉施設】&#10;有形固定資産減価償却率最大値テキスト">
          <a:extLst>
            <a:ext uri="{FF2B5EF4-FFF2-40B4-BE49-F238E27FC236}">
              <a16:creationId xmlns:a16="http://schemas.microsoft.com/office/drawing/2014/main" id="{00000000-0008-0000-0200-0000BF000000}"/>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92" name="直線コネクタ 191">
          <a:extLst>
            <a:ext uri="{FF2B5EF4-FFF2-40B4-BE49-F238E27FC236}">
              <a16:creationId xmlns:a16="http://schemas.microsoft.com/office/drawing/2014/main" id="{00000000-0008-0000-0200-0000C0000000}"/>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92727</xdr:rowOff>
    </xdr:from>
    <xdr:ext cx="405111" cy="259045"/>
    <xdr:sp macro="" textlink="">
      <xdr:nvSpPr>
        <xdr:cNvPr id="193" name="【福祉施設】&#10;有形固定資産減価償却率平均値テキスト">
          <a:extLst>
            <a:ext uri="{FF2B5EF4-FFF2-40B4-BE49-F238E27FC236}">
              <a16:creationId xmlns:a16="http://schemas.microsoft.com/office/drawing/2014/main" id="{00000000-0008-0000-0200-0000C1000000}"/>
            </a:ext>
          </a:extLst>
        </xdr:cNvPr>
        <xdr:cNvSpPr txBox="1"/>
      </xdr:nvSpPr>
      <xdr:spPr>
        <a:xfrm>
          <a:off x="4673600" y="13808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69850</xdr:rowOff>
    </xdr:from>
    <xdr:to>
      <xdr:col>24</xdr:col>
      <xdr:colOff>114300</xdr:colOff>
      <xdr:row>82</xdr:row>
      <xdr:rowOff>0</xdr:rowOff>
    </xdr:to>
    <xdr:sp macro="" textlink="">
      <xdr:nvSpPr>
        <xdr:cNvPr id="194" name="フローチャート: 判断 193">
          <a:extLst>
            <a:ext uri="{FF2B5EF4-FFF2-40B4-BE49-F238E27FC236}">
              <a16:creationId xmlns:a16="http://schemas.microsoft.com/office/drawing/2014/main" id="{00000000-0008-0000-0200-0000C2000000}"/>
            </a:ext>
          </a:extLst>
        </xdr:cNvPr>
        <xdr:cNvSpPr/>
      </xdr:nvSpPr>
      <xdr:spPr>
        <a:xfrm>
          <a:off x="4584700" y="139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132080</xdr:rowOff>
    </xdr:from>
    <xdr:to>
      <xdr:col>20</xdr:col>
      <xdr:colOff>38100</xdr:colOff>
      <xdr:row>82</xdr:row>
      <xdr:rowOff>62230</xdr:rowOff>
    </xdr:to>
    <xdr:sp macro="" textlink="">
      <xdr:nvSpPr>
        <xdr:cNvPr id="195" name="フローチャート: 判断 194">
          <a:extLst>
            <a:ext uri="{FF2B5EF4-FFF2-40B4-BE49-F238E27FC236}">
              <a16:creationId xmlns:a16="http://schemas.microsoft.com/office/drawing/2014/main" id="{00000000-0008-0000-0200-0000C3000000}"/>
            </a:ext>
          </a:extLst>
        </xdr:cNvPr>
        <xdr:cNvSpPr/>
      </xdr:nvSpPr>
      <xdr:spPr>
        <a:xfrm>
          <a:off x="3746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102870</xdr:rowOff>
    </xdr:from>
    <xdr:to>
      <xdr:col>15</xdr:col>
      <xdr:colOff>101600</xdr:colOff>
      <xdr:row>82</xdr:row>
      <xdr:rowOff>33020</xdr:rowOff>
    </xdr:to>
    <xdr:sp macro="" textlink="">
      <xdr:nvSpPr>
        <xdr:cNvPr id="196" name="フローチャート: 判断 195">
          <a:extLst>
            <a:ext uri="{FF2B5EF4-FFF2-40B4-BE49-F238E27FC236}">
              <a16:creationId xmlns:a16="http://schemas.microsoft.com/office/drawing/2014/main" id="{00000000-0008-0000-0200-0000C4000000}"/>
            </a:ext>
          </a:extLst>
        </xdr:cNvPr>
        <xdr:cNvSpPr/>
      </xdr:nvSpPr>
      <xdr:spPr>
        <a:xfrm>
          <a:off x="2857500" y="1399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68580</xdr:rowOff>
    </xdr:from>
    <xdr:to>
      <xdr:col>10</xdr:col>
      <xdr:colOff>165100</xdr:colOff>
      <xdr:row>81</xdr:row>
      <xdr:rowOff>170180</xdr:rowOff>
    </xdr:to>
    <xdr:sp macro="" textlink="">
      <xdr:nvSpPr>
        <xdr:cNvPr id="197" name="フローチャート: 判断 196">
          <a:extLst>
            <a:ext uri="{FF2B5EF4-FFF2-40B4-BE49-F238E27FC236}">
              <a16:creationId xmlns:a16="http://schemas.microsoft.com/office/drawing/2014/main" id="{00000000-0008-0000-0200-0000C5000000}"/>
            </a:ext>
          </a:extLst>
        </xdr:cNvPr>
        <xdr:cNvSpPr/>
      </xdr:nvSpPr>
      <xdr:spPr>
        <a:xfrm>
          <a:off x="1968500" y="1395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52070</xdr:rowOff>
    </xdr:from>
    <xdr:to>
      <xdr:col>6</xdr:col>
      <xdr:colOff>38100</xdr:colOff>
      <xdr:row>81</xdr:row>
      <xdr:rowOff>153670</xdr:rowOff>
    </xdr:to>
    <xdr:sp macro="" textlink="">
      <xdr:nvSpPr>
        <xdr:cNvPr id="198" name="フローチャート: 判断 197">
          <a:extLst>
            <a:ext uri="{FF2B5EF4-FFF2-40B4-BE49-F238E27FC236}">
              <a16:creationId xmlns:a16="http://schemas.microsoft.com/office/drawing/2014/main" id="{00000000-0008-0000-0200-0000C6000000}"/>
            </a:ext>
          </a:extLst>
        </xdr:cNvPr>
        <xdr:cNvSpPr/>
      </xdr:nvSpPr>
      <xdr:spPr>
        <a:xfrm>
          <a:off x="1079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00000000-0008-0000-0200-0000C7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00000000-0008-0000-0200-0000C8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200-0000C9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00000000-0008-0000-0200-0000CA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00000000-0008-0000-0200-0000CB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110489</xdr:rowOff>
    </xdr:from>
    <xdr:to>
      <xdr:col>24</xdr:col>
      <xdr:colOff>114300</xdr:colOff>
      <xdr:row>83</xdr:row>
      <xdr:rowOff>40639</xdr:rowOff>
    </xdr:to>
    <xdr:sp macro="" textlink="">
      <xdr:nvSpPr>
        <xdr:cNvPr id="204" name="楕円 203">
          <a:extLst>
            <a:ext uri="{FF2B5EF4-FFF2-40B4-BE49-F238E27FC236}">
              <a16:creationId xmlns:a16="http://schemas.microsoft.com/office/drawing/2014/main" id="{00000000-0008-0000-0200-0000CC000000}"/>
            </a:ext>
          </a:extLst>
        </xdr:cNvPr>
        <xdr:cNvSpPr/>
      </xdr:nvSpPr>
      <xdr:spPr>
        <a:xfrm>
          <a:off x="4584700" y="14169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88916</xdr:rowOff>
    </xdr:from>
    <xdr:ext cx="405111" cy="259045"/>
    <xdr:sp macro="" textlink="">
      <xdr:nvSpPr>
        <xdr:cNvPr id="205" name="【福祉施設】&#10;有形固定資産減価償却率該当値テキスト">
          <a:extLst>
            <a:ext uri="{FF2B5EF4-FFF2-40B4-BE49-F238E27FC236}">
              <a16:creationId xmlns:a16="http://schemas.microsoft.com/office/drawing/2014/main" id="{00000000-0008-0000-0200-0000CD000000}"/>
            </a:ext>
          </a:extLst>
        </xdr:cNvPr>
        <xdr:cNvSpPr txBox="1"/>
      </xdr:nvSpPr>
      <xdr:spPr>
        <a:xfrm>
          <a:off x="4673600" y="14147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92711</xdr:rowOff>
    </xdr:from>
    <xdr:to>
      <xdr:col>20</xdr:col>
      <xdr:colOff>38100</xdr:colOff>
      <xdr:row>83</xdr:row>
      <xdr:rowOff>22861</xdr:rowOff>
    </xdr:to>
    <xdr:sp macro="" textlink="">
      <xdr:nvSpPr>
        <xdr:cNvPr id="206" name="楕円 205">
          <a:extLst>
            <a:ext uri="{FF2B5EF4-FFF2-40B4-BE49-F238E27FC236}">
              <a16:creationId xmlns:a16="http://schemas.microsoft.com/office/drawing/2014/main" id="{00000000-0008-0000-0200-0000CE000000}"/>
            </a:ext>
          </a:extLst>
        </xdr:cNvPr>
        <xdr:cNvSpPr/>
      </xdr:nvSpPr>
      <xdr:spPr>
        <a:xfrm>
          <a:off x="3746500" y="1415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143511</xdr:rowOff>
    </xdr:from>
    <xdr:to>
      <xdr:col>24</xdr:col>
      <xdr:colOff>63500</xdr:colOff>
      <xdr:row>82</xdr:row>
      <xdr:rowOff>161289</xdr:rowOff>
    </xdr:to>
    <xdr:cxnSp macro="">
      <xdr:nvCxnSpPr>
        <xdr:cNvPr id="207" name="直線コネクタ 206">
          <a:extLst>
            <a:ext uri="{FF2B5EF4-FFF2-40B4-BE49-F238E27FC236}">
              <a16:creationId xmlns:a16="http://schemas.microsoft.com/office/drawing/2014/main" id="{00000000-0008-0000-0200-0000CF000000}"/>
            </a:ext>
          </a:extLst>
        </xdr:cNvPr>
        <xdr:cNvCxnSpPr/>
      </xdr:nvCxnSpPr>
      <xdr:spPr>
        <a:xfrm>
          <a:off x="3797300" y="14202411"/>
          <a:ext cx="838200" cy="17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73661</xdr:rowOff>
    </xdr:from>
    <xdr:to>
      <xdr:col>15</xdr:col>
      <xdr:colOff>101600</xdr:colOff>
      <xdr:row>83</xdr:row>
      <xdr:rowOff>3811</xdr:rowOff>
    </xdr:to>
    <xdr:sp macro="" textlink="">
      <xdr:nvSpPr>
        <xdr:cNvPr id="208" name="楕円 207">
          <a:extLst>
            <a:ext uri="{FF2B5EF4-FFF2-40B4-BE49-F238E27FC236}">
              <a16:creationId xmlns:a16="http://schemas.microsoft.com/office/drawing/2014/main" id="{00000000-0008-0000-0200-0000D0000000}"/>
            </a:ext>
          </a:extLst>
        </xdr:cNvPr>
        <xdr:cNvSpPr/>
      </xdr:nvSpPr>
      <xdr:spPr>
        <a:xfrm>
          <a:off x="2857500" y="1413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124461</xdr:rowOff>
    </xdr:from>
    <xdr:to>
      <xdr:col>19</xdr:col>
      <xdr:colOff>177800</xdr:colOff>
      <xdr:row>82</xdr:row>
      <xdr:rowOff>143511</xdr:rowOff>
    </xdr:to>
    <xdr:cxnSp macro="">
      <xdr:nvCxnSpPr>
        <xdr:cNvPr id="209" name="直線コネクタ 208">
          <a:extLst>
            <a:ext uri="{FF2B5EF4-FFF2-40B4-BE49-F238E27FC236}">
              <a16:creationId xmlns:a16="http://schemas.microsoft.com/office/drawing/2014/main" id="{00000000-0008-0000-0200-0000D1000000}"/>
            </a:ext>
          </a:extLst>
        </xdr:cNvPr>
        <xdr:cNvCxnSpPr/>
      </xdr:nvCxnSpPr>
      <xdr:spPr>
        <a:xfrm>
          <a:off x="2908300" y="1418336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45720</xdr:rowOff>
    </xdr:from>
    <xdr:to>
      <xdr:col>10</xdr:col>
      <xdr:colOff>165100</xdr:colOff>
      <xdr:row>82</xdr:row>
      <xdr:rowOff>147320</xdr:rowOff>
    </xdr:to>
    <xdr:sp macro="" textlink="">
      <xdr:nvSpPr>
        <xdr:cNvPr id="210" name="楕円 209">
          <a:extLst>
            <a:ext uri="{FF2B5EF4-FFF2-40B4-BE49-F238E27FC236}">
              <a16:creationId xmlns:a16="http://schemas.microsoft.com/office/drawing/2014/main" id="{00000000-0008-0000-0200-0000D2000000}"/>
            </a:ext>
          </a:extLst>
        </xdr:cNvPr>
        <xdr:cNvSpPr/>
      </xdr:nvSpPr>
      <xdr:spPr>
        <a:xfrm>
          <a:off x="1968500" y="1410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96520</xdr:rowOff>
    </xdr:from>
    <xdr:to>
      <xdr:col>15</xdr:col>
      <xdr:colOff>50800</xdr:colOff>
      <xdr:row>82</xdr:row>
      <xdr:rowOff>124461</xdr:rowOff>
    </xdr:to>
    <xdr:cxnSp macro="">
      <xdr:nvCxnSpPr>
        <xdr:cNvPr id="211" name="直線コネクタ 210">
          <a:extLst>
            <a:ext uri="{FF2B5EF4-FFF2-40B4-BE49-F238E27FC236}">
              <a16:creationId xmlns:a16="http://schemas.microsoft.com/office/drawing/2014/main" id="{00000000-0008-0000-0200-0000D3000000}"/>
            </a:ext>
          </a:extLst>
        </xdr:cNvPr>
        <xdr:cNvCxnSpPr/>
      </xdr:nvCxnSpPr>
      <xdr:spPr>
        <a:xfrm>
          <a:off x="2019300" y="14155420"/>
          <a:ext cx="8890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24130</xdr:rowOff>
    </xdr:from>
    <xdr:to>
      <xdr:col>6</xdr:col>
      <xdr:colOff>38100</xdr:colOff>
      <xdr:row>82</xdr:row>
      <xdr:rowOff>125730</xdr:rowOff>
    </xdr:to>
    <xdr:sp macro="" textlink="">
      <xdr:nvSpPr>
        <xdr:cNvPr id="212" name="楕円 211">
          <a:extLst>
            <a:ext uri="{FF2B5EF4-FFF2-40B4-BE49-F238E27FC236}">
              <a16:creationId xmlns:a16="http://schemas.microsoft.com/office/drawing/2014/main" id="{00000000-0008-0000-0200-0000D4000000}"/>
            </a:ext>
          </a:extLst>
        </xdr:cNvPr>
        <xdr:cNvSpPr/>
      </xdr:nvSpPr>
      <xdr:spPr>
        <a:xfrm>
          <a:off x="1079500" y="1408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74930</xdr:rowOff>
    </xdr:from>
    <xdr:to>
      <xdr:col>10</xdr:col>
      <xdr:colOff>114300</xdr:colOff>
      <xdr:row>82</xdr:row>
      <xdr:rowOff>96520</xdr:rowOff>
    </xdr:to>
    <xdr:cxnSp macro="">
      <xdr:nvCxnSpPr>
        <xdr:cNvPr id="213" name="直線コネクタ 212">
          <a:extLst>
            <a:ext uri="{FF2B5EF4-FFF2-40B4-BE49-F238E27FC236}">
              <a16:creationId xmlns:a16="http://schemas.microsoft.com/office/drawing/2014/main" id="{00000000-0008-0000-0200-0000D5000000}"/>
            </a:ext>
          </a:extLst>
        </xdr:cNvPr>
        <xdr:cNvCxnSpPr/>
      </xdr:nvCxnSpPr>
      <xdr:spPr>
        <a:xfrm>
          <a:off x="1130300" y="1413383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78757</xdr:rowOff>
    </xdr:from>
    <xdr:ext cx="405111" cy="259045"/>
    <xdr:sp macro="" textlink="">
      <xdr:nvSpPr>
        <xdr:cNvPr id="214" name="n_1aveValue【福祉施設】&#10;有形固定資産減価償却率">
          <a:extLst>
            <a:ext uri="{FF2B5EF4-FFF2-40B4-BE49-F238E27FC236}">
              <a16:creationId xmlns:a16="http://schemas.microsoft.com/office/drawing/2014/main" id="{00000000-0008-0000-0200-0000D6000000}"/>
            </a:ext>
          </a:extLst>
        </xdr:cNvPr>
        <xdr:cNvSpPr txBox="1"/>
      </xdr:nvSpPr>
      <xdr:spPr>
        <a:xfrm>
          <a:off x="35820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49547</xdr:rowOff>
    </xdr:from>
    <xdr:ext cx="405111" cy="259045"/>
    <xdr:sp macro="" textlink="">
      <xdr:nvSpPr>
        <xdr:cNvPr id="215" name="n_2aveValue【福祉施設】&#10;有形固定資産減価償却率">
          <a:extLst>
            <a:ext uri="{FF2B5EF4-FFF2-40B4-BE49-F238E27FC236}">
              <a16:creationId xmlns:a16="http://schemas.microsoft.com/office/drawing/2014/main" id="{00000000-0008-0000-0200-0000D7000000}"/>
            </a:ext>
          </a:extLst>
        </xdr:cNvPr>
        <xdr:cNvSpPr txBox="1"/>
      </xdr:nvSpPr>
      <xdr:spPr>
        <a:xfrm>
          <a:off x="2705744" y="1376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15257</xdr:rowOff>
    </xdr:from>
    <xdr:ext cx="405111" cy="259045"/>
    <xdr:sp macro="" textlink="">
      <xdr:nvSpPr>
        <xdr:cNvPr id="216" name="n_3aveValue【福祉施設】&#10;有形固定資産減価償却率">
          <a:extLst>
            <a:ext uri="{FF2B5EF4-FFF2-40B4-BE49-F238E27FC236}">
              <a16:creationId xmlns:a16="http://schemas.microsoft.com/office/drawing/2014/main" id="{00000000-0008-0000-0200-0000D8000000}"/>
            </a:ext>
          </a:extLst>
        </xdr:cNvPr>
        <xdr:cNvSpPr txBox="1"/>
      </xdr:nvSpPr>
      <xdr:spPr>
        <a:xfrm>
          <a:off x="1816744" y="13731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170197</xdr:rowOff>
    </xdr:from>
    <xdr:ext cx="405111" cy="259045"/>
    <xdr:sp macro="" textlink="">
      <xdr:nvSpPr>
        <xdr:cNvPr id="217" name="n_4aveValue【福祉施設】&#10;有形固定資産減価償却率">
          <a:extLst>
            <a:ext uri="{FF2B5EF4-FFF2-40B4-BE49-F238E27FC236}">
              <a16:creationId xmlns:a16="http://schemas.microsoft.com/office/drawing/2014/main" id="{00000000-0008-0000-0200-0000D9000000}"/>
            </a:ext>
          </a:extLst>
        </xdr:cNvPr>
        <xdr:cNvSpPr txBox="1"/>
      </xdr:nvSpPr>
      <xdr:spPr>
        <a:xfrm>
          <a:off x="927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13988</xdr:rowOff>
    </xdr:from>
    <xdr:ext cx="405111" cy="259045"/>
    <xdr:sp macro="" textlink="">
      <xdr:nvSpPr>
        <xdr:cNvPr id="218" name="n_1mainValue【福祉施設】&#10;有形固定資産減価償却率">
          <a:extLst>
            <a:ext uri="{FF2B5EF4-FFF2-40B4-BE49-F238E27FC236}">
              <a16:creationId xmlns:a16="http://schemas.microsoft.com/office/drawing/2014/main" id="{00000000-0008-0000-0200-0000DA000000}"/>
            </a:ext>
          </a:extLst>
        </xdr:cNvPr>
        <xdr:cNvSpPr txBox="1"/>
      </xdr:nvSpPr>
      <xdr:spPr>
        <a:xfrm>
          <a:off x="3582044" y="14244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166388</xdr:rowOff>
    </xdr:from>
    <xdr:ext cx="405111" cy="259045"/>
    <xdr:sp macro="" textlink="">
      <xdr:nvSpPr>
        <xdr:cNvPr id="219" name="n_2mainValue【福祉施設】&#10;有形固定資産減価償却率">
          <a:extLst>
            <a:ext uri="{FF2B5EF4-FFF2-40B4-BE49-F238E27FC236}">
              <a16:creationId xmlns:a16="http://schemas.microsoft.com/office/drawing/2014/main" id="{00000000-0008-0000-0200-0000DB000000}"/>
            </a:ext>
          </a:extLst>
        </xdr:cNvPr>
        <xdr:cNvSpPr txBox="1"/>
      </xdr:nvSpPr>
      <xdr:spPr>
        <a:xfrm>
          <a:off x="2705744" y="14225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138447</xdr:rowOff>
    </xdr:from>
    <xdr:ext cx="405111" cy="259045"/>
    <xdr:sp macro="" textlink="">
      <xdr:nvSpPr>
        <xdr:cNvPr id="220" name="n_3mainValue【福祉施設】&#10;有形固定資産減価償却率">
          <a:extLst>
            <a:ext uri="{FF2B5EF4-FFF2-40B4-BE49-F238E27FC236}">
              <a16:creationId xmlns:a16="http://schemas.microsoft.com/office/drawing/2014/main" id="{00000000-0008-0000-0200-0000DC000000}"/>
            </a:ext>
          </a:extLst>
        </xdr:cNvPr>
        <xdr:cNvSpPr txBox="1"/>
      </xdr:nvSpPr>
      <xdr:spPr>
        <a:xfrm>
          <a:off x="1816744" y="14197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116857</xdr:rowOff>
    </xdr:from>
    <xdr:ext cx="405111" cy="259045"/>
    <xdr:sp macro="" textlink="">
      <xdr:nvSpPr>
        <xdr:cNvPr id="221" name="n_4mainValue【福祉施設】&#10;有形固定資産減価償却率">
          <a:extLst>
            <a:ext uri="{FF2B5EF4-FFF2-40B4-BE49-F238E27FC236}">
              <a16:creationId xmlns:a16="http://schemas.microsoft.com/office/drawing/2014/main" id="{00000000-0008-0000-0200-0000DD000000}"/>
            </a:ext>
          </a:extLst>
        </xdr:cNvPr>
        <xdr:cNvSpPr txBox="1"/>
      </xdr:nvSpPr>
      <xdr:spPr>
        <a:xfrm>
          <a:off x="9277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a:extLst>
            <a:ext uri="{FF2B5EF4-FFF2-40B4-BE49-F238E27FC236}">
              <a16:creationId xmlns:a16="http://schemas.microsoft.com/office/drawing/2014/main" id="{00000000-0008-0000-0200-0000DE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a:extLst>
            <a:ext uri="{FF2B5EF4-FFF2-40B4-BE49-F238E27FC236}">
              <a16:creationId xmlns:a16="http://schemas.microsoft.com/office/drawing/2014/main" id="{00000000-0008-0000-0200-0000DF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a:extLst>
            <a:ext uri="{FF2B5EF4-FFF2-40B4-BE49-F238E27FC236}">
              <a16:creationId xmlns:a16="http://schemas.microsoft.com/office/drawing/2014/main" id="{00000000-0008-0000-0200-0000E0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a:extLst>
            <a:ext uri="{FF2B5EF4-FFF2-40B4-BE49-F238E27FC236}">
              <a16:creationId xmlns:a16="http://schemas.microsoft.com/office/drawing/2014/main" id="{00000000-0008-0000-0200-0000E1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a:extLst>
            <a:ext uri="{FF2B5EF4-FFF2-40B4-BE49-F238E27FC236}">
              <a16:creationId xmlns:a16="http://schemas.microsoft.com/office/drawing/2014/main" id="{00000000-0008-0000-0200-0000E2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a:extLst>
            <a:ext uri="{FF2B5EF4-FFF2-40B4-BE49-F238E27FC236}">
              <a16:creationId xmlns:a16="http://schemas.microsoft.com/office/drawing/2014/main" id="{00000000-0008-0000-0200-0000E3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a:extLst>
            <a:ext uri="{FF2B5EF4-FFF2-40B4-BE49-F238E27FC236}">
              <a16:creationId xmlns:a16="http://schemas.microsoft.com/office/drawing/2014/main" id="{00000000-0008-0000-0200-0000E4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a:extLst>
            <a:ext uri="{FF2B5EF4-FFF2-40B4-BE49-F238E27FC236}">
              <a16:creationId xmlns:a16="http://schemas.microsoft.com/office/drawing/2014/main" id="{00000000-0008-0000-0200-0000E5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a:extLst>
            <a:ext uri="{FF2B5EF4-FFF2-40B4-BE49-F238E27FC236}">
              <a16:creationId xmlns:a16="http://schemas.microsoft.com/office/drawing/2014/main" id="{00000000-0008-0000-0200-0000E6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a:extLst>
            <a:ext uri="{FF2B5EF4-FFF2-40B4-BE49-F238E27FC236}">
              <a16:creationId xmlns:a16="http://schemas.microsoft.com/office/drawing/2014/main" id="{00000000-0008-0000-0200-0000E7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3" name="テキスト ボックス 232">
          <a:extLst>
            <a:ext uri="{FF2B5EF4-FFF2-40B4-BE49-F238E27FC236}">
              <a16:creationId xmlns:a16="http://schemas.microsoft.com/office/drawing/2014/main" id="{00000000-0008-0000-0200-0000E900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4" name="直線コネクタ 233">
          <a:extLst>
            <a:ext uri="{FF2B5EF4-FFF2-40B4-BE49-F238E27FC236}">
              <a16:creationId xmlns:a16="http://schemas.microsoft.com/office/drawing/2014/main" id="{00000000-0008-0000-0200-0000EA00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5" name="テキスト ボックス 234">
          <a:extLst>
            <a:ext uri="{FF2B5EF4-FFF2-40B4-BE49-F238E27FC236}">
              <a16:creationId xmlns:a16="http://schemas.microsoft.com/office/drawing/2014/main" id="{00000000-0008-0000-0200-0000EB00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6" name="直線コネクタ 235">
          <a:extLst>
            <a:ext uri="{FF2B5EF4-FFF2-40B4-BE49-F238E27FC236}">
              <a16:creationId xmlns:a16="http://schemas.microsoft.com/office/drawing/2014/main" id="{00000000-0008-0000-0200-0000EC00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7" name="テキスト ボックス 236">
          <a:extLst>
            <a:ext uri="{FF2B5EF4-FFF2-40B4-BE49-F238E27FC236}">
              <a16:creationId xmlns:a16="http://schemas.microsoft.com/office/drawing/2014/main" id="{00000000-0008-0000-0200-0000ED00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8" name="直線コネクタ 237">
          <a:extLst>
            <a:ext uri="{FF2B5EF4-FFF2-40B4-BE49-F238E27FC236}">
              <a16:creationId xmlns:a16="http://schemas.microsoft.com/office/drawing/2014/main" id="{00000000-0008-0000-0200-0000EE00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0" name="直線コネクタ 239">
          <a:extLst>
            <a:ext uri="{FF2B5EF4-FFF2-40B4-BE49-F238E27FC236}">
              <a16:creationId xmlns:a16="http://schemas.microsoft.com/office/drawing/2014/main" id="{00000000-0008-0000-0200-0000F000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2" name="直線コネクタ 241">
          <a:extLst>
            <a:ext uri="{FF2B5EF4-FFF2-40B4-BE49-F238E27FC236}">
              <a16:creationId xmlns:a16="http://schemas.microsoft.com/office/drawing/2014/main" id="{00000000-0008-0000-0200-0000F2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4" name="【福祉施設】&#10;一人当たり面積グラフ枠">
          <a:extLst>
            <a:ext uri="{FF2B5EF4-FFF2-40B4-BE49-F238E27FC236}">
              <a16:creationId xmlns:a16="http://schemas.microsoft.com/office/drawing/2014/main" id="{00000000-0008-0000-0200-0000F4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22098</xdr:rowOff>
    </xdr:from>
    <xdr:to>
      <xdr:col>54</xdr:col>
      <xdr:colOff>189865</xdr:colOff>
      <xdr:row>86</xdr:row>
      <xdr:rowOff>106871</xdr:rowOff>
    </xdr:to>
    <xdr:cxnSp macro="">
      <xdr:nvCxnSpPr>
        <xdr:cNvPr id="245" name="直線コネクタ 244">
          <a:extLst>
            <a:ext uri="{FF2B5EF4-FFF2-40B4-BE49-F238E27FC236}">
              <a16:creationId xmlns:a16="http://schemas.microsoft.com/office/drawing/2014/main" id="{00000000-0008-0000-0200-0000F5000000}"/>
            </a:ext>
          </a:extLst>
        </xdr:cNvPr>
        <xdr:cNvCxnSpPr/>
      </xdr:nvCxnSpPr>
      <xdr:spPr>
        <a:xfrm flipV="1">
          <a:off x="10476865" y="13566648"/>
          <a:ext cx="0" cy="1284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110698</xdr:rowOff>
    </xdr:from>
    <xdr:ext cx="469744" cy="259045"/>
    <xdr:sp macro="" textlink="">
      <xdr:nvSpPr>
        <xdr:cNvPr id="246" name="【福祉施設】&#10;一人当たり面積最小値テキスト">
          <a:extLst>
            <a:ext uri="{FF2B5EF4-FFF2-40B4-BE49-F238E27FC236}">
              <a16:creationId xmlns:a16="http://schemas.microsoft.com/office/drawing/2014/main" id="{00000000-0008-0000-0200-0000F6000000}"/>
            </a:ext>
          </a:extLst>
        </xdr:cNvPr>
        <xdr:cNvSpPr txBox="1"/>
      </xdr:nvSpPr>
      <xdr:spPr>
        <a:xfrm>
          <a:off x="10515600" y="14855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106871</xdr:rowOff>
    </xdr:from>
    <xdr:to>
      <xdr:col>55</xdr:col>
      <xdr:colOff>88900</xdr:colOff>
      <xdr:row>86</xdr:row>
      <xdr:rowOff>106871</xdr:rowOff>
    </xdr:to>
    <xdr:cxnSp macro="">
      <xdr:nvCxnSpPr>
        <xdr:cNvPr id="247" name="直線コネクタ 246">
          <a:extLst>
            <a:ext uri="{FF2B5EF4-FFF2-40B4-BE49-F238E27FC236}">
              <a16:creationId xmlns:a16="http://schemas.microsoft.com/office/drawing/2014/main" id="{00000000-0008-0000-0200-0000F7000000}"/>
            </a:ext>
          </a:extLst>
        </xdr:cNvPr>
        <xdr:cNvCxnSpPr/>
      </xdr:nvCxnSpPr>
      <xdr:spPr>
        <a:xfrm>
          <a:off x="10388600" y="1485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140225</xdr:rowOff>
    </xdr:from>
    <xdr:ext cx="469744" cy="259045"/>
    <xdr:sp macro="" textlink="">
      <xdr:nvSpPr>
        <xdr:cNvPr id="248" name="【福祉施設】&#10;一人当たり面積最大値テキスト">
          <a:extLst>
            <a:ext uri="{FF2B5EF4-FFF2-40B4-BE49-F238E27FC236}">
              <a16:creationId xmlns:a16="http://schemas.microsoft.com/office/drawing/2014/main" id="{00000000-0008-0000-0200-0000F8000000}"/>
            </a:ext>
          </a:extLst>
        </xdr:cNvPr>
        <xdr:cNvSpPr txBox="1"/>
      </xdr:nvSpPr>
      <xdr:spPr>
        <a:xfrm>
          <a:off x="10515600" y="1334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22098</xdr:rowOff>
    </xdr:from>
    <xdr:to>
      <xdr:col>55</xdr:col>
      <xdr:colOff>88900</xdr:colOff>
      <xdr:row>79</xdr:row>
      <xdr:rowOff>22098</xdr:rowOff>
    </xdr:to>
    <xdr:cxnSp macro="">
      <xdr:nvCxnSpPr>
        <xdr:cNvPr id="249" name="直線コネクタ 248">
          <a:extLst>
            <a:ext uri="{FF2B5EF4-FFF2-40B4-BE49-F238E27FC236}">
              <a16:creationId xmlns:a16="http://schemas.microsoft.com/office/drawing/2014/main" id="{00000000-0008-0000-0200-0000F9000000}"/>
            </a:ext>
          </a:extLst>
        </xdr:cNvPr>
        <xdr:cNvCxnSpPr/>
      </xdr:nvCxnSpPr>
      <xdr:spPr>
        <a:xfrm>
          <a:off x="10388600" y="135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58690</xdr:rowOff>
    </xdr:from>
    <xdr:ext cx="469744" cy="259045"/>
    <xdr:sp macro="" textlink="">
      <xdr:nvSpPr>
        <xdr:cNvPr id="250" name="【福祉施設】&#10;一人当たり面積平均値テキスト">
          <a:extLst>
            <a:ext uri="{FF2B5EF4-FFF2-40B4-BE49-F238E27FC236}">
              <a16:creationId xmlns:a16="http://schemas.microsoft.com/office/drawing/2014/main" id="{00000000-0008-0000-0200-0000FA000000}"/>
            </a:ext>
          </a:extLst>
        </xdr:cNvPr>
        <xdr:cNvSpPr txBox="1"/>
      </xdr:nvSpPr>
      <xdr:spPr>
        <a:xfrm>
          <a:off x="10515600" y="14631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80263</xdr:rowOff>
    </xdr:from>
    <xdr:to>
      <xdr:col>55</xdr:col>
      <xdr:colOff>50800</xdr:colOff>
      <xdr:row>86</xdr:row>
      <xdr:rowOff>10413</xdr:rowOff>
    </xdr:to>
    <xdr:sp macro="" textlink="">
      <xdr:nvSpPr>
        <xdr:cNvPr id="251" name="フローチャート: 判断 250">
          <a:extLst>
            <a:ext uri="{FF2B5EF4-FFF2-40B4-BE49-F238E27FC236}">
              <a16:creationId xmlns:a16="http://schemas.microsoft.com/office/drawing/2014/main" id="{00000000-0008-0000-0200-0000FB000000}"/>
            </a:ext>
          </a:extLst>
        </xdr:cNvPr>
        <xdr:cNvSpPr/>
      </xdr:nvSpPr>
      <xdr:spPr>
        <a:xfrm>
          <a:off x="10426700" y="146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93599</xdr:rowOff>
    </xdr:from>
    <xdr:to>
      <xdr:col>50</xdr:col>
      <xdr:colOff>165100</xdr:colOff>
      <xdr:row>86</xdr:row>
      <xdr:rowOff>23749</xdr:rowOff>
    </xdr:to>
    <xdr:sp macro="" textlink="">
      <xdr:nvSpPr>
        <xdr:cNvPr id="252" name="フローチャート: 判断 251">
          <a:extLst>
            <a:ext uri="{FF2B5EF4-FFF2-40B4-BE49-F238E27FC236}">
              <a16:creationId xmlns:a16="http://schemas.microsoft.com/office/drawing/2014/main" id="{00000000-0008-0000-0200-0000FC000000}"/>
            </a:ext>
          </a:extLst>
        </xdr:cNvPr>
        <xdr:cNvSpPr/>
      </xdr:nvSpPr>
      <xdr:spPr>
        <a:xfrm>
          <a:off x="9588500" y="1466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103887</xdr:rowOff>
    </xdr:from>
    <xdr:to>
      <xdr:col>46</xdr:col>
      <xdr:colOff>38100</xdr:colOff>
      <xdr:row>86</xdr:row>
      <xdr:rowOff>34037</xdr:rowOff>
    </xdr:to>
    <xdr:sp macro="" textlink="">
      <xdr:nvSpPr>
        <xdr:cNvPr id="253" name="フローチャート: 判断 252">
          <a:extLst>
            <a:ext uri="{FF2B5EF4-FFF2-40B4-BE49-F238E27FC236}">
              <a16:creationId xmlns:a16="http://schemas.microsoft.com/office/drawing/2014/main" id="{00000000-0008-0000-0200-0000FD000000}"/>
            </a:ext>
          </a:extLst>
        </xdr:cNvPr>
        <xdr:cNvSpPr/>
      </xdr:nvSpPr>
      <xdr:spPr>
        <a:xfrm>
          <a:off x="8699500" y="1467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86550</xdr:rowOff>
    </xdr:from>
    <xdr:to>
      <xdr:col>41</xdr:col>
      <xdr:colOff>101600</xdr:colOff>
      <xdr:row>86</xdr:row>
      <xdr:rowOff>16700</xdr:rowOff>
    </xdr:to>
    <xdr:sp macro="" textlink="">
      <xdr:nvSpPr>
        <xdr:cNvPr id="254" name="フローチャート: 判断 253">
          <a:extLst>
            <a:ext uri="{FF2B5EF4-FFF2-40B4-BE49-F238E27FC236}">
              <a16:creationId xmlns:a16="http://schemas.microsoft.com/office/drawing/2014/main" id="{00000000-0008-0000-0200-0000FE000000}"/>
            </a:ext>
          </a:extLst>
        </xdr:cNvPr>
        <xdr:cNvSpPr/>
      </xdr:nvSpPr>
      <xdr:spPr>
        <a:xfrm>
          <a:off x="7810500" y="1465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66548</xdr:rowOff>
    </xdr:from>
    <xdr:to>
      <xdr:col>36</xdr:col>
      <xdr:colOff>165100</xdr:colOff>
      <xdr:row>85</xdr:row>
      <xdr:rowOff>168148</xdr:rowOff>
    </xdr:to>
    <xdr:sp macro="" textlink="">
      <xdr:nvSpPr>
        <xdr:cNvPr id="255" name="フローチャート: 判断 254">
          <a:extLst>
            <a:ext uri="{FF2B5EF4-FFF2-40B4-BE49-F238E27FC236}">
              <a16:creationId xmlns:a16="http://schemas.microsoft.com/office/drawing/2014/main" id="{00000000-0008-0000-0200-0000FF000000}"/>
            </a:ext>
          </a:extLst>
        </xdr:cNvPr>
        <xdr:cNvSpPr/>
      </xdr:nvSpPr>
      <xdr:spPr>
        <a:xfrm>
          <a:off x="6921500" y="1463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00000000-0008-0000-0200-00000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00000000-0008-0000-0200-00000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00000000-0008-0000-0200-00000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200-00000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00000000-0008-0000-0200-00000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168466</xdr:rowOff>
    </xdr:from>
    <xdr:to>
      <xdr:col>55</xdr:col>
      <xdr:colOff>50800</xdr:colOff>
      <xdr:row>83</xdr:row>
      <xdr:rowOff>98616</xdr:rowOff>
    </xdr:to>
    <xdr:sp macro="" textlink="">
      <xdr:nvSpPr>
        <xdr:cNvPr id="261" name="楕円 260">
          <a:extLst>
            <a:ext uri="{FF2B5EF4-FFF2-40B4-BE49-F238E27FC236}">
              <a16:creationId xmlns:a16="http://schemas.microsoft.com/office/drawing/2014/main" id="{00000000-0008-0000-0200-000005010000}"/>
            </a:ext>
          </a:extLst>
        </xdr:cNvPr>
        <xdr:cNvSpPr/>
      </xdr:nvSpPr>
      <xdr:spPr>
        <a:xfrm>
          <a:off x="10426700" y="1422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19893</xdr:rowOff>
    </xdr:from>
    <xdr:ext cx="469744" cy="259045"/>
    <xdr:sp macro="" textlink="">
      <xdr:nvSpPr>
        <xdr:cNvPr id="262" name="【福祉施設】&#10;一人当たり面積該当値テキスト">
          <a:extLst>
            <a:ext uri="{FF2B5EF4-FFF2-40B4-BE49-F238E27FC236}">
              <a16:creationId xmlns:a16="http://schemas.microsoft.com/office/drawing/2014/main" id="{00000000-0008-0000-0200-000006010000}"/>
            </a:ext>
          </a:extLst>
        </xdr:cNvPr>
        <xdr:cNvSpPr txBox="1"/>
      </xdr:nvSpPr>
      <xdr:spPr>
        <a:xfrm>
          <a:off x="10515600" y="14078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8065</xdr:rowOff>
    </xdr:from>
    <xdr:to>
      <xdr:col>50</xdr:col>
      <xdr:colOff>165100</xdr:colOff>
      <xdr:row>83</xdr:row>
      <xdr:rowOff>109665</xdr:rowOff>
    </xdr:to>
    <xdr:sp macro="" textlink="">
      <xdr:nvSpPr>
        <xdr:cNvPr id="263" name="楕円 262">
          <a:extLst>
            <a:ext uri="{FF2B5EF4-FFF2-40B4-BE49-F238E27FC236}">
              <a16:creationId xmlns:a16="http://schemas.microsoft.com/office/drawing/2014/main" id="{00000000-0008-0000-0200-000007010000}"/>
            </a:ext>
          </a:extLst>
        </xdr:cNvPr>
        <xdr:cNvSpPr/>
      </xdr:nvSpPr>
      <xdr:spPr>
        <a:xfrm>
          <a:off x="9588500" y="1423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47816</xdr:rowOff>
    </xdr:from>
    <xdr:to>
      <xdr:col>55</xdr:col>
      <xdr:colOff>0</xdr:colOff>
      <xdr:row>83</xdr:row>
      <xdr:rowOff>58865</xdr:rowOff>
    </xdr:to>
    <xdr:cxnSp macro="">
      <xdr:nvCxnSpPr>
        <xdr:cNvPr id="264" name="直線コネクタ 263">
          <a:extLst>
            <a:ext uri="{FF2B5EF4-FFF2-40B4-BE49-F238E27FC236}">
              <a16:creationId xmlns:a16="http://schemas.microsoft.com/office/drawing/2014/main" id="{00000000-0008-0000-0200-000008010000}"/>
            </a:ext>
          </a:extLst>
        </xdr:cNvPr>
        <xdr:cNvCxnSpPr/>
      </xdr:nvCxnSpPr>
      <xdr:spPr>
        <a:xfrm flipV="1">
          <a:off x="9639300" y="14278166"/>
          <a:ext cx="8382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24828</xdr:rowOff>
    </xdr:from>
    <xdr:to>
      <xdr:col>46</xdr:col>
      <xdr:colOff>38100</xdr:colOff>
      <xdr:row>83</xdr:row>
      <xdr:rowOff>126428</xdr:rowOff>
    </xdr:to>
    <xdr:sp macro="" textlink="">
      <xdr:nvSpPr>
        <xdr:cNvPr id="265" name="楕円 264">
          <a:extLst>
            <a:ext uri="{FF2B5EF4-FFF2-40B4-BE49-F238E27FC236}">
              <a16:creationId xmlns:a16="http://schemas.microsoft.com/office/drawing/2014/main" id="{00000000-0008-0000-0200-000009010000}"/>
            </a:ext>
          </a:extLst>
        </xdr:cNvPr>
        <xdr:cNvSpPr/>
      </xdr:nvSpPr>
      <xdr:spPr>
        <a:xfrm>
          <a:off x="8699500" y="14255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58865</xdr:rowOff>
    </xdr:from>
    <xdr:to>
      <xdr:col>50</xdr:col>
      <xdr:colOff>114300</xdr:colOff>
      <xdr:row>83</xdr:row>
      <xdr:rowOff>75628</xdr:rowOff>
    </xdr:to>
    <xdr:cxnSp macro="">
      <xdr:nvCxnSpPr>
        <xdr:cNvPr id="266" name="直線コネクタ 265">
          <a:extLst>
            <a:ext uri="{FF2B5EF4-FFF2-40B4-BE49-F238E27FC236}">
              <a16:creationId xmlns:a16="http://schemas.microsoft.com/office/drawing/2014/main" id="{00000000-0008-0000-0200-00000A010000}"/>
            </a:ext>
          </a:extLst>
        </xdr:cNvPr>
        <xdr:cNvCxnSpPr/>
      </xdr:nvCxnSpPr>
      <xdr:spPr>
        <a:xfrm flipV="1">
          <a:off x="8750300" y="14289215"/>
          <a:ext cx="889000" cy="1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37212</xdr:rowOff>
    </xdr:from>
    <xdr:to>
      <xdr:col>41</xdr:col>
      <xdr:colOff>101600</xdr:colOff>
      <xdr:row>83</xdr:row>
      <xdr:rowOff>138812</xdr:rowOff>
    </xdr:to>
    <xdr:sp macro="" textlink="">
      <xdr:nvSpPr>
        <xdr:cNvPr id="267" name="楕円 266">
          <a:extLst>
            <a:ext uri="{FF2B5EF4-FFF2-40B4-BE49-F238E27FC236}">
              <a16:creationId xmlns:a16="http://schemas.microsoft.com/office/drawing/2014/main" id="{00000000-0008-0000-0200-00000B010000}"/>
            </a:ext>
          </a:extLst>
        </xdr:cNvPr>
        <xdr:cNvSpPr/>
      </xdr:nvSpPr>
      <xdr:spPr>
        <a:xfrm>
          <a:off x="7810500" y="1426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75628</xdr:rowOff>
    </xdr:from>
    <xdr:to>
      <xdr:col>45</xdr:col>
      <xdr:colOff>177800</xdr:colOff>
      <xdr:row>83</xdr:row>
      <xdr:rowOff>88012</xdr:rowOff>
    </xdr:to>
    <xdr:cxnSp macro="">
      <xdr:nvCxnSpPr>
        <xdr:cNvPr id="268" name="直線コネクタ 267">
          <a:extLst>
            <a:ext uri="{FF2B5EF4-FFF2-40B4-BE49-F238E27FC236}">
              <a16:creationId xmlns:a16="http://schemas.microsoft.com/office/drawing/2014/main" id="{00000000-0008-0000-0200-00000C010000}"/>
            </a:ext>
          </a:extLst>
        </xdr:cNvPr>
        <xdr:cNvCxnSpPr/>
      </xdr:nvCxnSpPr>
      <xdr:spPr>
        <a:xfrm flipV="1">
          <a:off x="7861300" y="14305978"/>
          <a:ext cx="889000" cy="1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93218</xdr:rowOff>
    </xdr:from>
    <xdr:to>
      <xdr:col>36</xdr:col>
      <xdr:colOff>165100</xdr:colOff>
      <xdr:row>84</xdr:row>
      <xdr:rowOff>23368</xdr:rowOff>
    </xdr:to>
    <xdr:sp macro="" textlink="">
      <xdr:nvSpPr>
        <xdr:cNvPr id="269" name="楕円 268">
          <a:extLst>
            <a:ext uri="{FF2B5EF4-FFF2-40B4-BE49-F238E27FC236}">
              <a16:creationId xmlns:a16="http://schemas.microsoft.com/office/drawing/2014/main" id="{00000000-0008-0000-0200-00000D010000}"/>
            </a:ext>
          </a:extLst>
        </xdr:cNvPr>
        <xdr:cNvSpPr/>
      </xdr:nvSpPr>
      <xdr:spPr>
        <a:xfrm>
          <a:off x="6921500" y="1432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88012</xdr:rowOff>
    </xdr:from>
    <xdr:to>
      <xdr:col>41</xdr:col>
      <xdr:colOff>50800</xdr:colOff>
      <xdr:row>83</xdr:row>
      <xdr:rowOff>144018</xdr:rowOff>
    </xdr:to>
    <xdr:cxnSp macro="">
      <xdr:nvCxnSpPr>
        <xdr:cNvPr id="270" name="直線コネクタ 269">
          <a:extLst>
            <a:ext uri="{FF2B5EF4-FFF2-40B4-BE49-F238E27FC236}">
              <a16:creationId xmlns:a16="http://schemas.microsoft.com/office/drawing/2014/main" id="{00000000-0008-0000-0200-00000E010000}"/>
            </a:ext>
          </a:extLst>
        </xdr:cNvPr>
        <xdr:cNvCxnSpPr/>
      </xdr:nvCxnSpPr>
      <xdr:spPr>
        <a:xfrm flipV="1">
          <a:off x="6972300" y="14318362"/>
          <a:ext cx="889000" cy="5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14876</xdr:rowOff>
    </xdr:from>
    <xdr:ext cx="469744" cy="259045"/>
    <xdr:sp macro="" textlink="">
      <xdr:nvSpPr>
        <xdr:cNvPr id="271" name="n_1aveValue【福祉施設】&#10;一人当たり面積">
          <a:extLst>
            <a:ext uri="{FF2B5EF4-FFF2-40B4-BE49-F238E27FC236}">
              <a16:creationId xmlns:a16="http://schemas.microsoft.com/office/drawing/2014/main" id="{00000000-0008-0000-0200-00000F010000}"/>
            </a:ext>
          </a:extLst>
        </xdr:cNvPr>
        <xdr:cNvSpPr txBox="1"/>
      </xdr:nvSpPr>
      <xdr:spPr>
        <a:xfrm>
          <a:off x="9391727" y="1475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25164</xdr:rowOff>
    </xdr:from>
    <xdr:ext cx="469744" cy="259045"/>
    <xdr:sp macro="" textlink="">
      <xdr:nvSpPr>
        <xdr:cNvPr id="272" name="n_2aveValue【福祉施設】&#10;一人当たり面積">
          <a:extLst>
            <a:ext uri="{FF2B5EF4-FFF2-40B4-BE49-F238E27FC236}">
              <a16:creationId xmlns:a16="http://schemas.microsoft.com/office/drawing/2014/main" id="{00000000-0008-0000-0200-000010010000}"/>
            </a:ext>
          </a:extLst>
        </xdr:cNvPr>
        <xdr:cNvSpPr txBox="1"/>
      </xdr:nvSpPr>
      <xdr:spPr>
        <a:xfrm>
          <a:off x="8515427" y="1476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7827</xdr:rowOff>
    </xdr:from>
    <xdr:ext cx="469744" cy="259045"/>
    <xdr:sp macro="" textlink="">
      <xdr:nvSpPr>
        <xdr:cNvPr id="273" name="n_3aveValue【福祉施設】&#10;一人当たり面積">
          <a:extLst>
            <a:ext uri="{FF2B5EF4-FFF2-40B4-BE49-F238E27FC236}">
              <a16:creationId xmlns:a16="http://schemas.microsoft.com/office/drawing/2014/main" id="{00000000-0008-0000-0200-000011010000}"/>
            </a:ext>
          </a:extLst>
        </xdr:cNvPr>
        <xdr:cNvSpPr txBox="1"/>
      </xdr:nvSpPr>
      <xdr:spPr>
        <a:xfrm>
          <a:off x="7626427" y="1475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159275</xdr:rowOff>
    </xdr:from>
    <xdr:ext cx="469744" cy="259045"/>
    <xdr:sp macro="" textlink="">
      <xdr:nvSpPr>
        <xdr:cNvPr id="274" name="n_4aveValue【福祉施設】&#10;一人当たり面積">
          <a:extLst>
            <a:ext uri="{FF2B5EF4-FFF2-40B4-BE49-F238E27FC236}">
              <a16:creationId xmlns:a16="http://schemas.microsoft.com/office/drawing/2014/main" id="{00000000-0008-0000-0200-000012010000}"/>
            </a:ext>
          </a:extLst>
        </xdr:cNvPr>
        <xdr:cNvSpPr txBox="1"/>
      </xdr:nvSpPr>
      <xdr:spPr>
        <a:xfrm>
          <a:off x="6737427" y="14732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126192</xdr:rowOff>
    </xdr:from>
    <xdr:ext cx="469744" cy="259045"/>
    <xdr:sp macro="" textlink="">
      <xdr:nvSpPr>
        <xdr:cNvPr id="275" name="n_1mainValue【福祉施設】&#10;一人当たり面積">
          <a:extLst>
            <a:ext uri="{FF2B5EF4-FFF2-40B4-BE49-F238E27FC236}">
              <a16:creationId xmlns:a16="http://schemas.microsoft.com/office/drawing/2014/main" id="{00000000-0008-0000-0200-000013010000}"/>
            </a:ext>
          </a:extLst>
        </xdr:cNvPr>
        <xdr:cNvSpPr txBox="1"/>
      </xdr:nvSpPr>
      <xdr:spPr>
        <a:xfrm>
          <a:off x="9391727" y="14013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142955</xdr:rowOff>
    </xdr:from>
    <xdr:ext cx="469744" cy="259045"/>
    <xdr:sp macro="" textlink="">
      <xdr:nvSpPr>
        <xdr:cNvPr id="276" name="n_2mainValue【福祉施設】&#10;一人当たり面積">
          <a:extLst>
            <a:ext uri="{FF2B5EF4-FFF2-40B4-BE49-F238E27FC236}">
              <a16:creationId xmlns:a16="http://schemas.microsoft.com/office/drawing/2014/main" id="{00000000-0008-0000-0200-000014010000}"/>
            </a:ext>
          </a:extLst>
        </xdr:cNvPr>
        <xdr:cNvSpPr txBox="1"/>
      </xdr:nvSpPr>
      <xdr:spPr>
        <a:xfrm>
          <a:off x="8515427" y="14030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155339</xdr:rowOff>
    </xdr:from>
    <xdr:ext cx="469744" cy="259045"/>
    <xdr:sp macro="" textlink="">
      <xdr:nvSpPr>
        <xdr:cNvPr id="277" name="n_3mainValue【福祉施設】&#10;一人当たり面積">
          <a:extLst>
            <a:ext uri="{FF2B5EF4-FFF2-40B4-BE49-F238E27FC236}">
              <a16:creationId xmlns:a16="http://schemas.microsoft.com/office/drawing/2014/main" id="{00000000-0008-0000-0200-000015010000}"/>
            </a:ext>
          </a:extLst>
        </xdr:cNvPr>
        <xdr:cNvSpPr txBox="1"/>
      </xdr:nvSpPr>
      <xdr:spPr>
        <a:xfrm>
          <a:off x="7626427" y="14042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39895</xdr:rowOff>
    </xdr:from>
    <xdr:ext cx="469744" cy="259045"/>
    <xdr:sp macro="" textlink="">
      <xdr:nvSpPr>
        <xdr:cNvPr id="278" name="n_4mainValue【福祉施設】&#10;一人当たり面積">
          <a:extLst>
            <a:ext uri="{FF2B5EF4-FFF2-40B4-BE49-F238E27FC236}">
              <a16:creationId xmlns:a16="http://schemas.microsoft.com/office/drawing/2014/main" id="{00000000-0008-0000-0200-000016010000}"/>
            </a:ext>
          </a:extLst>
        </xdr:cNvPr>
        <xdr:cNvSpPr txBox="1"/>
      </xdr:nvSpPr>
      <xdr:spPr>
        <a:xfrm>
          <a:off x="6737427" y="1409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00000000-0008-0000-0200-00001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00000000-0008-0000-0200-00001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00000000-0008-0000-0200-00001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00000000-0008-0000-0200-00001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00000000-0008-0000-0200-00001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00000000-0008-0000-0200-00001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00000000-0008-0000-0200-00001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00000000-0008-0000-0200-00001E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7" name="テキスト ボックス 286">
          <a:extLst>
            <a:ext uri="{FF2B5EF4-FFF2-40B4-BE49-F238E27FC236}">
              <a16:creationId xmlns:a16="http://schemas.microsoft.com/office/drawing/2014/main" id="{00000000-0008-0000-0200-00001F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8" name="直線コネクタ 287">
          <a:extLst>
            <a:ext uri="{FF2B5EF4-FFF2-40B4-BE49-F238E27FC236}">
              <a16:creationId xmlns:a16="http://schemas.microsoft.com/office/drawing/2014/main" id="{00000000-0008-0000-0200-000020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9" name="テキスト ボックス 288">
          <a:extLst>
            <a:ext uri="{FF2B5EF4-FFF2-40B4-BE49-F238E27FC236}">
              <a16:creationId xmlns:a16="http://schemas.microsoft.com/office/drawing/2014/main" id="{00000000-0008-0000-0200-000021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0" name="直線コネクタ 289">
          <a:extLst>
            <a:ext uri="{FF2B5EF4-FFF2-40B4-BE49-F238E27FC236}">
              <a16:creationId xmlns:a16="http://schemas.microsoft.com/office/drawing/2014/main" id="{00000000-0008-0000-0200-000022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1" name="テキスト ボックス 290">
          <a:extLst>
            <a:ext uri="{FF2B5EF4-FFF2-40B4-BE49-F238E27FC236}">
              <a16:creationId xmlns:a16="http://schemas.microsoft.com/office/drawing/2014/main" id="{00000000-0008-0000-0200-000023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2" name="直線コネクタ 291">
          <a:extLst>
            <a:ext uri="{FF2B5EF4-FFF2-40B4-BE49-F238E27FC236}">
              <a16:creationId xmlns:a16="http://schemas.microsoft.com/office/drawing/2014/main" id="{00000000-0008-0000-0200-000024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3" name="テキスト ボックス 292">
          <a:extLst>
            <a:ext uri="{FF2B5EF4-FFF2-40B4-BE49-F238E27FC236}">
              <a16:creationId xmlns:a16="http://schemas.microsoft.com/office/drawing/2014/main" id="{00000000-0008-0000-0200-000025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4" name="直線コネクタ 293">
          <a:extLst>
            <a:ext uri="{FF2B5EF4-FFF2-40B4-BE49-F238E27FC236}">
              <a16:creationId xmlns:a16="http://schemas.microsoft.com/office/drawing/2014/main" id="{00000000-0008-0000-0200-000026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5" name="テキスト ボックス 294">
          <a:extLst>
            <a:ext uri="{FF2B5EF4-FFF2-40B4-BE49-F238E27FC236}">
              <a16:creationId xmlns:a16="http://schemas.microsoft.com/office/drawing/2014/main" id="{00000000-0008-0000-0200-000027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6" name="直線コネクタ 295">
          <a:extLst>
            <a:ext uri="{FF2B5EF4-FFF2-40B4-BE49-F238E27FC236}">
              <a16:creationId xmlns:a16="http://schemas.microsoft.com/office/drawing/2014/main" id="{00000000-0008-0000-0200-000028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7" name="テキスト ボックス 296">
          <a:extLst>
            <a:ext uri="{FF2B5EF4-FFF2-40B4-BE49-F238E27FC236}">
              <a16:creationId xmlns:a16="http://schemas.microsoft.com/office/drawing/2014/main" id="{00000000-0008-0000-0200-000029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8" name="直線コネクタ 297">
          <a:extLst>
            <a:ext uri="{FF2B5EF4-FFF2-40B4-BE49-F238E27FC236}">
              <a16:creationId xmlns:a16="http://schemas.microsoft.com/office/drawing/2014/main" id="{00000000-0008-0000-0200-00002A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9" name="テキスト ボックス 298">
          <a:extLst>
            <a:ext uri="{FF2B5EF4-FFF2-40B4-BE49-F238E27FC236}">
              <a16:creationId xmlns:a16="http://schemas.microsoft.com/office/drawing/2014/main" id="{00000000-0008-0000-0200-00002B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0" name="直線コネクタ 299">
          <a:extLst>
            <a:ext uri="{FF2B5EF4-FFF2-40B4-BE49-F238E27FC236}">
              <a16:creationId xmlns:a16="http://schemas.microsoft.com/office/drawing/2014/main" id="{00000000-0008-0000-0200-00002C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2" name="直線コネクタ 301">
          <a:extLst>
            <a:ext uri="{FF2B5EF4-FFF2-40B4-BE49-F238E27FC236}">
              <a16:creationId xmlns:a16="http://schemas.microsoft.com/office/drawing/2014/main" id="{00000000-0008-0000-0200-00002E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3" name="【市民会館】&#10;有形固定資産減価償却率グラフ枠">
          <a:extLst>
            <a:ext uri="{FF2B5EF4-FFF2-40B4-BE49-F238E27FC236}">
              <a16:creationId xmlns:a16="http://schemas.microsoft.com/office/drawing/2014/main" id="{00000000-0008-0000-0200-00002F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69669</xdr:rowOff>
    </xdr:from>
    <xdr:to>
      <xdr:col>24</xdr:col>
      <xdr:colOff>62865</xdr:colOff>
      <xdr:row>109</xdr:row>
      <xdr:rowOff>35379</xdr:rowOff>
    </xdr:to>
    <xdr:cxnSp macro="">
      <xdr:nvCxnSpPr>
        <xdr:cNvPr id="304" name="直線コネクタ 303">
          <a:extLst>
            <a:ext uri="{FF2B5EF4-FFF2-40B4-BE49-F238E27FC236}">
              <a16:creationId xmlns:a16="http://schemas.microsoft.com/office/drawing/2014/main" id="{00000000-0008-0000-0200-000030010000}"/>
            </a:ext>
          </a:extLst>
        </xdr:cNvPr>
        <xdr:cNvCxnSpPr/>
      </xdr:nvCxnSpPr>
      <xdr:spPr>
        <a:xfrm flipV="1">
          <a:off x="4634865" y="17214669"/>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5" name="【市民会館】&#10;有形固定資産減価償却率最小値テキスト">
          <a:extLst>
            <a:ext uri="{FF2B5EF4-FFF2-40B4-BE49-F238E27FC236}">
              <a16:creationId xmlns:a16="http://schemas.microsoft.com/office/drawing/2014/main" id="{00000000-0008-0000-0200-000031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6" name="直線コネクタ 305">
          <a:extLst>
            <a:ext uri="{FF2B5EF4-FFF2-40B4-BE49-F238E27FC236}">
              <a16:creationId xmlns:a16="http://schemas.microsoft.com/office/drawing/2014/main" id="{00000000-0008-0000-0200-000032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16346</xdr:rowOff>
    </xdr:from>
    <xdr:ext cx="340478" cy="259045"/>
    <xdr:sp macro="" textlink="">
      <xdr:nvSpPr>
        <xdr:cNvPr id="307" name="【市民会館】&#10;有形固定資産減価償却率最大値テキスト">
          <a:extLst>
            <a:ext uri="{FF2B5EF4-FFF2-40B4-BE49-F238E27FC236}">
              <a16:creationId xmlns:a16="http://schemas.microsoft.com/office/drawing/2014/main" id="{00000000-0008-0000-0200-000033010000}"/>
            </a:ext>
          </a:extLst>
        </xdr:cNvPr>
        <xdr:cNvSpPr txBox="1"/>
      </xdr:nvSpPr>
      <xdr:spPr>
        <a:xfrm>
          <a:off x="4673600" y="1698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69669</xdr:rowOff>
    </xdr:from>
    <xdr:to>
      <xdr:col>24</xdr:col>
      <xdr:colOff>152400</xdr:colOff>
      <xdr:row>100</xdr:row>
      <xdr:rowOff>69669</xdr:rowOff>
    </xdr:to>
    <xdr:cxnSp macro="">
      <xdr:nvCxnSpPr>
        <xdr:cNvPr id="308" name="直線コネクタ 307">
          <a:extLst>
            <a:ext uri="{FF2B5EF4-FFF2-40B4-BE49-F238E27FC236}">
              <a16:creationId xmlns:a16="http://schemas.microsoft.com/office/drawing/2014/main" id="{00000000-0008-0000-0200-000034010000}"/>
            </a:ext>
          </a:extLst>
        </xdr:cNvPr>
        <xdr:cNvCxnSpPr/>
      </xdr:nvCxnSpPr>
      <xdr:spPr>
        <a:xfrm>
          <a:off x="4546600" y="1721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85470</xdr:rowOff>
    </xdr:from>
    <xdr:ext cx="405111" cy="259045"/>
    <xdr:sp macro="" textlink="">
      <xdr:nvSpPr>
        <xdr:cNvPr id="309" name="【市民会館】&#10;有形固定資産減価償却率平均値テキスト">
          <a:extLst>
            <a:ext uri="{FF2B5EF4-FFF2-40B4-BE49-F238E27FC236}">
              <a16:creationId xmlns:a16="http://schemas.microsoft.com/office/drawing/2014/main" id="{00000000-0008-0000-0200-000035010000}"/>
            </a:ext>
          </a:extLst>
        </xdr:cNvPr>
        <xdr:cNvSpPr txBox="1"/>
      </xdr:nvSpPr>
      <xdr:spPr>
        <a:xfrm>
          <a:off x="4673600" y="180877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107043</xdr:rowOff>
    </xdr:from>
    <xdr:to>
      <xdr:col>24</xdr:col>
      <xdr:colOff>114300</xdr:colOff>
      <xdr:row>106</xdr:row>
      <xdr:rowOff>37193</xdr:rowOff>
    </xdr:to>
    <xdr:sp macro="" textlink="">
      <xdr:nvSpPr>
        <xdr:cNvPr id="310" name="フローチャート: 判断 309">
          <a:extLst>
            <a:ext uri="{FF2B5EF4-FFF2-40B4-BE49-F238E27FC236}">
              <a16:creationId xmlns:a16="http://schemas.microsoft.com/office/drawing/2014/main" id="{00000000-0008-0000-0200-000036010000}"/>
            </a:ext>
          </a:extLst>
        </xdr:cNvPr>
        <xdr:cNvSpPr/>
      </xdr:nvSpPr>
      <xdr:spPr>
        <a:xfrm>
          <a:off x="4584700" y="1810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36830</xdr:rowOff>
    </xdr:from>
    <xdr:to>
      <xdr:col>20</xdr:col>
      <xdr:colOff>38100</xdr:colOff>
      <xdr:row>105</xdr:row>
      <xdr:rowOff>138430</xdr:rowOff>
    </xdr:to>
    <xdr:sp macro="" textlink="">
      <xdr:nvSpPr>
        <xdr:cNvPr id="311" name="フローチャート: 判断 310">
          <a:extLst>
            <a:ext uri="{FF2B5EF4-FFF2-40B4-BE49-F238E27FC236}">
              <a16:creationId xmlns:a16="http://schemas.microsoft.com/office/drawing/2014/main" id="{00000000-0008-0000-0200-000037010000}"/>
            </a:ext>
          </a:extLst>
        </xdr:cNvPr>
        <xdr:cNvSpPr/>
      </xdr:nvSpPr>
      <xdr:spPr>
        <a:xfrm>
          <a:off x="3746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164193</xdr:rowOff>
    </xdr:from>
    <xdr:to>
      <xdr:col>15</xdr:col>
      <xdr:colOff>101600</xdr:colOff>
      <xdr:row>105</xdr:row>
      <xdr:rowOff>94343</xdr:rowOff>
    </xdr:to>
    <xdr:sp macro="" textlink="">
      <xdr:nvSpPr>
        <xdr:cNvPr id="312" name="フローチャート: 判断 311">
          <a:extLst>
            <a:ext uri="{FF2B5EF4-FFF2-40B4-BE49-F238E27FC236}">
              <a16:creationId xmlns:a16="http://schemas.microsoft.com/office/drawing/2014/main" id="{00000000-0008-0000-0200-000038010000}"/>
            </a:ext>
          </a:extLst>
        </xdr:cNvPr>
        <xdr:cNvSpPr/>
      </xdr:nvSpPr>
      <xdr:spPr>
        <a:xfrm>
          <a:off x="2857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69487</xdr:rowOff>
    </xdr:from>
    <xdr:to>
      <xdr:col>10</xdr:col>
      <xdr:colOff>165100</xdr:colOff>
      <xdr:row>105</xdr:row>
      <xdr:rowOff>171087</xdr:rowOff>
    </xdr:to>
    <xdr:sp macro="" textlink="">
      <xdr:nvSpPr>
        <xdr:cNvPr id="313" name="フローチャート: 判断 312">
          <a:extLst>
            <a:ext uri="{FF2B5EF4-FFF2-40B4-BE49-F238E27FC236}">
              <a16:creationId xmlns:a16="http://schemas.microsoft.com/office/drawing/2014/main" id="{00000000-0008-0000-0200-000039010000}"/>
            </a:ext>
          </a:extLst>
        </xdr:cNvPr>
        <xdr:cNvSpPr/>
      </xdr:nvSpPr>
      <xdr:spPr>
        <a:xfrm>
          <a:off x="1968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35198</xdr:rowOff>
    </xdr:from>
    <xdr:to>
      <xdr:col>6</xdr:col>
      <xdr:colOff>38100</xdr:colOff>
      <xdr:row>105</xdr:row>
      <xdr:rowOff>136798</xdr:rowOff>
    </xdr:to>
    <xdr:sp macro="" textlink="">
      <xdr:nvSpPr>
        <xdr:cNvPr id="314" name="フローチャート: 判断 313">
          <a:extLst>
            <a:ext uri="{FF2B5EF4-FFF2-40B4-BE49-F238E27FC236}">
              <a16:creationId xmlns:a16="http://schemas.microsoft.com/office/drawing/2014/main" id="{00000000-0008-0000-0200-00003A010000}"/>
            </a:ext>
          </a:extLst>
        </xdr:cNvPr>
        <xdr:cNvSpPr/>
      </xdr:nvSpPr>
      <xdr:spPr>
        <a:xfrm>
          <a:off x="1079500" y="1803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00000000-0008-0000-0200-00003B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00000000-0008-0000-0200-00003C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00000000-0008-0000-0200-00003D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00000000-0008-0000-0200-00003E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00000000-0008-0000-0200-00003F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89081</xdr:rowOff>
    </xdr:from>
    <xdr:to>
      <xdr:col>24</xdr:col>
      <xdr:colOff>114300</xdr:colOff>
      <xdr:row>103</xdr:row>
      <xdr:rowOff>19231</xdr:rowOff>
    </xdr:to>
    <xdr:sp macro="" textlink="">
      <xdr:nvSpPr>
        <xdr:cNvPr id="320" name="楕円 319">
          <a:extLst>
            <a:ext uri="{FF2B5EF4-FFF2-40B4-BE49-F238E27FC236}">
              <a16:creationId xmlns:a16="http://schemas.microsoft.com/office/drawing/2014/main" id="{00000000-0008-0000-0200-000040010000}"/>
            </a:ext>
          </a:extLst>
        </xdr:cNvPr>
        <xdr:cNvSpPr/>
      </xdr:nvSpPr>
      <xdr:spPr>
        <a:xfrm>
          <a:off x="4584700" y="1757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111958</xdr:rowOff>
    </xdr:from>
    <xdr:ext cx="405111" cy="259045"/>
    <xdr:sp macro="" textlink="">
      <xdr:nvSpPr>
        <xdr:cNvPr id="321" name="【市民会館】&#10;有形固定資産減価償却率該当値テキスト">
          <a:extLst>
            <a:ext uri="{FF2B5EF4-FFF2-40B4-BE49-F238E27FC236}">
              <a16:creationId xmlns:a16="http://schemas.microsoft.com/office/drawing/2014/main" id="{00000000-0008-0000-0200-000041010000}"/>
            </a:ext>
          </a:extLst>
        </xdr:cNvPr>
        <xdr:cNvSpPr txBox="1"/>
      </xdr:nvSpPr>
      <xdr:spPr>
        <a:xfrm>
          <a:off x="4673600" y="17428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41729</xdr:rowOff>
    </xdr:from>
    <xdr:to>
      <xdr:col>20</xdr:col>
      <xdr:colOff>38100</xdr:colOff>
      <xdr:row>102</xdr:row>
      <xdr:rowOff>143329</xdr:rowOff>
    </xdr:to>
    <xdr:sp macro="" textlink="">
      <xdr:nvSpPr>
        <xdr:cNvPr id="322" name="楕円 321">
          <a:extLst>
            <a:ext uri="{FF2B5EF4-FFF2-40B4-BE49-F238E27FC236}">
              <a16:creationId xmlns:a16="http://schemas.microsoft.com/office/drawing/2014/main" id="{00000000-0008-0000-0200-000042010000}"/>
            </a:ext>
          </a:extLst>
        </xdr:cNvPr>
        <xdr:cNvSpPr/>
      </xdr:nvSpPr>
      <xdr:spPr>
        <a:xfrm>
          <a:off x="3746500" y="1752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92529</xdr:rowOff>
    </xdr:from>
    <xdr:to>
      <xdr:col>24</xdr:col>
      <xdr:colOff>63500</xdr:colOff>
      <xdr:row>102</xdr:row>
      <xdr:rowOff>139881</xdr:rowOff>
    </xdr:to>
    <xdr:cxnSp macro="">
      <xdr:nvCxnSpPr>
        <xdr:cNvPr id="323" name="直線コネクタ 322">
          <a:extLst>
            <a:ext uri="{FF2B5EF4-FFF2-40B4-BE49-F238E27FC236}">
              <a16:creationId xmlns:a16="http://schemas.microsoft.com/office/drawing/2014/main" id="{00000000-0008-0000-0200-000043010000}"/>
            </a:ext>
          </a:extLst>
        </xdr:cNvPr>
        <xdr:cNvCxnSpPr/>
      </xdr:nvCxnSpPr>
      <xdr:spPr>
        <a:xfrm>
          <a:off x="3797300" y="17580429"/>
          <a:ext cx="8382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129557</xdr:rowOff>
    </xdr:from>
    <xdr:ext cx="405111" cy="259045"/>
    <xdr:sp macro="" textlink="">
      <xdr:nvSpPr>
        <xdr:cNvPr id="324" name="n_1aveValue【市民会館】&#10;有形固定資産減価償却率">
          <a:extLst>
            <a:ext uri="{FF2B5EF4-FFF2-40B4-BE49-F238E27FC236}">
              <a16:creationId xmlns:a16="http://schemas.microsoft.com/office/drawing/2014/main" id="{00000000-0008-0000-0200-000044010000}"/>
            </a:ext>
          </a:extLst>
        </xdr:cNvPr>
        <xdr:cNvSpPr txBox="1"/>
      </xdr:nvSpPr>
      <xdr:spPr>
        <a:xfrm>
          <a:off x="3582044"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110870</xdr:rowOff>
    </xdr:from>
    <xdr:ext cx="405111" cy="259045"/>
    <xdr:sp macro="" textlink="">
      <xdr:nvSpPr>
        <xdr:cNvPr id="325" name="n_2aveValue【市民会館】&#10;有形固定資産減価償却率">
          <a:extLst>
            <a:ext uri="{FF2B5EF4-FFF2-40B4-BE49-F238E27FC236}">
              <a16:creationId xmlns:a16="http://schemas.microsoft.com/office/drawing/2014/main" id="{00000000-0008-0000-0200-000045010000}"/>
            </a:ext>
          </a:extLst>
        </xdr:cNvPr>
        <xdr:cNvSpPr txBox="1"/>
      </xdr:nvSpPr>
      <xdr:spPr>
        <a:xfrm>
          <a:off x="27057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16164</xdr:rowOff>
    </xdr:from>
    <xdr:ext cx="405111" cy="259045"/>
    <xdr:sp macro="" textlink="">
      <xdr:nvSpPr>
        <xdr:cNvPr id="326" name="n_3aveValue【市民会館】&#10;有形固定資産減価償却率">
          <a:extLst>
            <a:ext uri="{FF2B5EF4-FFF2-40B4-BE49-F238E27FC236}">
              <a16:creationId xmlns:a16="http://schemas.microsoft.com/office/drawing/2014/main" id="{00000000-0008-0000-0200-000046010000}"/>
            </a:ext>
          </a:extLst>
        </xdr:cNvPr>
        <xdr:cNvSpPr txBox="1"/>
      </xdr:nvSpPr>
      <xdr:spPr>
        <a:xfrm>
          <a:off x="1816744" y="1784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153325</xdr:rowOff>
    </xdr:from>
    <xdr:ext cx="405111" cy="259045"/>
    <xdr:sp macro="" textlink="">
      <xdr:nvSpPr>
        <xdr:cNvPr id="327" name="n_4aveValue【市民会館】&#10;有形固定資産減価償却率">
          <a:extLst>
            <a:ext uri="{FF2B5EF4-FFF2-40B4-BE49-F238E27FC236}">
              <a16:creationId xmlns:a16="http://schemas.microsoft.com/office/drawing/2014/main" id="{00000000-0008-0000-0200-000047010000}"/>
            </a:ext>
          </a:extLst>
        </xdr:cNvPr>
        <xdr:cNvSpPr txBox="1"/>
      </xdr:nvSpPr>
      <xdr:spPr>
        <a:xfrm>
          <a:off x="927744" y="17812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159856</xdr:rowOff>
    </xdr:from>
    <xdr:ext cx="405111" cy="259045"/>
    <xdr:sp macro="" textlink="">
      <xdr:nvSpPr>
        <xdr:cNvPr id="328" name="n_1mainValue【市民会館】&#10;有形固定資産減価償却率">
          <a:extLst>
            <a:ext uri="{FF2B5EF4-FFF2-40B4-BE49-F238E27FC236}">
              <a16:creationId xmlns:a16="http://schemas.microsoft.com/office/drawing/2014/main" id="{00000000-0008-0000-0200-000048010000}"/>
            </a:ext>
          </a:extLst>
        </xdr:cNvPr>
        <xdr:cNvSpPr txBox="1"/>
      </xdr:nvSpPr>
      <xdr:spPr>
        <a:xfrm>
          <a:off x="3582044" y="17304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9" name="正方形/長方形 328">
          <a:extLst>
            <a:ext uri="{FF2B5EF4-FFF2-40B4-BE49-F238E27FC236}">
              <a16:creationId xmlns:a16="http://schemas.microsoft.com/office/drawing/2014/main" id="{00000000-0008-0000-0200-000049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0" name="正方形/長方形 329">
          <a:extLst>
            <a:ext uri="{FF2B5EF4-FFF2-40B4-BE49-F238E27FC236}">
              <a16:creationId xmlns:a16="http://schemas.microsoft.com/office/drawing/2014/main" id="{00000000-0008-0000-0200-00004A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1" name="正方形/長方形 330">
          <a:extLst>
            <a:ext uri="{FF2B5EF4-FFF2-40B4-BE49-F238E27FC236}">
              <a16:creationId xmlns:a16="http://schemas.microsoft.com/office/drawing/2014/main" id="{00000000-0008-0000-0200-00004B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2" name="正方形/長方形 331">
          <a:extLst>
            <a:ext uri="{FF2B5EF4-FFF2-40B4-BE49-F238E27FC236}">
              <a16:creationId xmlns:a16="http://schemas.microsoft.com/office/drawing/2014/main" id="{00000000-0008-0000-0200-00004C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3" name="正方形/長方形 332">
          <a:extLst>
            <a:ext uri="{FF2B5EF4-FFF2-40B4-BE49-F238E27FC236}">
              <a16:creationId xmlns:a16="http://schemas.microsoft.com/office/drawing/2014/main" id="{00000000-0008-0000-0200-00004D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4" name="正方形/長方形 333">
          <a:extLst>
            <a:ext uri="{FF2B5EF4-FFF2-40B4-BE49-F238E27FC236}">
              <a16:creationId xmlns:a16="http://schemas.microsoft.com/office/drawing/2014/main" id="{00000000-0008-0000-0200-00004E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5" name="正方形/長方形 334">
          <a:extLst>
            <a:ext uri="{FF2B5EF4-FFF2-40B4-BE49-F238E27FC236}">
              <a16:creationId xmlns:a16="http://schemas.microsoft.com/office/drawing/2014/main" id="{00000000-0008-0000-0200-00004F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6" name="正方形/長方形 335">
          <a:extLst>
            <a:ext uri="{FF2B5EF4-FFF2-40B4-BE49-F238E27FC236}">
              <a16:creationId xmlns:a16="http://schemas.microsoft.com/office/drawing/2014/main" id="{00000000-0008-0000-0200-000050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7" name="テキスト ボックス 336">
          <a:extLst>
            <a:ext uri="{FF2B5EF4-FFF2-40B4-BE49-F238E27FC236}">
              <a16:creationId xmlns:a16="http://schemas.microsoft.com/office/drawing/2014/main" id="{00000000-0008-0000-0200-000051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8" name="直線コネクタ 337">
          <a:extLst>
            <a:ext uri="{FF2B5EF4-FFF2-40B4-BE49-F238E27FC236}">
              <a16:creationId xmlns:a16="http://schemas.microsoft.com/office/drawing/2014/main" id="{00000000-0008-0000-0200-000052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39" name="直線コネクタ 338">
          <a:extLst>
            <a:ext uri="{FF2B5EF4-FFF2-40B4-BE49-F238E27FC236}">
              <a16:creationId xmlns:a16="http://schemas.microsoft.com/office/drawing/2014/main" id="{00000000-0008-0000-0200-000053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0" name="テキスト ボックス 339">
          <a:extLst>
            <a:ext uri="{FF2B5EF4-FFF2-40B4-BE49-F238E27FC236}">
              <a16:creationId xmlns:a16="http://schemas.microsoft.com/office/drawing/2014/main" id="{00000000-0008-0000-0200-000054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1" name="直線コネクタ 340">
          <a:extLst>
            <a:ext uri="{FF2B5EF4-FFF2-40B4-BE49-F238E27FC236}">
              <a16:creationId xmlns:a16="http://schemas.microsoft.com/office/drawing/2014/main" id="{00000000-0008-0000-0200-000055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2" name="テキスト ボックス 341">
          <a:extLst>
            <a:ext uri="{FF2B5EF4-FFF2-40B4-BE49-F238E27FC236}">
              <a16:creationId xmlns:a16="http://schemas.microsoft.com/office/drawing/2014/main" id="{00000000-0008-0000-0200-000056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3" name="直線コネクタ 342">
          <a:extLst>
            <a:ext uri="{FF2B5EF4-FFF2-40B4-BE49-F238E27FC236}">
              <a16:creationId xmlns:a16="http://schemas.microsoft.com/office/drawing/2014/main" id="{00000000-0008-0000-0200-000057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44" name="テキスト ボックス 343">
          <a:extLst>
            <a:ext uri="{FF2B5EF4-FFF2-40B4-BE49-F238E27FC236}">
              <a16:creationId xmlns:a16="http://schemas.microsoft.com/office/drawing/2014/main" id="{00000000-0008-0000-0200-000058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45" name="直線コネクタ 344">
          <a:extLst>
            <a:ext uri="{FF2B5EF4-FFF2-40B4-BE49-F238E27FC236}">
              <a16:creationId xmlns:a16="http://schemas.microsoft.com/office/drawing/2014/main" id="{00000000-0008-0000-0200-000059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46" name="テキスト ボックス 345">
          <a:extLst>
            <a:ext uri="{FF2B5EF4-FFF2-40B4-BE49-F238E27FC236}">
              <a16:creationId xmlns:a16="http://schemas.microsoft.com/office/drawing/2014/main" id="{00000000-0008-0000-0200-00005A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47" name="直線コネクタ 346">
          <a:extLst>
            <a:ext uri="{FF2B5EF4-FFF2-40B4-BE49-F238E27FC236}">
              <a16:creationId xmlns:a16="http://schemas.microsoft.com/office/drawing/2014/main" id="{00000000-0008-0000-0200-00005B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48" name="テキスト ボックス 347">
          <a:extLst>
            <a:ext uri="{FF2B5EF4-FFF2-40B4-BE49-F238E27FC236}">
              <a16:creationId xmlns:a16="http://schemas.microsoft.com/office/drawing/2014/main" id="{00000000-0008-0000-0200-00005C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9" name="直線コネクタ 348">
          <a:extLst>
            <a:ext uri="{FF2B5EF4-FFF2-40B4-BE49-F238E27FC236}">
              <a16:creationId xmlns:a16="http://schemas.microsoft.com/office/drawing/2014/main" id="{00000000-0008-0000-0200-00005D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0" name="テキスト ボックス 349">
          <a:extLst>
            <a:ext uri="{FF2B5EF4-FFF2-40B4-BE49-F238E27FC236}">
              <a16:creationId xmlns:a16="http://schemas.microsoft.com/office/drawing/2014/main" id="{00000000-0008-0000-0200-00005E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1" name="【市民会館】&#10;一人当たり面積グラフ枠">
          <a:extLst>
            <a:ext uri="{FF2B5EF4-FFF2-40B4-BE49-F238E27FC236}">
              <a16:creationId xmlns:a16="http://schemas.microsoft.com/office/drawing/2014/main" id="{00000000-0008-0000-0200-00005F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112013</xdr:rowOff>
    </xdr:from>
    <xdr:to>
      <xdr:col>54</xdr:col>
      <xdr:colOff>189865</xdr:colOff>
      <xdr:row>108</xdr:row>
      <xdr:rowOff>90297</xdr:rowOff>
    </xdr:to>
    <xdr:cxnSp macro="">
      <xdr:nvCxnSpPr>
        <xdr:cNvPr id="352" name="直線コネクタ 351">
          <a:extLst>
            <a:ext uri="{FF2B5EF4-FFF2-40B4-BE49-F238E27FC236}">
              <a16:creationId xmlns:a16="http://schemas.microsoft.com/office/drawing/2014/main" id="{00000000-0008-0000-0200-000060010000}"/>
            </a:ext>
          </a:extLst>
        </xdr:cNvPr>
        <xdr:cNvCxnSpPr/>
      </xdr:nvCxnSpPr>
      <xdr:spPr>
        <a:xfrm flipV="1">
          <a:off x="10476865" y="17257013"/>
          <a:ext cx="0" cy="1349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94124</xdr:rowOff>
    </xdr:from>
    <xdr:ext cx="469744" cy="259045"/>
    <xdr:sp macro="" textlink="">
      <xdr:nvSpPr>
        <xdr:cNvPr id="353" name="【市民会館】&#10;一人当たり面積最小値テキスト">
          <a:extLst>
            <a:ext uri="{FF2B5EF4-FFF2-40B4-BE49-F238E27FC236}">
              <a16:creationId xmlns:a16="http://schemas.microsoft.com/office/drawing/2014/main" id="{00000000-0008-0000-0200-000061010000}"/>
            </a:ext>
          </a:extLst>
        </xdr:cNvPr>
        <xdr:cNvSpPr txBox="1"/>
      </xdr:nvSpPr>
      <xdr:spPr>
        <a:xfrm>
          <a:off x="10515600" y="1861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90297</xdr:rowOff>
    </xdr:from>
    <xdr:to>
      <xdr:col>55</xdr:col>
      <xdr:colOff>88900</xdr:colOff>
      <xdr:row>108</xdr:row>
      <xdr:rowOff>90297</xdr:rowOff>
    </xdr:to>
    <xdr:cxnSp macro="">
      <xdr:nvCxnSpPr>
        <xdr:cNvPr id="354" name="直線コネクタ 353">
          <a:extLst>
            <a:ext uri="{FF2B5EF4-FFF2-40B4-BE49-F238E27FC236}">
              <a16:creationId xmlns:a16="http://schemas.microsoft.com/office/drawing/2014/main" id="{00000000-0008-0000-0200-000062010000}"/>
            </a:ext>
          </a:extLst>
        </xdr:cNvPr>
        <xdr:cNvCxnSpPr/>
      </xdr:nvCxnSpPr>
      <xdr:spPr>
        <a:xfrm>
          <a:off x="10388600" y="1860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58690</xdr:rowOff>
    </xdr:from>
    <xdr:ext cx="469744" cy="259045"/>
    <xdr:sp macro="" textlink="">
      <xdr:nvSpPr>
        <xdr:cNvPr id="355" name="【市民会館】&#10;一人当たり面積最大値テキスト">
          <a:extLst>
            <a:ext uri="{FF2B5EF4-FFF2-40B4-BE49-F238E27FC236}">
              <a16:creationId xmlns:a16="http://schemas.microsoft.com/office/drawing/2014/main" id="{00000000-0008-0000-0200-000063010000}"/>
            </a:ext>
          </a:extLst>
        </xdr:cNvPr>
        <xdr:cNvSpPr txBox="1"/>
      </xdr:nvSpPr>
      <xdr:spPr>
        <a:xfrm>
          <a:off x="10515600" y="17032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112013</xdr:rowOff>
    </xdr:from>
    <xdr:to>
      <xdr:col>55</xdr:col>
      <xdr:colOff>88900</xdr:colOff>
      <xdr:row>100</xdr:row>
      <xdr:rowOff>112013</xdr:rowOff>
    </xdr:to>
    <xdr:cxnSp macro="">
      <xdr:nvCxnSpPr>
        <xdr:cNvPr id="356" name="直線コネクタ 355">
          <a:extLst>
            <a:ext uri="{FF2B5EF4-FFF2-40B4-BE49-F238E27FC236}">
              <a16:creationId xmlns:a16="http://schemas.microsoft.com/office/drawing/2014/main" id="{00000000-0008-0000-0200-000064010000}"/>
            </a:ext>
          </a:extLst>
        </xdr:cNvPr>
        <xdr:cNvCxnSpPr/>
      </xdr:nvCxnSpPr>
      <xdr:spPr>
        <a:xfrm>
          <a:off x="10388600" y="17257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108983</xdr:rowOff>
    </xdr:from>
    <xdr:ext cx="469744" cy="259045"/>
    <xdr:sp macro="" textlink="">
      <xdr:nvSpPr>
        <xdr:cNvPr id="357" name="【市民会館】&#10;一人当たり面積平均値テキスト">
          <a:extLst>
            <a:ext uri="{FF2B5EF4-FFF2-40B4-BE49-F238E27FC236}">
              <a16:creationId xmlns:a16="http://schemas.microsoft.com/office/drawing/2014/main" id="{00000000-0008-0000-0200-000065010000}"/>
            </a:ext>
          </a:extLst>
        </xdr:cNvPr>
        <xdr:cNvSpPr txBox="1"/>
      </xdr:nvSpPr>
      <xdr:spPr>
        <a:xfrm>
          <a:off x="10515600" y="18282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130556</xdr:rowOff>
    </xdr:from>
    <xdr:to>
      <xdr:col>55</xdr:col>
      <xdr:colOff>50800</xdr:colOff>
      <xdr:row>107</xdr:row>
      <xdr:rowOff>60706</xdr:rowOff>
    </xdr:to>
    <xdr:sp macro="" textlink="">
      <xdr:nvSpPr>
        <xdr:cNvPr id="358" name="フローチャート: 判断 357">
          <a:extLst>
            <a:ext uri="{FF2B5EF4-FFF2-40B4-BE49-F238E27FC236}">
              <a16:creationId xmlns:a16="http://schemas.microsoft.com/office/drawing/2014/main" id="{00000000-0008-0000-0200-000066010000}"/>
            </a:ext>
          </a:extLst>
        </xdr:cNvPr>
        <xdr:cNvSpPr/>
      </xdr:nvSpPr>
      <xdr:spPr>
        <a:xfrm>
          <a:off x="10426700" y="1830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141224</xdr:rowOff>
    </xdr:from>
    <xdr:to>
      <xdr:col>50</xdr:col>
      <xdr:colOff>165100</xdr:colOff>
      <xdr:row>107</xdr:row>
      <xdr:rowOff>71374</xdr:rowOff>
    </xdr:to>
    <xdr:sp macro="" textlink="">
      <xdr:nvSpPr>
        <xdr:cNvPr id="359" name="フローチャート: 判断 358">
          <a:extLst>
            <a:ext uri="{FF2B5EF4-FFF2-40B4-BE49-F238E27FC236}">
              <a16:creationId xmlns:a16="http://schemas.microsoft.com/office/drawing/2014/main" id="{00000000-0008-0000-0200-000067010000}"/>
            </a:ext>
          </a:extLst>
        </xdr:cNvPr>
        <xdr:cNvSpPr/>
      </xdr:nvSpPr>
      <xdr:spPr>
        <a:xfrm>
          <a:off x="9588500" y="1831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148082</xdr:rowOff>
    </xdr:from>
    <xdr:to>
      <xdr:col>46</xdr:col>
      <xdr:colOff>38100</xdr:colOff>
      <xdr:row>107</xdr:row>
      <xdr:rowOff>78232</xdr:rowOff>
    </xdr:to>
    <xdr:sp macro="" textlink="">
      <xdr:nvSpPr>
        <xdr:cNvPr id="360" name="フローチャート: 判断 359">
          <a:extLst>
            <a:ext uri="{FF2B5EF4-FFF2-40B4-BE49-F238E27FC236}">
              <a16:creationId xmlns:a16="http://schemas.microsoft.com/office/drawing/2014/main" id="{00000000-0008-0000-0200-000068010000}"/>
            </a:ext>
          </a:extLst>
        </xdr:cNvPr>
        <xdr:cNvSpPr/>
      </xdr:nvSpPr>
      <xdr:spPr>
        <a:xfrm>
          <a:off x="8699500" y="1832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140081</xdr:rowOff>
    </xdr:from>
    <xdr:to>
      <xdr:col>41</xdr:col>
      <xdr:colOff>101600</xdr:colOff>
      <xdr:row>107</xdr:row>
      <xdr:rowOff>70231</xdr:rowOff>
    </xdr:to>
    <xdr:sp macro="" textlink="">
      <xdr:nvSpPr>
        <xdr:cNvPr id="361" name="フローチャート: 判断 360">
          <a:extLst>
            <a:ext uri="{FF2B5EF4-FFF2-40B4-BE49-F238E27FC236}">
              <a16:creationId xmlns:a16="http://schemas.microsoft.com/office/drawing/2014/main" id="{00000000-0008-0000-0200-000069010000}"/>
            </a:ext>
          </a:extLst>
        </xdr:cNvPr>
        <xdr:cNvSpPr/>
      </xdr:nvSpPr>
      <xdr:spPr>
        <a:xfrm>
          <a:off x="7810500" y="1831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362" name="フローチャート: 判断 361">
          <a:extLst>
            <a:ext uri="{FF2B5EF4-FFF2-40B4-BE49-F238E27FC236}">
              <a16:creationId xmlns:a16="http://schemas.microsoft.com/office/drawing/2014/main" id="{00000000-0008-0000-0200-00006A010000}"/>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3" name="テキスト ボックス 362">
          <a:extLst>
            <a:ext uri="{FF2B5EF4-FFF2-40B4-BE49-F238E27FC236}">
              <a16:creationId xmlns:a16="http://schemas.microsoft.com/office/drawing/2014/main" id="{00000000-0008-0000-0200-00006B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4" name="テキスト ボックス 363">
          <a:extLst>
            <a:ext uri="{FF2B5EF4-FFF2-40B4-BE49-F238E27FC236}">
              <a16:creationId xmlns:a16="http://schemas.microsoft.com/office/drawing/2014/main" id="{00000000-0008-0000-0200-00006C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5" name="テキスト ボックス 364">
          <a:extLst>
            <a:ext uri="{FF2B5EF4-FFF2-40B4-BE49-F238E27FC236}">
              <a16:creationId xmlns:a16="http://schemas.microsoft.com/office/drawing/2014/main" id="{00000000-0008-0000-0200-00006D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6" name="テキスト ボックス 365">
          <a:extLst>
            <a:ext uri="{FF2B5EF4-FFF2-40B4-BE49-F238E27FC236}">
              <a16:creationId xmlns:a16="http://schemas.microsoft.com/office/drawing/2014/main" id="{00000000-0008-0000-0200-00006E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id="{00000000-0008-0000-0200-00006F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55118</xdr:rowOff>
    </xdr:from>
    <xdr:to>
      <xdr:col>55</xdr:col>
      <xdr:colOff>50800</xdr:colOff>
      <xdr:row>101</xdr:row>
      <xdr:rowOff>156718</xdr:rowOff>
    </xdr:to>
    <xdr:sp macro="" textlink="">
      <xdr:nvSpPr>
        <xdr:cNvPr id="368" name="楕円 367">
          <a:extLst>
            <a:ext uri="{FF2B5EF4-FFF2-40B4-BE49-F238E27FC236}">
              <a16:creationId xmlns:a16="http://schemas.microsoft.com/office/drawing/2014/main" id="{00000000-0008-0000-0200-000070010000}"/>
            </a:ext>
          </a:extLst>
        </xdr:cNvPr>
        <xdr:cNvSpPr/>
      </xdr:nvSpPr>
      <xdr:spPr>
        <a:xfrm>
          <a:off x="10426700" y="1737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77995</xdr:rowOff>
    </xdr:from>
    <xdr:ext cx="469744" cy="259045"/>
    <xdr:sp macro="" textlink="">
      <xdr:nvSpPr>
        <xdr:cNvPr id="369" name="【市民会館】&#10;一人当たり面積該当値テキスト">
          <a:extLst>
            <a:ext uri="{FF2B5EF4-FFF2-40B4-BE49-F238E27FC236}">
              <a16:creationId xmlns:a16="http://schemas.microsoft.com/office/drawing/2014/main" id="{00000000-0008-0000-0200-000071010000}"/>
            </a:ext>
          </a:extLst>
        </xdr:cNvPr>
        <xdr:cNvSpPr txBox="1"/>
      </xdr:nvSpPr>
      <xdr:spPr>
        <a:xfrm>
          <a:off x="10515600" y="1722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78360</xdr:rowOff>
    </xdr:from>
    <xdr:to>
      <xdr:col>50</xdr:col>
      <xdr:colOff>165100</xdr:colOff>
      <xdr:row>102</xdr:row>
      <xdr:rowOff>8510</xdr:rowOff>
    </xdr:to>
    <xdr:sp macro="" textlink="">
      <xdr:nvSpPr>
        <xdr:cNvPr id="370" name="楕円 369">
          <a:extLst>
            <a:ext uri="{FF2B5EF4-FFF2-40B4-BE49-F238E27FC236}">
              <a16:creationId xmlns:a16="http://schemas.microsoft.com/office/drawing/2014/main" id="{00000000-0008-0000-0200-000072010000}"/>
            </a:ext>
          </a:extLst>
        </xdr:cNvPr>
        <xdr:cNvSpPr/>
      </xdr:nvSpPr>
      <xdr:spPr>
        <a:xfrm>
          <a:off x="9588500" y="1739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105918</xdr:rowOff>
    </xdr:from>
    <xdr:to>
      <xdr:col>55</xdr:col>
      <xdr:colOff>0</xdr:colOff>
      <xdr:row>101</xdr:row>
      <xdr:rowOff>129160</xdr:rowOff>
    </xdr:to>
    <xdr:cxnSp macro="">
      <xdr:nvCxnSpPr>
        <xdr:cNvPr id="371" name="直線コネクタ 370">
          <a:extLst>
            <a:ext uri="{FF2B5EF4-FFF2-40B4-BE49-F238E27FC236}">
              <a16:creationId xmlns:a16="http://schemas.microsoft.com/office/drawing/2014/main" id="{00000000-0008-0000-0200-000073010000}"/>
            </a:ext>
          </a:extLst>
        </xdr:cNvPr>
        <xdr:cNvCxnSpPr/>
      </xdr:nvCxnSpPr>
      <xdr:spPr>
        <a:xfrm flipV="1">
          <a:off x="9639300" y="17422368"/>
          <a:ext cx="838200" cy="2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62501</xdr:rowOff>
    </xdr:from>
    <xdr:ext cx="469744" cy="259045"/>
    <xdr:sp macro="" textlink="">
      <xdr:nvSpPr>
        <xdr:cNvPr id="372" name="n_1aveValue【市民会館】&#10;一人当たり面積">
          <a:extLst>
            <a:ext uri="{FF2B5EF4-FFF2-40B4-BE49-F238E27FC236}">
              <a16:creationId xmlns:a16="http://schemas.microsoft.com/office/drawing/2014/main" id="{00000000-0008-0000-0200-000074010000}"/>
            </a:ext>
          </a:extLst>
        </xdr:cNvPr>
        <xdr:cNvSpPr txBox="1"/>
      </xdr:nvSpPr>
      <xdr:spPr>
        <a:xfrm>
          <a:off x="9391727" y="1840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94759</xdr:rowOff>
    </xdr:from>
    <xdr:ext cx="469744" cy="259045"/>
    <xdr:sp macro="" textlink="">
      <xdr:nvSpPr>
        <xdr:cNvPr id="373" name="n_2aveValue【市民会館】&#10;一人当たり面積">
          <a:extLst>
            <a:ext uri="{FF2B5EF4-FFF2-40B4-BE49-F238E27FC236}">
              <a16:creationId xmlns:a16="http://schemas.microsoft.com/office/drawing/2014/main" id="{00000000-0008-0000-0200-000075010000}"/>
            </a:ext>
          </a:extLst>
        </xdr:cNvPr>
        <xdr:cNvSpPr txBox="1"/>
      </xdr:nvSpPr>
      <xdr:spPr>
        <a:xfrm>
          <a:off x="8515427" y="1809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86758</xdr:rowOff>
    </xdr:from>
    <xdr:ext cx="469744" cy="259045"/>
    <xdr:sp macro="" textlink="">
      <xdr:nvSpPr>
        <xdr:cNvPr id="374" name="n_3aveValue【市民会館】&#10;一人当たり面積">
          <a:extLst>
            <a:ext uri="{FF2B5EF4-FFF2-40B4-BE49-F238E27FC236}">
              <a16:creationId xmlns:a16="http://schemas.microsoft.com/office/drawing/2014/main" id="{00000000-0008-0000-0200-000076010000}"/>
            </a:ext>
          </a:extLst>
        </xdr:cNvPr>
        <xdr:cNvSpPr txBox="1"/>
      </xdr:nvSpPr>
      <xdr:spPr>
        <a:xfrm>
          <a:off x="7626427" y="1808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50182</xdr:rowOff>
    </xdr:from>
    <xdr:ext cx="469744" cy="259045"/>
    <xdr:sp macro="" textlink="">
      <xdr:nvSpPr>
        <xdr:cNvPr id="375" name="n_4aveValue【市民会館】&#10;一人当たり面積">
          <a:extLst>
            <a:ext uri="{FF2B5EF4-FFF2-40B4-BE49-F238E27FC236}">
              <a16:creationId xmlns:a16="http://schemas.microsoft.com/office/drawing/2014/main" id="{00000000-0008-0000-0200-000077010000}"/>
            </a:ext>
          </a:extLst>
        </xdr:cNvPr>
        <xdr:cNvSpPr txBox="1"/>
      </xdr:nvSpPr>
      <xdr:spPr>
        <a:xfrm>
          <a:off x="6737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100</xdr:row>
      <xdr:rowOff>25037</xdr:rowOff>
    </xdr:from>
    <xdr:ext cx="469744" cy="259045"/>
    <xdr:sp macro="" textlink="">
      <xdr:nvSpPr>
        <xdr:cNvPr id="376" name="n_1mainValue【市民会館】&#10;一人当たり面積">
          <a:extLst>
            <a:ext uri="{FF2B5EF4-FFF2-40B4-BE49-F238E27FC236}">
              <a16:creationId xmlns:a16="http://schemas.microsoft.com/office/drawing/2014/main" id="{00000000-0008-0000-0200-000078010000}"/>
            </a:ext>
          </a:extLst>
        </xdr:cNvPr>
        <xdr:cNvSpPr txBox="1"/>
      </xdr:nvSpPr>
      <xdr:spPr>
        <a:xfrm>
          <a:off x="9391727" y="1717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77" name="正方形/長方形 376">
          <a:extLst>
            <a:ext uri="{FF2B5EF4-FFF2-40B4-BE49-F238E27FC236}">
              <a16:creationId xmlns:a16="http://schemas.microsoft.com/office/drawing/2014/main" id="{00000000-0008-0000-0200-000079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8" name="正方形/長方形 377">
          <a:extLst>
            <a:ext uri="{FF2B5EF4-FFF2-40B4-BE49-F238E27FC236}">
              <a16:creationId xmlns:a16="http://schemas.microsoft.com/office/drawing/2014/main" id="{00000000-0008-0000-0200-00007A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9" name="正方形/長方形 378">
          <a:extLst>
            <a:ext uri="{FF2B5EF4-FFF2-40B4-BE49-F238E27FC236}">
              <a16:creationId xmlns:a16="http://schemas.microsoft.com/office/drawing/2014/main" id="{00000000-0008-0000-0200-00007B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0" name="正方形/長方形 379">
          <a:extLst>
            <a:ext uri="{FF2B5EF4-FFF2-40B4-BE49-F238E27FC236}">
              <a16:creationId xmlns:a16="http://schemas.microsoft.com/office/drawing/2014/main" id="{00000000-0008-0000-0200-00007C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2" name="正方形/長方形 381">
          <a:extLst>
            <a:ext uri="{FF2B5EF4-FFF2-40B4-BE49-F238E27FC236}">
              <a16:creationId xmlns:a16="http://schemas.microsoft.com/office/drawing/2014/main" id="{00000000-0008-0000-0200-00007E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3" name="正方形/長方形 382">
          <a:extLst>
            <a:ext uri="{FF2B5EF4-FFF2-40B4-BE49-F238E27FC236}">
              <a16:creationId xmlns:a16="http://schemas.microsoft.com/office/drawing/2014/main" id="{00000000-0008-0000-0200-00007F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4" name="正方形/長方形 383">
          <a:extLst>
            <a:ext uri="{FF2B5EF4-FFF2-40B4-BE49-F238E27FC236}">
              <a16:creationId xmlns:a16="http://schemas.microsoft.com/office/drawing/2014/main" id="{00000000-0008-0000-0200-000080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5" name="テキスト ボックス 384">
          <a:extLst>
            <a:ext uri="{FF2B5EF4-FFF2-40B4-BE49-F238E27FC236}">
              <a16:creationId xmlns:a16="http://schemas.microsoft.com/office/drawing/2014/main" id="{00000000-0008-0000-0200-000081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6" name="直線コネクタ 385">
          <a:extLst>
            <a:ext uri="{FF2B5EF4-FFF2-40B4-BE49-F238E27FC236}">
              <a16:creationId xmlns:a16="http://schemas.microsoft.com/office/drawing/2014/main" id="{00000000-0008-0000-0200-000082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7" name="テキスト ボックス 386">
          <a:extLst>
            <a:ext uri="{FF2B5EF4-FFF2-40B4-BE49-F238E27FC236}">
              <a16:creationId xmlns:a16="http://schemas.microsoft.com/office/drawing/2014/main" id="{00000000-0008-0000-0200-000083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8" name="直線コネクタ 387">
          <a:extLst>
            <a:ext uri="{FF2B5EF4-FFF2-40B4-BE49-F238E27FC236}">
              <a16:creationId xmlns:a16="http://schemas.microsoft.com/office/drawing/2014/main" id="{00000000-0008-0000-0200-000084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9" name="テキスト ボックス 388">
          <a:extLst>
            <a:ext uri="{FF2B5EF4-FFF2-40B4-BE49-F238E27FC236}">
              <a16:creationId xmlns:a16="http://schemas.microsoft.com/office/drawing/2014/main" id="{00000000-0008-0000-0200-000085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0" name="直線コネクタ 389">
          <a:extLst>
            <a:ext uri="{FF2B5EF4-FFF2-40B4-BE49-F238E27FC236}">
              <a16:creationId xmlns:a16="http://schemas.microsoft.com/office/drawing/2014/main" id="{00000000-0008-0000-0200-000086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1" name="テキスト ボックス 390">
          <a:extLst>
            <a:ext uri="{FF2B5EF4-FFF2-40B4-BE49-F238E27FC236}">
              <a16:creationId xmlns:a16="http://schemas.microsoft.com/office/drawing/2014/main" id="{00000000-0008-0000-0200-000087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2" name="直線コネクタ 391">
          <a:extLst>
            <a:ext uri="{FF2B5EF4-FFF2-40B4-BE49-F238E27FC236}">
              <a16:creationId xmlns:a16="http://schemas.microsoft.com/office/drawing/2014/main" id="{00000000-0008-0000-0200-000088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3" name="テキスト ボックス 392">
          <a:extLst>
            <a:ext uri="{FF2B5EF4-FFF2-40B4-BE49-F238E27FC236}">
              <a16:creationId xmlns:a16="http://schemas.microsoft.com/office/drawing/2014/main" id="{00000000-0008-0000-0200-000089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4" name="直線コネクタ 393">
          <a:extLst>
            <a:ext uri="{FF2B5EF4-FFF2-40B4-BE49-F238E27FC236}">
              <a16:creationId xmlns:a16="http://schemas.microsoft.com/office/drawing/2014/main" id="{00000000-0008-0000-0200-00008A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5" name="テキスト ボックス 394">
          <a:extLst>
            <a:ext uri="{FF2B5EF4-FFF2-40B4-BE49-F238E27FC236}">
              <a16:creationId xmlns:a16="http://schemas.microsoft.com/office/drawing/2014/main" id="{00000000-0008-0000-0200-00008B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6" name="直線コネクタ 395">
          <a:extLst>
            <a:ext uri="{FF2B5EF4-FFF2-40B4-BE49-F238E27FC236}">
              <a16:creationId xmlns:a16="http://schemas.microsoft.com/office/drawing/2014/main" id="{00000000-0008-0000-0200-00008C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7" name="テキスト ボックス 396">
          <a:extLst>
            <a:ext uri="{FF2B5EF4-FFF2-40B4-BE49-F238E27FC236}">
              <a16:creationId xmlns:a16="http://schemas.microsoft.com/office/drawing/2014/main" id="{00000000-0008-0000-0200-00008D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8" name="直線コネクタ 397">
          <a:extLst>
            <a:ext uri="{FF2B5EF4-FFF2-40B4-BE49-F238E27FC236}">
              <a16:creationId xmlns:a16="http://schemas.microsoft.com/office/drawing/2014/main" id="{00000000-0008-0000-0200-00008E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9" name="テキスト ボックス 398">
          <a:extLst>
            <a:ext uri="{FF2B5EF4-FFF2-40B4-BE49-F238E27FC236}">
              <a16:creationId xmlns:a16="http://schemas.microsoft.com/office/drawing/2014/main" id="{00000000-0008-0000-0200-00008F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0" name="【一般廃棄物処理施設】&#10;有形固定資産減価償却率グラフ枠">
          <a:extLst>
            <a:ext uri="{FF2B5EF4-FFF2-40B4-BE49-F238E27FC236}">
              <a16:creationId xmlns:a16="http://schemas.microsoft.com/office/drawing/2014/main" id="{00000000-0008-0000-0200-000090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42</xdr:row>
      <xdr:rowOff>38100</xdr:rowOff>
    </xdr:to>
    <xdr:cxnSp macro="">
      <xdr:nvCxnSpPr>
        <xdr:cNvPr id="401" name="直線コネクタ 400">
          <a:extLst>
            <a:ext uri="{FF2B5EF4-FFF2-40B4-BE49-F238E27FC236}">
              <a16:creationId xmlns:a16="http://schemas.microsoft.com/office/drawing/2014/main" id="{00000000-0008-0000-0200-000091010000}"/>
            </a:ext>
          </a:extLst>
        </xdr:cNvPr>
        <xdr:cNvCxnSpPr/>
      </xdr:nvCxnSpPr>
      <xdr:spPr>
        <a:xfrm flipV="1">
          <a:off x="16318864" y="5625465"/>
          <a:ext cx="0" cy="1613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02" name="【一般廃棄物処理施設】&#10;有形固定資産減価償却率最小値テキスト">
          <a:extLst>
            <a:ext uri="{FF2B5EF4-FFF2-40B4-BE49-F238E27FC236}">
              <a16:creationId xmlns:a16="http://schemas.microsoft.com/office/drawing/2014/main" id="{00000000-0008-0000-0200-000092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03" name="直線コネクタ 402">
          <a:extLst>
            <a:ext uri="{FF2B5EF4-FFF2-40B4-BE49-F238E27FC236}">
              <a16:creationId xmlns:a16="http://schemas.microsoft.com/office/drawing/2014/main" id="{00000000-0008-0000-0200-000093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404" name="【一般廃棄物処理施設】&#10;有形固定資産減価償却率最大値テキスト">
          <a:extLst>
            <a:ext uri="{FF2B5EF4-FFF2-40B4-BE49-F238E27FC236}">
              <a16:creationId xmlns:a16="http://schemas.microsoft.com/office/drawing/2014/main" id="{00000000-0008-0000-0200-000094010000}"/>
            </a:ext>
          </a:extLst>
        </xdr:cNvPr>
        <xdr:cNvSpPr txBox="1"/>
      </xdr:nvSpPr>
      <xdr:spPr>
        <a:xfrm>
          <a:off x="16357600"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405" name="直線コネクタ 404">
          <a:extLst>
            <a:ext uri="{FF2B5EF4-FFF2-40B4-BE49-F238E27FC236}">
              <a16:creationId xmlns:a16="http://schemas.microsoft.com/office/drawing/2014/main" id="{00000000-0008-0000-0200-000095010000}"/>
            </a:ext>
          </a:extLst>
        </xdr:cNvPr>
        <xdr:cNvCxnSpPr/>
      </xdr:nvCxnSpPr>
      <xdr:spPr>
        <a:xfrm>
          <a:off x="16230600" y="562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122572</xdr:rowOff>
    </xdr:from>
    <xdr:ext cx="405111" cy="259045"/>
    <xdr:sp macro="" textlink="">
      <xdr:nvSpPr>
        <xdr:cNvPr id="406" name="【一般廃棄物処理施設】&#10;有形固定資産減価償却率平均値テキスト">
          <a:extLst>
            <a:ext uri="{FF2B5EF4-FFF2-40B4-BE49-F238E27FC236}">
              <a16:creationId xmlns:a16="http://schemas.microsoft.com/office/drawing/2014/main" id="{00000000-0008-0000-0200-000096010000}"/>
            </a:ext>
          </a:extLst>
        </xdr:cNvPr>
        <xdr:cNvSpPr txBox="1"/>
      </xdr:nvSpPr>
      <xdr:spPr>
        <a:xfrm>
          <a:off x="16357600" y="6123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407" name="フローチャート: 判断 406">
          <a:extLst>
            <a:ext uri="{FF2B5EF4-FFF2-40B4-BE49-F238E27FC236}">
              <a16:creationId xmlns:a16="http://schemas.microsoft.com/office/drawing/2014/main" id="{00000000-0008-0000-0200-000097010000}"/>
            </a:ext>
          </a:extLst>
        </xdr:cNvPr>
        <xdr:cNvSpPr/>
      </xdr:nvSpPr>
      <xdr:spPr>
        <a:xfrm>
          <a:off x="162687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107315</xdr:rowOff>
    </xdr:from>
    <xdr:to>
      <xdr:col>81</xdr:col>
      <xdr:colOff>101600</xdr:colOff>
      <xdr:row>37</xdr:row>
      <xdr:rowOff>37465</xdr:rowOff>
    </xdr:to>
    <xdr:sp macro="" textlink="">
      <xdr:nvSpPr>
        <xdr:cNvPr id="408" name="フローチャート: 判断 407">
          <a:extLst>
            <a:ext uri="{FF2B5EF4-FFF2-40B4-BE49-F238E27FC236}">
              <a16:creationId xmlns:a16="http://schemas.microsoft.com/office/drawing/2014/main" id="{00000000-0008-0000-0200-000098010000}"/>
            </a:ext>
          </a:extLst>
        </xdr:cNvPr>
        <xdr:cNvSpPr/>
      </xdr:nvSpPr>
      <xdr:spPr>
        <a:xfrm>
          <a:off x="15430500" y="627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164465</xdr:rowOff>
    </xdr:from>
    <xdr:to>
      <xdr:col>76</xdr:col>
      <xdr:colOff>165100</xdr:colOff>
      <xdr:row>37</xdr:row>
      <xdr:rowOff>94615</xdr:rowOff>
    </xdr:to>
    <xdr:sp macro="" textlink="">
      <xdr:nvSpPr>
        <xdr:cNvPr id="409" name="フローチャート: 判断 408">
          <a:extLst>
            <a:ext uri="{FF2B5EF4-FFF2-40B4-BE49-F238E27FC236}">
              <a16:creationId xmlns:a16="http://schemas.microsoft.com/office/drawing/2014/main" id="{00000000-0008-0000-0200-000099010000}"/>
            </a:ext>
          </a:extLst>
        </xdr:cNvPr>
        <xdr:cNvSpPr/>
      </xdr:nvSpPr>
      <xdr:spPr>
        <a:xfrm>
          <a:off x="14541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36830</xdr:rowOff>
    </xdr:from>
    <xdr:to>
      <xdr:col>72</xdr:col>
      <xdr:colOff>38100</xdr:colOff>
      <xdr:row>37</xdr:row>
      <xdr:rowOff>138430</xdr:rowOff>
    </xdr:to>
    <xdr:sp macro="" textlink="">
      <xdr:nvSpPr>
        <xdr:cNvPr id="410" name="フローチャート: 判断 409">
          <a:extLst>
            <a:ext uri="{FF2B5EF4-FFF2-40B4-BE49-F238E27FC236}">
              <a16:creationId xmlns:a16="http://schemas.microsoft.com/office/drawing/2014/main" id="{00000000-0008-0000-0200-00009A010000}"/>
            </a:ext>
          </a:extLst>
        </xdr:cNvPr>
        <xdr:cNvSpPr/>
      </xdr:nvSpPr>
      <xdr:spPr>
        <a:xfrm>
          <a:off x="13652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38735</xdr:rowOff>
    </xdr:from>
    <xdr:to>
      <xdr:col>67</xdr:col>
      <xdr:colOff>101600</xdr:colOff>
      <xdr:row>37</xdr:row>
      <xdr:rowOff>140335</xdr:rowOff>
    </xdr:to>
    <xdr:sp macro="" textlink="">
      <xdr:nvSpPr>
        <xdr:cNvPr id="411" name="フローチャート: 判断 410">
          <a:extLst>
            <a:ext uri="{FF2B5EF4-FFF2-40B4-BE49-F238E27FC236}">
              <a16:creationId xmlns:a16="http://schemas.microsoft.com/office/drawing/2014/main" id="{00000000-0008-0000-0200-00009B010000}"/>
            </a:ext>
          </a:extLst>
        </xdr:cNvPr>
        <xdr:cNvSpPr/>
      </xdr:nvSpPr>
      <xdr:spPr>
        <a:xfrm>
          <a:off x="12763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2" name="テキスト ボックス 411">
          <a:extLst>
            <a:ext uri="{FF2B5EF4-FFF2-40B4-BE49-F238E27FC236}">
              <a16:creationId xmlns:a16="http://schemas.microsoft.com/office/drawing/2014/main" id="{00000000-0008-0000-0200-00009C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3" name="テキスト ボックス 412">
          <a:extLst>
            <a:ext uri="{FF2B5EF4-FFF2-40B4-BE49-F238E27FC236}">
              <a16:creationId xmlns:a16="http://schemas.microsoft.com/office/drawing/2014/main" id="{00000000-0008-0000-0200-00009D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4" name="テキスト ボックス 413">
          <a:extLst>
            <a:ext uri="{FF2B5EF4-FFF2-40B4-BE49-F238E27FC236}">
              <a16:creationId xmlns:a16="http://schemas.microsoft.com/office/drawing/2014/main" id="{00000000-0008-0000-0200-00009E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id="{00000000-0008-0000-0200-00009F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00000000-0008-0000-0200-0000A0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52070</xdr:rowOff>
    </xdr:from>
    <xdr:to>
      <xdr:col>85</xdr:col>
      <xdr:colOff>177800</xdr:colOff>
      <xdr:row>38</xdr:row>
      <xdr:rowOff>153670</xdr:rowOff>
    </xdr:to>
    <xdr:sp macro="" textlink="">
      <xdr:nvSpPr>
        <xdr:cNvPr id="417" name="楕円 416">
          <a:extLst>
            <a:ext uri="{FF2B5EF4-FFF2-40B4-BE49-F238E27FC236}">
              <a16:creationId xmlns:a16="http://schemas.microsoft.com/office/drawing/2014/main" id="{00000000-0008-0000-0200-0000A1010000}"/>
            </a:ext>
          </a:extLst>
        </xdr:cNvPr>
        <xdr:cNvSpPr/>
      </xdr:nvSpPr>
      <xdr:spPr>
        <a:xfrm>
          <a:off x="162687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30497</xdr:rowOff>
    </xdr:from>
    <xdr:ext cx="405111" cy="259045"/>
    <xdr:sp macro="" textlink="">
      <xdr:nvSpPr>
        <xdr:cNvPr id="418" name="【一般廃棄物処理施設】&#10;有形固定資産減価償却率該当値テキスト">
          <a:extLst>
            <a:ext uri="{FF2B5EF4-FFF2-40B4-BE49-F238E27FC236}">
              <a16:creationId xmlns:a16="http://schemas.microsoft.com/office/drawing/2014/main" id="{00000000-0008-0000-0200-0000A2010000}"/>
            </a:ext>
          </a:extLst>
        </xdr:cNvPr>
        <xdr:cNvSpPr txBox="1"/>
      </xdr:nvSpPr>
      <xdr:spPr>
        <a:xfrm>
          <a:off x="16357600" y="654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13970</xdr:rowOff>
    </xdr:from>
    <xdr:to>
      <xdr:col>81</xdr:col>
      <xdr:colOff>101600</xdr:colOff>
      <xdr:row>41</xdr:row>
      <xdr:rowOff>115570</xdr:rowOff>
    </xdr:to>
    <xdr:sp macro="" textlink="">
      <xdr:nvSpPr>
        <xdr:cNvPr id="419" name="楕円 418">
          <a:extLst>
            <a:ext uri="{FF2B5EF4-FFF2-40B4-BE49-F238E27FC236}">
              <a16:creationId xmlns:a16="http://schemas.microsoft.com/office/drawing/2014/main" id="{00000000-0008-0000-0200-0000A3010000}"/>
            </a:ext>
          </a:extLst>
        </xdr:cNvPr>
        <xdr:cNvSpPr/>
      </xdr:nvSpPr>
      <xdr:spPr>
        <a:xfrm>
          <a:off x="15430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102870</xdr:rowOff>
    </xdr:from>
    <xdr:to>
      <xdr:col>85</xdr:col>
      <xdr:colOff>127000</xdr:colOff>
      <xdr:row>41</xdr:row>
      <xdr:rowOff>64770</xdr:rowOff>
    </xdr:to>
    <xdr:cxnSp macro="">
      <xdr:nvCxnSpPr>
        <xdr:cNvPr id="420" name="直線コネクタ 419">
          <a:extLst>
            <a:ext uri="{FF2B5EF4-FFF2-40B4-BE49-F238E27FC236}">
              <a16:creationId xmlns:a16="http://schemas.microsoft.com/office/drawing/2014/main" id="{00000000-0008-0000-0200-0000A4010000}"/>
            </a:ext>
          </a:extLst>
        </xdr:cNvPr>
        <xdr:cNvCxnSpPr/>
      </xdr:nvCxnSpPr>
      <xdr:spPr>
        <a:xfrm flipV="1">
          <a:off x="15481300" y="6617970"/>
          <a:ext cx="838200" cy="47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166370</xdr:rowOff>
    </xdr:from>
    <xdr:to>
      <xdr:col>76</xdr:col>
      <xdr:colOff>165100</xdr:colOff>
      <xdr:row>41</xdr:row>
      <xdr:rowOff>96520</xdr:rowOff>
    </xdr:to>
    <xdr:sp macro="" textlink="">
      <xdr:nvSpPr>
        <xdr:cNvPr id="421" name="楕円 420">
          <a:extLst>
            <a:ext uri="{FF2B5EF4-FFF2-40B4-BE49-F238E27FC236}">
              <a16:creationId xmlns:a16="http://schemas.microsoft.com/office/drawing/2014/main" id="{00000000-0008-0000-0200-0000A5010000}"/>
            </a:ext>
          </a:extLst>
        </xdr:cNvPr>
        <xdr:cNvSpPr/>
      </xdr:nvSpPr>
      <xdr:spPr>
        <a:xfrm>
          <a:off x="14541500" y="702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45720</xdr:rowOff>
    </xdr:from>
    <xdr:to>
      <xdr:col>81</xdr:col>
      <xdr:colOff>50800</xdr:colOff>
      <xdr:row>41</xdr:row>
      <xdr:rowOff>64770</xdr:rowOff>
    </xdr:to>
    <xdr:cxnSp macro="">
      <xdr:nvCxnSpPr>
        <xdr:cNvPr id="422" name="直線コネクタ 421">
          <a:extLst>
            <a:ext uri="{FF2B5EF4-FFF2-40B4-BE49-F238E27FC236}">
              <a16:creationId xmlns:a16="http://schemas.microsoft.com/office/drawing/2014/main" id="{00000000-0008-0000-0200-0000A6010000}"/>
            </a:ext>
          </a:extLst>
        </xdr:cNvPr>
        <xdr:cNvCxnSpPr/>
      </xdr:nvCxnSpPr>
      <xdr:spPr>
        <a:xfrm>
          <a:off x="14592300" y="70751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143510</xdr:rowOff>
    </xdr:from>
    <xdr:to>
      <xdr:col>72</xdr:col>
      <xdr:colOff>38100</xdr:colOff>
      <xdr:row>41</xdr:row>
      <xdr:rowOff>73660</xdr:rowOff>
    </xdr:to>
    <xdr:sp macro="" textlink="">
      <xdr:nvSpPr>
        <xdr:cNvPr id="423" name="楕円 422">
          <a:extLst>
            <a:ext uri="{FF2B5EF4-FFF2-40B4-BE49-F238E27FC236}">
              <a16:creationId xmlns:a16="http://schemas.microsoft.com/office/drawing/2014/main" id="{00000000-0008-0000-0200-0000A7010000}"/>
            </a:ext>
          </a:extLst>
        </xdr:cNvPr>
        <xdr:cNvSpPr/>
      </xdr:nvSpPr>
      <xdr:spPr>
        <a:xfrm>
          <a:off x="13652500" y="70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22860</xdr:rowOff>
    </xdr:from>
    <xdr:to>
      <xdr:col>76</xdr:col>
      <xdr:colOff>114300</xdr:colOff>
      <xdr:row>41</xdr:row>
      <xdr:rowOff>45720</xdr:rowOff>
    </xdr:to>
    <xdr:cxnSp macro="">
      <xdr:nvCxnSpPr>
        <xdr:cNvPr id="424" name="直線コネクタ 423">
          <a:extLst>
            <a:ext uri="{FF2B5EF4-FFF2-40B4-BE49-F238E27FC236}">
              <a16:creationId xmlns:a16="http://schemas.microsoft.com/office/drawing/2014/main" id="{00000000-0008-0000-0200-0000A8010000}"/>
            </a:ext>
          </a:extLst>
        </xdr:cNvPr>
        <xdr:cNvCxnSpPr/>
      </xdr:nvCxnSpPr>
      <xdr:spPr>
        <a:xfrm>
          <a:off x="13703300" y="705231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53992</xdr:rowOff>
    </xdr:from>
    <xdr:ext cx="405111" cy="259045"/>
    <xdr:sp macro="" textlink="">
      <xdr:nvSpPr>
        <xdr:cNvPr id="425" name="n_1aveValue【一般廃棄物処理施設】&#10;有形固定資産減価償却率">
          <a:extLst>
            <a:ext uri="{FF2B5EF4-FFF2-40B4-BE49-F238E27FC236}">
              <a16:creationId xmlns:a16="http://schemas.microsoft.com/office/drawing/2014/main" id="{00000000-0008-0000-0200-0000A9010000}"/>
            </a:ext>
          </a:extLst>
        </xdr:cNvPr>
        <xdr:cNvSpPr txBox="1"/>
      </xdr:nvSpPr>
      <xdr:spPr>
        <a:xfrm>
          <a:off x="15266044" y="605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111142</xdr:rowOff>
    </xdr:from>
    <xdr:ext cx="405111" cy="259045"/>
    <xdr:sp macro="" textlink="">
      <xdr:nvSpPr>
        <xdr:cNvPr id="426" name="n_2aveValue【一般廃棄物処理施設】&#10;有形固定資産減価償却率">
          <a:extLst>
            <a:ext uri="{FF2B5EF4-FFF2-40B4-BE49-F238E27FC236}">
              <a16:creationId xmlns:a16="http://schemas.microsoft.com/office/drawing/2014/main" id="{00000000-0008-0000-0200-0000AA010000}"/>
            </a:ext>
          </a:extLst>
        </xdr:cNvPr>
        <xdr:cNvSpPr txBox="1"/>
      </xdr:nvSpPr>
      <xdr:spPr>
        <a:xfrm>
          <a:off x="143897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154957</xdr:rowOff>
    </xdr:from>
    <xdr:ext cx="405111" cy="259045"/>
    <xdr:sp macro="" textlink="">
      <xdr:nvSpPr>
        <xdr:cNvPr id="427" name="n_3aveValue【一般廃棄物処理施設】&#10;有形固定資産減価償却率">
          <a:extLst>
            <a:ext uri="{FF2B5EF4-FFF2-40B4-BE49-F238E27FC236}">
              <a16:creationId xmlns:a16="http://schemas.microsoft.com/office/drawing/2014/main" id="{00000000-0008-0000-0200-0000AB010000}"/>
            </a:ext>
          </a:extLst>
        </xdr:cNvPr>
        <xdr:cNvSpPr txBox="1"/>
      </xdr:nvSpPr>
      <xdr:spPr>
        <a:xfrm>
          <a:off x="13500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156862</xdr:rowOff>
    </xdr:from>
    <xdr:ext cx="405111" cy="259045"/>
    <xdr:sp macro="" textlink="">
      <xdr:nvSpPr>
        <xdr:cNvPr id="428" name="n_4aveValue【一般廃棄物処理施設】&#10;有形固定資産減価償却率">
          <a:extLst>
            <a:ext uri="{FF2B5EF4-FFF2-40B4-BE49-F238E27FC236}">
              <a16:creationId xmlns:a16="http://schemas.microsoft.com/office/drawing/2014/main" id="{00000000-0008-0000-0200-0000AC010000}"/>
            </a:ext>
          </a:extLst>
        </xdr:cNvPr>
        <xdr:cNvSpPr txBox="1"/>
      </xdr:nvSpPr>
      <xdr:spPr>
        <a:xfrm>
          <a:off x="126117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106697</xdr:rowOff>
    </xdr:from>
    <xdr:ext cx="405111" cy="259045"/>
    <xdr:sp macro="" textlink="">
      <xdr:nvSpPr>
        <xdr:cNvPr id="429" name="n_1mainValue【一般廃棄物処理施設】&#10;有形固定資産減価償却率">
          <a:extLst>
            <a:ext uri="{FF2B5EF4-FFF2-40B4-BE49-F238E27FC236}">
              <a16:creationId xmlns:a16="http://schemas.microsoft.com/office/drawing/2014/main" id="{00000000-0008-0000-0200-0000AD010000}"/>
            </a:ext>
          </a:extLst>
        </xdr:cNvPr>
        <xdr:cNvSpPr txBox="1"/>
      </xdr:nvSpPr>
      <xdr:spPr>
        <a:xfrm>
          <a:off x="15266044"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87647</xdr:rowOff>
    </xdr:from>
    <xdr:ext cx="405111" cy="259045"/>
    <xdr:sp macro="" textlink="">
      <xdr:nvSpPr>
        <xdr:cNvPr id="430" name="n_2mainValue【一般廃棄物処理施設】&#10;有形固定資産減価償却率">
          <a:extLst>
            <a:ext uri="{FF2B5EF4-FFF2-40B4-BE49-F238E27FC236}">
              <a16:creationId xmlns:a16="http://schemas.microsoft.com/office/drawing/2014/main" id="{00000000-0008-0000-0200-0000AE010000}"/>
            </a:ext>
          </a:extLst>
        </xdr:cNvPr>
        <xdr:cNvSpPr txBox="1"/>
      </xdr:nvSpPr>
      <xdr:spPr>
        <a:xfrm>
          <a:off x="14389744" y="711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64787</xdr:rowOff>
    </xdr:from>
    <xdr:ext cx="405111" cy="259045"/>
    <xdr:sp macro="" textlink="">
      <xdr:nvSpPr>
        <xdr:cNvPr id="431" name="n_3mainValue【一般廃棄物処理施設】&#10;有形固定資産減価償却率">
          <a:extLst>
            <a:ext uri="{FF2B5EF4-FFF2-40B4-BE49-F238E27FC236}">
              <a16:creationId xmlns:a16="http://schemas.microsoft.com/office/drawing/2014/main" id="{00000000-0008-0000-0200-0000AF010000}"/>
            </a:ext>
          </a:extLst>
        </xdr:cNvPr>
        <xdr:cNvSpPr txBox="1"/>
      </xdr:nvSpPr>
      <xdr:spPr>
        <a:xfrm>
          <a:off x="13500744" y="709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2" name="正方形/長方形 431">
          <a:extLst>
            <a:ext uri="{FF2B5EF4-FFF2-40B4-BE49-F238E27FC236}">
              <a16:creationId xmlns:a16="http://schemas.microsoft.com/office/drawing/2014/main" id="{00000000-0008-0000-0200-0000B0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3" name="正方形/長方形 432">
          <a:extLst>
            <a:ext uri="{FF2B5EF4-FFF2-40B4-BE49-F238E27FC236}">
              <a16:creationId xmlns:a16="http://schemas.microsoft.com/office/drawing/2014/main" id="{00000000-0008-0000-0200-0000B1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4" name="正方形/長方形 433">
          <a:extLst>
            <a:ext uri="{FF2B5EF4-FFF2-40B4-BE49-F238E27FC236}">
              <a16:creationId xmlns:a16="http://schemas.microsoft.com/office/drawing/2014/main" id="{00000000-0008-0000-0200-0000B2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5" name="正方形/長方形 434">
          <a:extLst>
            <a:ext uri="{FF2B5EF4-FFF2-40B4-BE49-F238E27FC236}">
              <a16:creationId xmlns:a16="http://schemas.microsoft.com/office/drawing/2014/main" id="{00000000-0008-0000-0200-0000B3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6" name="正方形/長方形 435">
          <a:extLst>
            <a:ext uri="{FF2B5EF4-FFF2-40B4-BE49-F238E27FC236}">
              <a16:creationId xmlns:a16="http://schemas.microsoft.com/office/drawing/2014/main" id="{00000000-0008-0000-0200-0000B4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7" name="正方形/長方形 436">
          <a:extLst>
            <a:ext uri="{FF2B5EF4-FFF2-40B4-BE49-F238E27FC236}">
              <a16:creationId xmlns:a16="http://schemas.microsoft.com/office/drawing/2014/main" id="{00000000-0008-0000-0200-0000B5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8" name="正方形/長方形 437">
          <a:extLst>
            <a:ext uri="{FF2B5EF4-FFF2-40B4-BE49-F238E27FC236}">
              <a16:creationId xmlns:a16="http://schemas.microsoft.com/office/drawing/2014/main" id="{00000000-0008-0000-0200-0000B6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9" name="正方形/長方形 438">
          <a:extLst>
            <a:ext uri="{FF2B5EF4-FFF2-40B4-BE49-F238E27FC236}">
              <a16:creationId xmlns:a16="http://schemas.microsoft.com/office/drawing/2014/main" id="{00000000-0008-0000-0200-0000B7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0" name="テキスト ボックス 439">
          <a:extLst>
            <a:ext uri="{FF2B5EF4-FFF2-40B4-BE49-F238E27FC236}">
              <a16:creationId xmlns:a16="http://schemas.microsoft.com/office/drawing/2014/main" id="{00000000-0008-0000-0200-0000B8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1" name="直線コネクタ 440">
          <a:extLst>
            <a:ext uri="{FF2B5EF4-FFF2-40B4-BE49-F238E27FC236}">
              <a16:creationId xmlns:a16="http://schemas.microsoft.com/office/drawing/2014/main" id="{00000000-0008-0000-0200-0000B9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2" name="直線コネクタ 441">
          <a:extLst>
            <a:ext uri="{FF2B5EF4-FFF2-40B4-BE49-F238E27FC236}">
              <a16:creationId xmlns:a16="http://schemas.microsoft.com/office/drawing/2014/main" id="{00000000-0008-0000-0200-0000BA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43" name="テキスト ボックス 442">
          <a:extLst>
            <a:ext uri="{FF2B5EF4-FFF2-40B4-BE49-F238E27FC236}">
              <a16:creationId xmlns:a16="http://schemas.microsoft.com/office/drawing/2014/main" id="{00000000-0008-0000-0200-0000BB01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4" name="直線コネクタ 443">
          <a:extLst>
            <a:ext uri="{FF2B5EF4-FFF2-40B4-BE49-F238E27FC236}">
              <a16:creationId xmlns:a16="http://schemas.microsoft.com/office/drawing/2014/main" id="{00000000-0008-0000-0200-0000BC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445" name="テキスト ボックス 444">
          <a:extLst>
            <a:ext uri="{FF2B5EF4-FFF2-40B4-BE49-F238E27FC236}">
              <a16:creationId xmlns:a16="http://schemas.microsoft.com/office/drawing/2014/main" id="{00000000-0008-0000-0200-0000BD010000}"/>
            </a:ext>
          </a:extLst>
        </xdr:cNvPr>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6" name="直線コネクタ 445">
          <a:extLst>
            <a:ext uri="{FF2B5EF4-FFF2-40B4-BE49-F238E27FC236}">
              <a16:creationId xmlns:a16="http://schemas.microsoft.com/office/drawing/2014/main" id="{00000000-0008-0000-0200-0000BE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447" name="テキスト ボックス 446">
          <a:extLst>
            <a:ext uri="{FF2B5EF4-FFF2-40B4-BE49-F238E27FC236}">
              <a16:creationId xmlns:a16="http://schemas.microsoft.com/office/drawing/2014/main" id="{00000000-0008-0000-0200-0000BF010000}"/>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8" name="直線コネクタ 447">
          <a:extLst>
            <a:ext uri="{FF2B5EF4-FFF2-40B4-BE49-F238E27FC236}">
              <a16:creationId xmlns:a16="http://schemas.microsoft.com/office/drawing/2014/main" id="{00000000-0008-0000-0200-0000C0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449" name="テキスト ボックス 448">
          <a:extLst>
            <a:ext uri="{FF2B5EF4-FFF2-40B4-BE49-F238E27FC236}">
              <a16:creationId xmlns:a16="http://schemas.microsoft.com/office/drawing/2014/main" id="{00000000-0008-0000-0200-0000C1010000}"/>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0" name="直線コネクタ 449">
          <a:extLst>
            <a:ext uri="{FF2B5EF4-FFF2-40B4-BE49-F238E27FC236}">
              <a16:creationId xmlns:a16="http://schemas.microsoft.com/office/drawing/2014/main" id="{00000000-0008-0000-0200-0000C2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51" name="テキスト ボックス 450">
          <a:extLst>
            <a:ext uri="{FF2B5EF4-FFF2-40B4-BE49-F238E27FC236}">
              <a16:creationId xmlns:a16="http://schemas.microsoft.com/office/drawing/2014/main" id="{00000000-0008-0000-0200-0000C301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2" name="【一般廃棄物処理施設】&#10;一人当たり有形固定資産（償却資産）額グラフ枠">
          <a:extLst>
            <a:ext uri="{FF2B5EF4-FFF2-40B4-BE49-F238E27FC236}">
              <a16:creationId xmlns:a16="http://schemas.microsoft.com/office/drawing/2014/main" id="{00000000-0008-0000-0200-0000C4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66425</xdr:rowOff>
    </xdr:from>
    <xdr:to>
      <xdr:col>116</xdr:col>
      <xdr:colOff>62864</xdr:colOff>
      <xdr:row>41</xdr:row>
      <xdr:rowOff>132148</xdr:rowOff>
    </xdr:to>
    <xdr:cxnSp macro="">
      <xdr:nvCxnSpPr>
        <xdr:cNvPr id="453" name="直線コネクタ 452">
          <a:extLst>
            <a:ext uri="{FF2B5EF4-FFF2-40B4-BE49-F238E27FC236}">
              <a16:creationId xmlns:a16="http://schemas.microsoft.com/office/drawing/2014/main" id="{00000000-0008-0000-0200-0000C5010000}"/>
            </a:ext>
          </a:extLst>
        </xdr:cNvPr>
        <xdr:cNvCxnSpPr/>
      </xdr:nvCxnSpPr>
      <xdr:spPr>
        <a:xfrm flipV="1">
          <a:off x="22160864" y="5724275"/>
          <a:ext cx="0" cy="1437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135975</xdr:rowOff>
    </xdr:from>
    <xdr:ext cx="469744" cy="259045"/>
    <xdr:sp macro="" textlink="">
      <xdr:nvSpPr>
        <xdr:cNvPr id="454" name="【一般廃棄物処理施設】&#10;一人当たり有形固定資産（償却資産）額最小値テキスト">
          <a:extLst>
            <a:ext uri="{FF2B5EF4-FFF2-40B4-BE49-F238E27FC236}">
              <a16:creationId xmlns:a16="http://schemas.microsoft.com/office/drawing/2014/main" id="{00000000-0008-0000-0200-0000C6010000}"/>
            </a:ext>
          </a:extLst>
        </xdr:cNvPr>
        <xdr:cNvSpPr txBox="1"/>
      </xdr:nvSpPr>
      <xdr:spPr>
        <a:xfrm>
          <a:off x="22199600" y="716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132148</xdr:rowOff>
    </xdr:from>
    <xdr:to>
      <xdr:col>116</xdr:col>
      <xdr:colOff>152400</xdr:colOff>
      <xdr:row>41</xdr:row>
      <xdr:rowOff>132148</xdr:rowOff>
    </xdr:to>
    <xdr:cxnSp macro="">
      <xdr:nvCxnSpPr>
        <xdr:cNvPr id="455" name="直線コネクタ 454">
          <a:extLst>
            <a:ext uri="{FF2B5EF4-FFF2-40B4-BE49-F238E27FC236}">
              <a16:creationId xmlns:a16="http://schemas.microsoft.com/office/drawing/2014/main" id="{00000000-0008-0000-0200-0000C7010000}"/>
            </a:ext>
          </a:extLst>
        </xdr:cNvPr>
        <xdr:cNvCxnSpPr/>
      </xdr:nvCxnSpPr>
      <xdr:spPr>
        <a:xfrm>
          <a:off x="22072600" y="716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13102</xdr:rowOff>
    </xdr:from>
    <xdr:ext cx="690189" cy="259045"/>
    <xdr:sp macro="" textlink="">
      <xdr:nvSpPr>
        <xdr:cNvPr id="456" name="【一般廃棄物処理施設】&#10;一人当たり有形固定資産（償却資産）額最大値テキスト">
          <a:extLst>
            <a:ext uri="{FF2B5EF4-FFF2-40B4-BE49-F238E27FC236}">
              <a16:creationId xmlns:a16="http://schemas.microsoft.com/office/drawing/2014/main" id="{00000000-0008-0000-0200-0000C8010000}"/>
            </a:ext>
          </a:extLst>
        </xdr:cNvPr>
        <xdr:cNvSpPr txBox="1"/>
      </xdr:nvSpPr>
      <xdr:spPr>
        <a:xfrm>
          <a:off x="22199600" y="5499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66425</xdr:rowOff>
    </xdr:from>
    <xdr:to>
      <xdr:col>116</xdr:col>
      <xdr:colOff>152400</xdr:colOff>
      <xdr:row>33</xdr:row>
      <xdr:rowOff>66425</xdr:rowOff>
    </xdr:to>
    <xdr:cxnSp macro="">
      <xdr:nvCxnSpPr>
        <xdr:cNvPr id="457" name="直線コネクタ 456">
          <a:extLst>
            <a:ext uri="{FF2B5EF4-FFF2-40B4-BE49-F238E27FC236}">
              <a16:creationId xmlns:a16="http://schemas.microsoft.com/office/drawing/2014/main" id="{00000000-0008-0000-0200-0000C9010000}"/>
            </a:ext>
          </a:extLst>
        </xdr:cNvPr>
        <xdr:cNvCxnSpPr/>
      </xdr:nvCxnSpPr>
      <xdr:spPr>
        <a:xfrm>
          <a:off x="22072600" y="572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132333</xdr:rowOff>
    </xdr:from>
    <xdr:ext cx="599010" cy="259045"/>
    <xdr:sp macro="" textlink="">
      <xdr:nvSpPr>
        <xdr:cNvPr id="458" name="【一般廃棄物処理施設】&#10;一人当たり有形固定資産（償却資産）額平均値テキスト">
          <a:extLst>
            <a:ext uri="{FF2B5EF4-FFF2-40B4-BE49-F238E27FC236}">
              <a16:creationId xmlns:a16="http://schemas.microsoft.com/office/drawing/2014/main" id="{00000000-0008-0000-0200-0000CA010000}"/>
            </a:ext>
          </a:extLst>
        </xdr:cNvPr>
        <xdr:cNvSpPr txBox="1"/>
      </xdr:nvSpPr>
      <xdr:spPr>
        <a:xfrm>
          <a:off x="22199600" y="6818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109456</xdr:rowOff>
    </xdr:from>
    <xdr:to>
      <xdr:col>116</xdr:col>
      <xdr:colOff>114300</xdr:colOff>
      <xdr:row>41</xdr:row>
      <xdr:rowOff>39606</xdr:rowOff>
    </xdr:to>
    <xdr:sp macro="" textlink="">
      <xdr:nvSpPr>
        <xdr:cNvPr id="459" name="フローチャート: 判断 458">
          <a:extLst>
            <a:ext uri="{FF2B5EF4-FFF2-40B4-BE49-F238E27FC236}">
              <a16:creationId xmlns:a16="http://schemas.microsoft.com/office/drawing/2014/main" id="{00000000-0008-0000-0200-0000CB010000}"/>
            </a:ext>
          </a:extLst>
        </xdr:cNvPr>
        <xdr:cNvSpPr/>
      </xdr:nvSpPr>
      <xdr:spPr>
        <a:xfrm>
          <a:off x="22110700" y="69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122302</xdr:rowOff>
    </xdr:from>
    <xdr:to>
      <xdr:col>112</xdr:col>
      <xdr:colOff>38100</xdr:colOff>
      <xdr:row>41</xdr:row>
      <xdr:rowOff>52452</xdr:rowOff>
    </xdr:to>
    <xdr:sp macro="" textlink="">
      <xdr:nvSpPr>
        <xdr:cNvPr id="460" name="フローチャート: 判断 459">
          <a:extLst>
            <a:ext uri="{FF2B5EF4-FFF2-40B4-BE49-F238E27FC236}">
              <a16:creationId xmlns:a16="http://schemas.microsoft.com/office/drawing/2014/main" id="{00000000-0008-0000-0200-0000CC010000}"/>
            </a:ext>
          </a:extLst>
        </xdr:cNvPr>
        <xdr:cNvSpPr/>
      </xdr:nvSpPr>
      <xdr:spPr>
        <a:xfrm>
          <a:off x="21272500" y="698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136395</xdr:rowOff>
    </xdr:from>
    <xdr:to>
      <xdr:col>107</xdr:col>
      <xdr:colOff>101600</xdr:colOff>
      <xdr:row>41</xdr:row>
      <xdr:rowOff>66545</xdr:rowOff>
    </xdr:to>
    <xdr:sp macro="" textlink="">
      <xdr:nvSpPr>
        <xdr:cNvPr id="461" name="フローチャート: 判断 460">
          <a:extLst>
            <a:ext uri="{FF2B5EF4-FFF2-40B4-BE49-F238E27FC236}">
              <a16:creationId xmlns:a16="http://schemas.microsoft.com/office/drawing/2014/main" id="{00000000-0008-0000-0200-0000CD010000}"/>
            </a:ext>
          </a:extLst>
        </xdr:cNvPr>
        <xdr:cNvSpPr/>
      </xdr:nvSpPr>
      <xdr:spPr>
        <a:xfrm>
          <a:off x="20383500" y="699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10902</xdr:rowOff>
    </xdr:from>
    <xdr:to>
      <xdr:col>102</xdr:col>
      <xdr:colOff>165100</xdr:colOff>
      <xdr:row>41</xdr:row>
      <xdr:rowOff>112502</xdr:rowOff>
    </xdr:to>
    <xdr:sp macro="" textlink="">
      <xdr:nvSpPr>
        <xdr:cNvPr id="462" name="フローチャート: 判断 461">
          <a:extLst>
            <a:ext uri="{FF2B5EF4-FFF2-40B4-BE49-F238E27FC236}">
              <a16:creationId xmlns:a16="http://schemas.microsoft.com/office/drawing/2014/main" id="{00000000-0008-0000-0200-0000CE010000}"/>
            </a:ext>
          </a:extLst>
        </xdr:cNvPr>
        <xdr:cNvSpPr/>
      </xdr:nvSpPr>
      <xdr:spPr>
        <a:xfrm>
          <a:off x="19494500" y="704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10423</xdr:rowOff>
    </xdr:from>
    <xdr:to>
      <xdr:col>98</xdr:col>
      <xdr:colOff>38100</xdr:colOff>
      <xdr:row>41</xdr:row>
      <xdr:rowOff>112023</xdr:rowOff>
    </xdr:to>
    <xdr:sp macro="" textlink="">
      <xdr:nvSpPr>
        <xdr:cNvPr id="463" name="フローチャート: 判断 462">
          <a:extLst>
            <a:ext uri="{FF2B5EF4-FFF2-40B4-BE49-F238E27FC236}">
              <a16:creationId xmlns:a16="http://schemas.microsoft.com/office/drawing/2014/main" id="{00000000-0008-0000-0200-0000CF010000}"/>
            </a:ext>
          </a:extLst>
        </xdr:cNvPr>
        <xdr:cNvSpPr/>
      </xdr:nvSpPr>
      <xdr:spPr>
        <a:xfrm>
          <a:off x="18605500" y="7039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4" name="テキスト ボックス 463">
          <a:extLst>
            <a:ext uri="{FF2B5EF4-FFF2-40B4-BE49-F238E27FC236}">
              <a16:creationId xmlns:a16="http://schemas.microsoft.com/office/drawing/2014/main" id="{00000000-0008-0000-0200-0000D0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5" name="テキスト ボックス 464">
          <a:extLst>
            <a:ext uri="{FF2B5EF4-FFF2-40B4-BE49-F238E27FC236}">
              <a16:creationId xmlns:a16="http://schemas.microsoft.com/office/drawing/2014/main" id="{00000000-0008-0000-0200-0000D1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id="{00000000-0008-0000-0200-0000D2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id="{00000000-0008-0000-0200-0000D3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id="{00000000-0008-0000-0200-0000D4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137982</xdr:rowOff>
    </xdr:from>
    <xdr:to>
      <xdr:col>116</xdr:col>
      <xdr:colOff>114300</xdr:colOff>
      <xdr:row>41</xdr:row>
      <xdr:rowOff>68132</xdr:rowOff>
    </xdr:to>
    <xdr:sp macro="" textlink="">
      <xdr:nvSpPr>
        <xdr:cNvPr id="469" name="楕円 468">
          <a:extLst>
            <a:ext uri="{FF2B5EF4-FFF2-40B4-BE49-F238E27FC236}">
              <a16:creationId xmlns:a16="http://schemas.microsoft.com/office/drawing/2014/main" id="{00000000-0008-0000-0200-0000D5010000}"/>
            </a:ext>
          </a:extLst>
        </xdr:cNvPr>
        <xdr:cNvSpPr/>
      </xdr:nvSpPr>
      <xdr:spPr>
        <a:xfrm>
          <a:off x="22110700" y="699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87883</xdr:rowOff>
    </xdr:from>
    <xdr:ext cx="599010" cy="259045"/>
    <xdr:sp macro="" textlink="">
      <xdr:nvSpPr>
        <xdr:cNvPr id="470" name="【一般廃棄物処理施設】&#10;一人当たり有形固定資産（償却資産）額該当値テキスト">
          <a:extLst>
            <a:ext uri="{FF2B5EF4-FFF2-40B4-BE49-F238E27FC236}">
              <a16:creationId xmlns:a16="http://schemas.microsoft.com/office/drawing/2014/main" id="{00000000-0008-0000-0200-0000D6010000}"/>
            </a:ext>
          </a:extLst>
        </xdr:cNvPr>
        <xdr:cNvSpPr txBox="1"/>
      </xdr:nvSpPr>
      <xdr:spPr>
        <a:xfrm>
          <a:off x="22199600" y="694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170718</xdr:rowOff>
    </xdr:from>
    <xdr:to>
      <xdr:col>112</xdr:col>
      <xdr:colOff>38100</xdr:colOff>
      <xdr:row>41</xdr:row>
      <xdr:rowOff>100868</xdr:rowOff>
    </xdr:to>
    <xdr:sp macro="" textlink="">
      <xdr:nvSpPr>
        <xdr:cNvPr id="471" name="楕円 470">
          <a:extLst>
            <a:ext uri="{FF2B5EF4-FFF2-40B4-BE49-F238E27FC236}">
              <a16:creationId xmlns:a16="http://schemas.microsoft.com/office/drawing/2014/main" id="{00000000-0008-0000-0200-0000D7010000}"/>
            </a:ext>
          </a:extLst>
        </xdr:cNvPr>
        <xdr:cNvSpPr/>
      </xdr:nvSpPr>
      <xdr:spPr>
        <a:xfrm>
          <a:off x="21272500" y="702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17332</xdr:rowOff>
    </xdr:from>
    <xdr:to>
      <xdr:col>116</xdr:col>
      <xdr:colOff>63500</xdr:colOff>
      <xdr:row>41</xdr:row>
      <xdr:rowOff>50068</xdr:rowOff>
    </xdr:to>
    <xdr:cxnSp macro="">
      <xdr:nvCxnSpPr>
        <xdr:cNvPr id="472" name="直線コネクタ 471">
          <a:extLst>
            <a:ext uri="{FF2B5EF4-FFF2-40B4-BE49-F238E27FC236}">
              <a16:creationId xmlns:a16="http://schemas.microsoft.com/office/drawing/2014/main" id="{00000000-0008-0000-0200-0000D8010000}"/>
            </a:ext>
          </a:extLst>
        </xdr:cNvPr>
        <xdr:cNvCxnSpPr/>
      </xdr:nvCxnSpPr>
      <xdr:spPr>
        <a:xfrm flipV="1">
          <a:off x="21323300" y="7046782"/>
          <a:ext cx="838200" cy="3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170487</xdr:rowOff>
    </xdr:from>
    <xdr:to>
      <xdr:col>107</xdr:col>
      <xdr:colOff>101600</xdr:colOff>
      <xdr:row>41</xdr:row>
      <xdr:rowOff>100637</xdr:rowOff>
    </xdr:to>
    <xdr:sp macro="" textlink="">
      <xdr:nvSpPr>
        <xdr:cNvPr id="473" name="楕円 472">
          <a:extLst>
            <a:ext uri="{FF2B5EF4-FFF2-40B4-BE49-F238E27FC236}">
              <a16:creationId xmlns:a16="http://schemas.microsoft.com/office/drawing/2014/main" id="{00000000-0008-0000-0200-0000D9010000}"/>
            </a:ext>
          </a:extLst>
        </xdr:cNvPr>
        <xdr:cNvSpPr/>
      </xdr:nvSpPr>
      <xdr:spPr>
        <a:xfrm>
          <a:off x="20383500" y="702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49837</xdr:rowOff>
    </xdr:from>
    <xdr:to>
      <xdr:col>111</xdr:col>
      <xdr:colOff>177800</xdr:colOff>
      <xdr:row>41</xdr:row>
      <xdr:rowOff>50068</xdr:rowOff>
    </xdr:to>
    <xdr:cxnSp macro="">
      <xdr:nvCxnSpPr>
        <xdr:cNvPr id="474" name="直線コネクタ 473">
          <a:extLst>
            <a:ext uri="{FF2B5EF4-FFF2-40B4-BE49-F238E27FC236}">
              <a16:creationId xmlns:a16="http://schemas.microsoft.com/office/drawing/2014/main" id="{00000000-0008-0000-0200-0000DA010000}"/>
            </a:ext>
          </a:extLst>
        </xdr:cNvPr>
        <xdr:cNvCxnSpPr/>
      </xdr:nvCxnSpPr>
      <xdr:spPr>
        <a:xfrm>
          <a:off x="20434300" y="7079287"/>
          <a:ext cx="889000" cy="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171410</xdr:rowOff>
    </xdr:from>
    <xdr:to>
      <xdr:col>102</xdr:col>
      <xdr:colOff>165100</xdr:colOff>
      <xdr:row>41</xdr:row>
      <xdr:rowOff>101560</xdr:rowOff>
    </xdr:to>
    <xdr:sp macro="" textlink="">
      <xdr:nvSpPr>
        <xdr:cNvPr id="475" name="楕円 474">
          <a:extLst>
            <a:ext uri="{FF2B5EF4-FFF2-40B4-BE49-F238E27FC236}">
              <a16:creationId xmlns:a16="http://schemas.microsoft.com/office/drawing/2014/main" id="{00000000-0008-0000-0200-0000DB010000}"/>
            </a:ext>
          </a:extLst>
        </xdr:cNvPr>
        <xdr:cNvSpPr/>
      </xdr:nvSpPr>
      <xdr:spPr>
        <a:xfrm>
          <a:off x="19494500" y="702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49837</xdr:rowOff>
    </xdr:from>
    <xdr:to>
      <xdr:col>107</xdr:col>
      <xdr:colOff>50800</xdr:colOff>
      <xdr:row>41</xdr:row>
      <xdr:rowOff>50760</xdr:rowOff>
    </xdr:to>
    <xdr:cxnSp macro="">
      <xdr:nvCxnSpPr>
        <xdr:cNvPr id="476" name="直線コネクタ 475">
          <a:extLst>
            <a:ext uri="{FF2B5EF4-FFF2-40B4-BE49-F238E27FC236}">
              <a16:creationId xmlns:a16="http://schemas.microsoft.com/office/drawing/2014/main" id="{00000000-0008-0000-0200-0000DC010000}"/>
            </a:ext>
          </a:extLst>
        </xdr:cNvPr>
        <xdr:cNvCxnSpPr/>
      </xdr:nvCxnSpPr>
      <xdr:spPr>
        <a:xfrm flipV="1">
          <a:off x="19545300" y="7079287"/>
          <a:ext cx="889000" cy="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68979</xdr:rowOff>
    </xdr:from>
    <xdr:ext cx="599010" cy="259045"/>
    <xdr:sp macro="" textlink="">
      <xdr:nvSpPr>
        <xdr:cNvPr id="477" name="n_1aveValue【一般廃棄物処理施設】&#10;一人当たり有形固定資産（償却資産）額">
          <a:extLst>
            <a:ext uri="{FF2B5EF4-FFF2-40B4-BE49-F238E27FC236}">
              <a16:creationId xmlns:a16="http://schemas.microsoft.com/office/drawing/2014/main" id="{00000000-0008-0000-0200-0000DD010000}"/>
            </a:ext>
          </a:extLst>
        </xdr:cNvPr>
        <xdr:cNvSpPr txBox="1"/>
      </xdr:nvSpPr>
      <xdr:spPr>
        <a:xfrm>
          <a:off x="21011095" y="6755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83072</xdr:rowOff>
    </xdr:from>
    <xdr:ext cx="599010" cy="259045"/>
    <xdr:sp macro="" textlink="">
      <xdr:nvSpPr>
        <xdr:cNvPr id="478" name="n_2aveValue【一般廃棄物処理施設】&#10;一人当たり有形固定資産（償却資産）額">
          <a:extLst>
            <a:ext uri="{FF2B5EF4-FFF2-40B4-BE49-F238E27FC236}">
              <a16:creationId xmlns:a16="http://schemas.microsoft.com/office/drawing/2014/main" id="{00000000-0008-0000-0200-0000DE010000}"/>
            </a:ext>
          </a:extLst>
        </xdr:cNvPr>
        <xdr:cNvSpPr txBox="1"/>
      </xdr:nvSpPr>
      <xdr:spPr>
        <a:xfrm>
          <a:off x="20134795" y="6769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103629</xdr:rowOff>
    </xdr:from>
    <xdr:ext cx="599010" cy="259045"/>
    <xdr:sp macro="" textlink="">
      <xdr:nvSpPr>
        <xdr:cNvPr id="479" name="n_3aveValue【一般廃棄物処理施設】&#10;一人当たり有形固定資産（償却資産）額">
          <a:extLst>
            <a:ext uri="{FF2B5EF4-FFF2-40B4-BE49-F238E27FC236}">
              <a16:creationId xmlns:a16="http://schemas.microsoft.com/office/drawing/2014/main" id="{00000000-0008-0000-0200-0000DF010000}"/>
            </a:ext>
          </a:extLst>
        </xdr:cNvPr>
        <xdr:cNvSpPr txBox="1"/>
      </xdr:nvSpPr>
      <xdr:spPr>
        <a:xfrm>
          <a:off x="19245795" y="7133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128550</xdr:rowOff>
    </xdr:from>
    <xdr:ext cx="599010" cy="259045"/>
    <xdr:sp macro="" textlink="">
      <xdr:nvSpPr>
        <xdr:cNvPr id="480" name="n_4aveValue【一般廃棄物処理施設】&#10;一人当たり有形固定資産（償却資産）額">
          <a:extLst>
            <a:ext uri="{FF2B5EF4-FFF2-40B4-BE49-F238E27FC236}">
              <a16:creationId xmlns:a16="http://schemas.microsoft.com/office/drawing/2014/main" id="{00000000-0008-0000-0200-0000E0010000}"/>
            </a:ext>
          </a:extLst>
        </xdr:cNvPr>
        <xdr:cNvSpPr txBox="1"/>
      </xdr:nvSpPr>
      <xdr:spPr>
        <a:xfrm>
          <a:off x="18356795" y="6815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91995</xdr:rowOff>
    </xdr:from>
    <xdr:ext cx="599010" cy="259045"/>
    <xdr:sp macro="" textlink="">
      <xdr:nvSpPr>
        <xdr:cNvPr id="481" name="n_1mainValue【一般廃棄物処理施設】&#10;一人当たり有形固定資産（償却資産）額">
          <a:extLst>
            <a:ext uri="{FF2B5EF4-FFF2-40B4-BE49-F238E27FC236}">
              <a16:creationId xmlns:a16="http://schemas.microsoft.com/office/drawing/2014/main" id="{00000000-0008-0000-0200-0000E1010000}"/>
            </a:ext>
          </a:extLst>
        </xdr:cNvPr>
        <xdr:cNvSpPr txBox="1"/>
      </xdr:nvSpPr>
      <xdr:spPr>
        <a:xfrm>
          <a:off x="21011095" y="712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91764</xdr:rowOff>
    </xdr:from>
    <xdr:ext cx="599010" cy="259045"/>
    <xdr:sp macro="" textlink="">
      <xdr:nvSpPr>
        <xdr:cNvPr id="482" name="n_2mainValue【一般廃棄物処理施設】&#10;一人当たり有形固定資産（償却資産）額">
          <a:extLst>
            <a:ext uri="{FF2B5EF4-FFF2-40B4-BE49-F238E27FC236}">
              <a16:creationId xmlns:a16="http://schemas.microsoft.com/office/drawing/2014/main" id="{00000000-0008-0000-0200-0000E2010000}"/>
            </a:ext>
          </a:extLst>
        </xdr:cNvPr>
        <xdr:cNvSpPr txBox="1"/>
      </xdr:nvSpPr>
      <xdr:spPr>
        <a:xfrm>
          <a:off x="20134795" y="7121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118087</xdr:rowOff>
    </xdr:from>
    <xdr:ext cx="599010" cy="259045"/>
    <xdr:sp macro="" textlink="">
      <xdr:nvSpPr>
        <xdr:cNvPr id="483" name="n_3mainValue【一般廃棄物処理施設】&#10;一人当たり有形固定資産（償却資産）額">
          <a:extLst>
            <a:ext uri="{FF2B5EF4-FFF2-40B4-BE49-F238E27FC236}">
              <a16:creationId xmlns:a16="http://schemas.microsoft.com/office/drawing/2014/main" id="{00000000-0008-0000-0200-0000E3010000}"/>
            </a:ext>
          </a:extLst>
        </xdr:cNvPr>
        <xdr:cNvSpPr txBox="1"/>
      </xdr:nvSpPr>
      <xdr:spPr>
        <a:xfrm>
          <a:off x="19245795" y="6804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4" name="正方形/長方形 483">
          <a:extLst>
            <a:ext uri="{FF2B5EF4-FFF2-40B4-BE49-F238E27FC236}">
              <a16:creationId xmlns:a16="http://schemas.microsoft.com/office/drawing/2014/main" id="{00000000-0008-0000-0200-0000E4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5" name="正方形/長方形 484">
          <a:extLst>
            <a:ext uri="{FF2B5EF4-FFF2-40B4-BE49-F238E27FC236}">
              <a16:creationId xmlns:a16="http://schemas.microsoft.com/office/drawing/2014/main" id="{00000000-0008-0000-0200-0000E5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6" name="正方形/長方形 485">
          <a:extLst>
            <a:ext uri="{FF2B5EF4-FFF2-40B4-BE49-F238E27FC236}">
              <a16:creationId xmlns:a16="http://schemas.microsoft.com/office/drawing/2014/main" id="{00000000-0008-0000-0200-0000E6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7" name="正方形/長方形 486">
          <a:extLst>
            <a:ext uri="{FF2B5EF4-FFF2-40B4-BE49-F238E27FC236}">
              <a16:creationId xmlns:a16="http://schemas.microsoft.com/office/drawing/2014/main" id="{00000000-0008-0000-0200-0000E7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8" name="正方形/長方形 487">
          <a:extLst>
            <a:ext uri="{FF2B5EF4-FFF2-40B4-BE49-F238E27FC236}">
              <a16:creationId xmlns:a16="http://schemas.microsoft.com/office/drawing/2014/main" id="{00000000-0008-0000-0200-0000E8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9" name="正方形/長方形 488">
          <a:extLst>
            <a:ext uri="{FF2B5EF4-FFF2-40B4-BE49-F238E27FC236}">
              <a16:creationId xmlns:a16="http://schemas.microsoft.com/office/drawing/2014/main" id="{00000000-0008-0000-0200-0000E9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0" name="正方形/長方形 489">
          <a:extLst>
            <a:ext uri="{FF2B5EF4-FFF2-40B4-BE49-F238E27FC236}">
              <a16:creationId xmlns:a16="http://schemas.microsoft.com/office/drawing/2014/main" id="{00000000-0008-0000-0200-0000EA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1" name="正方形/長方形 490">
          <a:extLst>
            <a:ext uri="{FF2B5EF4-FFF2-40B4-BE49-F238E27FC236}">
              <a16:creationId xmlns:a16="http://schemas.microsoft.com/office/drawing/2014/main" id="{00000000-0008-0000-0200-0000EB01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92" name="正方形/長方形 491">
          <a:extLst>
            <a:ext uri="{FF2B5EF4-FFF2-40B4-BE49-F238E27FC236}">
              <a16:creationId xmlns:a16="http://schemas.microsoft.com/office/drawing/2014/main" id="{00000000-0008-0000-0200-0000EC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3" name="正方形/長方形 492">
          <a:extLst>
            <a:ext uri="{FF2B5EF4-FFF2-40B4-BE49-F238E27FC236}">
              <a16:creationId xmlns:a16="http://schemas.microsoft.com/office/drawing/2014/main" id="{00000000-0008-0000-0200-0000ED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4" name="正方形/長方形 493">
          <a:extLst>
            <a:ext uri="{FF2B5EF4-FFF2-40B4-BE49-F238E27FC236}">
              <a16:creationId xmlns:a16="http://schemas.microsoft.com/office/drawing/2014/main" id="{00000000-0008-0000-0200-0000EE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5" name="正方形/長方形 494">
          <a:extLst>
            <a:ext uri="{FF2B5EF4-FFF2-40B4-BE49-F238E27FC236}">
              <a16:creationId xmlns:a16="http://schemas.microsoft.com/office/drawing/2014/main" id="{00000000-0008-0000-0200-0000EF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6" name="正方形/長方形 495">
          <a:extLst>
            <a:ext uri="{FF2B5EF4-FFF2-40B4-BE49-F238E27FC236}">
              <a16:creationId xmlns:a16="http://schemas.microsoft.com/office/drawing/2014/main" id="{00000000-0008-0000-0200-0000F0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7" name="正方形/長方形 496">
          <a:extLst>
            <a:ext uri="{FF2B5EF4-FFF2-40B4-BE49-F238E27FC236}">
              <a16:creationId xmlns:a16="http://schemas.microsoft.com/office/drawing/2014/main" id="{00000000-0008-0000-0200-0000F1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8" name="正方形/長方形 497">
          <a:extLst>
            <a:ext uri="{FF2B5EF4-FFF2-40B4-BE49-F238E27FC236}">
              <a16:creationId xmlns:a16="http://schemas.microsoft.com/office/drawing/2014/main" id="{00000000-0008-0000-0200-0000F2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9" name="正方形/長方形 498">
          <a:extLst>
            <a:ext uri="{FF2B5EF4-FFF2-40B4-BE49-F238E27FC236}">
              <a16:creationId xmlns:a16="http://schemas.microsoft.com/office/drawing/2014/main" id="{00000000-0008-0000-0200-0000F301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00" name="正方形/長方形 499">
          <a:extLst>
            <a:ext uri="{FF2B5EF4-FFF2-40B4-BE49-F238E27FC236}">
              <a16:creationId xmlns:a16="http://schemas.microsoft.com/office/drawing/2014/main" id="{00000000-0008-0000-0200-0000F4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1" name="正方形/長方形 500">
          <a:extLst>
            <a:ext uri="{FF2B5EF4-FFF2-40B4-BE49-F238E27FC236}">
              <a16:creationId xmlns:a16="http://schemas.microsoft.com/office/drawing/2014/main" id="{00000000-0008-0000-0200-0000F5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2" name="正方形/長方形 501">
          <a:extLst>
            <a:ext uri="{FF2B5EF4-FFF2-40B4-BE49-F238E27FC236}">
              <a16:creationId xmlns:a16="http://schemas.microsoft.com/office/drawing/2014/main" id="{00000000-0008-0000-0200-0000F6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3" name="正方形/長方形 502">
          <a:extLst>
            <a:ext uri="{FF2B5EF4-FFF2-40B4-BE49-F238E27FC236}">
              <a16:creationId xmlns:a16="http://schemas.microsoft.com/office/drawing/2014/main" id="{00000000-0008-0000-0200-0000F7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4" name="正方形/長方形 503">
          <a:extLst>
            <a:ext uri="{FF2B5EF4-FFF2-40B4-BE49-F238E27FC236}">
              <a16:creationId xmlns:a16="http://schemas.microsoft.com/office/drawing/2014/main" id="{00000000-0008-0000-0200-0000F8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5" name="正方形/長方形 504">
          <a:extLst>
            <a:ext uri="{FF2B5EF4-FFF2-40B4-BE49-F238E27FC236}">
              <a16:creationId xmlns:a16="http://schemas.microsoft.com/office/drawing/2014/main" id="{00000000-0008-0000-0200-0000F9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6" name="正方形/長方形 505">
          <a:extLst>
            <a:ext uri="{FF2B5EF4-FFF2-40B4-BE49-F238E27FC236}">
              <a16:creationId xmlns:a16="http://schemas.microsoft.com/office/drawing/2014/main" id="{00000000-0008-0000-0200-0000FA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7" name="正方形/長方形 506">
          <a:extLst>
            <a:ext uri="{FF2B5EF4-FFF2-40B4-BE49-F238E27FC236}">
              <a16:creationId xmlns:a16="http://schemas.microsoft.com/office/drawing/2014/main" id="{00000000-0008-0000-0200-0000FB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8" name="テキスト ボックス 507">
          <a:extLst>
            <a:ext uri="{FF2B5EF4-FFF2-40B4-BE49-F238E27FC236}">
              <a16:creationId xmlns:a16="http://schemas.microsoft.com/office/drawing/2014/main" id="{00000000-0008-0000-0200-0000FC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9" name="直線コネクタ 508">
          <a:extLst>
            <a:ext uri="{FF2B5EF4-FFF2-40B4-BE49-F238E27FC236}">
              <a16:creationId xmlns:a16="http://schemas.microsoft.com/office/drawing/2014/main" id="{00000000-0008-0000-0200-0000FD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10" name="テキスト ボックス 509">
          <a:extLst>
            <a:ext uri="{FF2B5EF4-FFF2-40B4-BE49-F238E27FC236}">
              <a16:creationId xmlns:a16="http://schemas.microsoft.com/office/drawing/2014/main" id="{00000000-0008-0000-0200-0000FE01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11" name="直線コネクタ 510">
          <a:extLst>
            <a:ext uri="{FF2B5EF4-FFF2-40B4-BE49-F238E27FC236}">
              <a16:creationId xmlns:a16="http://schemas.microsoft.com/office/drawing/2014/main" id="{00000000-0008-0000-0200-0000FF01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12" name="テキスト ボックス 511">
          <a:extLst>
            <a:ext uri="{FF2B5EF4-FFF2-40B4-BE49-F238E27FC236}">
              <a16:creationId xmlns:a16="http://schemas.microsoft.com/office/drawing/2014/main" id="{00000000-0008-0000-0200-000000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13" name="直線コネクタ 512">
          <a:extLst>
            <a:ext uri="{FF2B5EF4-FFF2-40B4-BE49-F238E27FC236}">
              <a16:creationId xmlns:a16="http://schemas.microsoft.com/office/drawing/2014/main" id="{00000000-0008-0000-0200-000001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14" name="テキスト ボックス 513">
          <a:extLst>
            <a:ext uri="{FF2B5EF4-FFF2-40B4-BE49-F238E27FC236}">
              <a16:creationId xmlns:a16="http://schemas.microsoft.com/office/drawing/2014/main" id="{00000000-0008-0000-0200-000002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15" name="直線コネクタ 514">
          <a:extLst>
            <a:ext uri="{FF2B5EF4-FFF2-40B4-BE49-F238E27FC236}">
              <a16:creationId xmlns:a16="http://schemas.microsoft.com/office/drawing/2014/main" id="{00000000-0008-0000-0200-000003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16" name="テキスト ボックス 515">
          <a:extLst>
            <a:ext uri="{FF2B5EF4-FFF2-40B4-BE49-F238E27FC236}">
              <a16:creationId xmlns:a16="http://schemas.microsoft.com/office/drawing/2014/main" id="{00000000-0008-0000-0200-000004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17" name="直線コネクタ 516">
          <a:extLst>
            <a:ext uri="{FF2B5EF4-FFF2-40B4-BE49-F238E27FC236}">
              <a16:creationId xmlns:a16="http://schemas.microsoft.com/office/drawing/2014/main" id="{00000000-0008-0000-0200-000005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18" name="テキスト ボックス 517">
          <a:extLst>
            <a:ext uri="{FF2B5EF4-FFF2-40B4-BE49-F238E27FC236}">
              <a16:creationId xmlns:a16="http://schemas.microsoft.com/office/drawing/2014/main" id="{00000000-0008-0000-0200-000006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19" name="直線コネクタ 518">
          <a:extLst>
            <a:ext uri="{FF2B5EF4-FFF2-40B4-BE49-F238E27FC236}">
              <a16:creationId xmlns:a16="http://schemas.microsoft.com/office/drawing/2014/main" id="{00000000-0008-0000-0200-000007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20" name="テキスト ボックス 519">
          <a:extLst>
            <a:ext uri="{FF2B5EF4-FFF2-40B4-BE49-F238E27FC236}">
              <a16:creationId xmlns:a16="http://schemas.microsoft.com/office/drawing/2014/main" id="{00000000-0008-0000-0200-000008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21" name="直線コネクタ 520">
          <a:extLst>
            <a:ext uri="{FF2B5EF4-FFF2-40B4-BE49-F238E27FC236}">
              <a16:creationId xmlns:a16="http://schemas.microsoft.com/office/drawing/2014/main" id="{00000000-0008-0000-0200-000009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22" name="テキスト ボックス 521">
          <a:extLst>
            <a:ext uri="{FF2B5EF4-FFF2-40B4-BE49-F238E27FC236}">
              <a16:creationId xmlns:a16="http://schemas.microsoft.com/office/drawing/2014/main" id="{00000000-0008-0000-0200-00000A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3" name="直線コネクタ 522">
          <a:extLst>
            <a:ext uri="{FF2B5EF4-FFF2-40B4-BE49-F238E27FC236}">
              <a16:creationId xmlns:a16="http://schemas.microsoft.com/office/drawing/2014/main" id="{00000000-0008-0000-0200-00000B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4" name="【消防施設】&#10;有形固定資産減価償却率グラフ枠">
          <a:extLst>
            <a:ext uri="{FF2B5EF4-FFF2-40B4-BE49-F238E27FC236}">
              <a16:creationId xmlns:a16="http://schemas.microsoft.com/office/drawing/2014/main" id="{00000000-0008-0000-0200-00000C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123008</xdr:rowOff>
    </xdr:from>
    <xdr:to>
      <xdr:col>85</xdr:col>
      <xdr:colOff>126364</xdr:colOff>
      <xdr:row>86</xdr:row>
      <xdr:rowOff>168729</xdr:rowOff>
    </xdr:to>
    <xdr:cxnSp macro="">
      <xdr:nvCxnSpPr>
        <xdr:cNvPr id="525" name="直線コネクタ 524">
          <a:extLst>
            <a:ext uri="{FF2B5EF4-FFF2-40B4-BE49-F238E27FC236}">
              <a16:creationId xmlns:a16="http://schemas.microsoft.com/office/drawing/2014/main" id="{00000000-0008-0000-0200-00000D020000}"/>
            </a:ext>
          </a:extLst>
        </xdr:cNvPr>
        <xdr:cNvCxnSpPr/>
      </xdr:nvCxnSpPr>
      <xdr:spPr>
        <a:xfrm flipV="1">
          <a:off x="16318864" y="13324658"/>
          <a:ext cx="0" cy="1588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26" name="【消防施設】&#10;有形固定資産減価償却率最小値テキスト">
          <a:extLst>
            <a:ext uri="{FF2B5EF4-FFF2-40B4-BE49-F238E27FC236}">
              <a16:creationId xmlns:a16="http://schemas.microsoft.com/office/drawing/2014/main" id="{00000000-0008-0000-0200-00000E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27" name="直線コネクタ 526">
          <a:extLst>
            <a:ext uri="{FF2B5EF4-FFF2-40B4-BE49-F238E27FC236}">
              <a16:creationId xmlns:a16="http://schemas.microsoft.com/office/drawing/2014/main" id="{00000000-0008-0000-0200-00000F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69685</xdr:rowOff>
    </xdr:from>
    <xdr:ext cx="340478" cy="259045"/>
    <xdr:sp macro="" textlink="">
      <xdr:nvSpPr>
        <xdr:cNvPr id="528" name="【消防施設】&#10;有形固定資産減価償却率最大値テキスト">
          <a:extLst>
            <a:ext uri="{FF2B5EF4-FFF2-40B4-BE49-F238E27FC236}">
              <a16:creationId xmlns:a16="http://schemas.microsoft.com/office/drawing/2014/main" id="{00000000-0008-0000-0200-000010020000}"/>
            </a:ext>
          </a:extLst>
        </xdr:cNvPr>
        <xdr:cNvSpPr txBox="1"/>
      </xdr:nvSpPr>
      <xdr:spPr>
        <a:xfrm>
          <a:off x="16357600" y="1309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123008</xdr:rowOff>
    </xdr:from>
    <xdr:to>
      <xdr:col>86</xdr:col>
      <xdr:colOff>25400</xdr:colOff>
      <xdr:row>77</xdr:row>
      <xdr:rowOff>123008</xdr:rowOff>
    </xdr:to>
    <xdr:cxnSp macro="">
      <xdr:nvCxnSpPr>
        <xdr:cNvPr id="529" name="直線コネクタ 528">
          <a:extLst>
            <a:ext uri="{FF2B5EF4-FFF2-40B4-BE49-F238E27FC236}">
              <a16:creationId xmlns:a16="http://schemas.microsoft.com/office/drawing/2014/main" id="{00000000-0008-0000-0200-000011020000}"/>
            </a:ext>
          </a:extLst>
        </xdr:cNvPr>
        <xdr:cNvCxnSpPr/>
      </xdr:nvCxnSpPr>
      <xdr:spPr>
        <a:xfrm>
          <a:off x="16230600" y="1332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148970</xdr:rowOff>
    </xdr:from>
    <xdr:ext cx="405111" cy="259045"/>
    <xdr:sp macro="" textlink="">
      <xdr:nvSpPr>
        <xdr:cNvPr id="530" name="【消防施設】&#10;有形固定資産減価償却率平均値テキスト">
          <a:extLst>
            <a:ext uri="{FF2B5EF4-FFF2-40B4-BE49-F238E27FC236}">
              <a16:creationId xmlns:a16="http://schemas.microsoft.com/office/drawing/2014/main" id="{00000000-0008-0000-0200-000012020000}"/>
            </a:ext>
          </a:extLst>
        </xdr:cNvPr>
        <xdr:cNvSpPr txBox="1"/>
      </xdr:nvSpPr>
      <xdr:spPr>
        <a:xfrm>
          <a:off x="16357600" y="14036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126093</xdr:rowOff>
    </xdr:from>
    <xdr:to>
      <xdr:col>85</xdr:col>
      <xdr:colOff>177800</xdr:colOff>
      <xdr:row>83</xdr:row>
      <xdr:rowOff>56243</xdr:rowOff>
    </xdr:to>
    <xdr:sp macro="" textlink="">
      <xdr:nvSpPr>
        <xdr:cNvPr id="531" name="フローチャート: 判断 530">
          <a:extLst>
            <a:ext uri="{FF2B5EF4-FFF2-40B4-BE49-F238E27FC236}">
              <a16:creationId xmlns:a16="http://schemas.microsoft.com/office/drawing/2014/main" id="{00000000-0008-0000-0200-000013020000}"/>
            </a:ext>
          </a:extLst>
        </xdr:cNvPr>
        <xdr:cNvSpPr/>
      </xdr:nvSpPr>
      <xdr:spPr>
        <a:xfrm>
          <a:off x="16268700" y="141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532" name="フローチャート: 判断 531">
          <a:extLst>
            <a:ext uri="{FF2B5EF4-FFF2-40B4-BE49-F238E27FC236}">
              <a16:creationId xmlns:a16="http://schemas.microsoft.com/office/drawing/2014/main" id="{00000000-0008-0000-0200-000014020000}"/>
            </a:ext>
          </a:extLst>
        </xdr:cNvPr>
        <xdr:cNvSpPr/>
      </xdr:nvSpPr>
      <xdr:spPr>
        <a:xfrm>
          <a:off x="15430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82006</xdr:rowOff>
    </xdr:from>
    <xdr:to>
      <xdr:col>76</xdr:col>
      <xdr:colOff>165100</xdr:colOff>
      <xdr:row>83</xdr:row>
      <xdr:rowOff>12156</xdr:rowOff>
    </xdr:to>
    <xdr:sp macro="" textlink="">
      <xdr:nvSpPr>
        <xdr:cNvPr id="533" name="フローチャート: 判断 532">
          <a:extLst>
            <a:ext uri="{FF2B5EF4-FFF2-40B4-BE49-F238E27FC236}">
              <a16:creationId xmlns:a16="http://schemas.microsoft.com/office/drawing/2014/main" id="{00000000-0008-0000-0200-000015020000}"/>
            </a:ext>
          </a:extLst>
        </xdr:cNvPr>
        <xdr:cNvSpPr/>
      </xdr:nvSpPr>
      <xdr:spPr>
        <a:xfrm>
          <a:off x="14541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534" name="フローチャート: 判断 533">
          <a:extLst>
            <a:ext uri="{FF2B5EF4-FFF2-40B4-BE49-F238E27FC236}">
              <a16:creationId xmlns:a16="http://schemas.microsoft.com/office/drawing/2014/main" id="{00000000-0008-0000-0200-000016020000}"/>
            </a:ext>
          </a:extLst>
        </xdr:cNvPr>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24856</xdr:rowOff>
    </xdr:from>
    <xdr:to>
      <xdr:col>67</xdr:col>
      <xdr:colOff>101600</xdr:colOff>
      <xdr:row>83</xdr:row>
      <xdr:rowOff>126456</xdr:rowOff>
    </xdr:to>
    <xdr:sp macro="" textlink="">
      <xdr:nvSpPr>
        <xdr:cNvPr id="535" name="フローチャート: 判断 534">
          <a:extLst>
            <a:ext uri="{FF2B5EF4-FFF2-40B4-BE49-F238E27FC236}">
              <a16:creationId xmlns:a16="http://schemas.microsoft.com/office/drawing/2014/main" id="{00000000-0008-0000-0200-000017020000}"/>
            </a:ext>
          </a:extLst>
        </xdr:cNvPr>
        <xdr:cNvSpPr/>
      </xdr:nvSpPr>
      <xdr:spPr>
        <a:xfrm>
          <a:off x="12763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6" name="テキスト ボックス 535">
          <a:extLst>
            <a:ext uri="{FF2B5EF4-FFF2-40B4-BE49-F238E27FC236}">
              <a16:creationId xmlns:a16="http://schemas.microsoft.com/office/drawing/2014/main" id="{00000000-0008-0000-0200-000018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7" name="テキスト ボックス 536">
          <a:extLst>
            <a:ext uri="{FF2B5EF4-FFF2-40B4-BE49-F238E27FC236}">
              <a16:creationId xmlns:a16="http://schemas.microsoft.com/office/drawing/2014/main" id="{00000000-0008-0000-0200-000019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8" name="テキスト ボックス 537">
          <a:extLst>
            <a:ext uri="{FF2B5EF4-FFF2-40B4-BE49-F238E27FC236}">
              <a16:creationId xmlns:a16="http://schemas.microsoft.com/office/drawing/2014/main" id="{00000000-0008-0000-0200-00001A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9" name="テキスト ボックス 538">
          <a:extLst>
            <a:ext uri="{FF2B5EF4-FFF2-40B4-BE49-F238E27FC236}">
              <a16:creationId xmlns:a16="http://schemas.microsoft.com/office/drawing/2014/main" id="{00000000-0008-0000-0200-00001B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40" name="テキスト ボックス 539">
          <a:extLst>
            <a:ext uri="{FF2B5EF4-FFF2-40B4-BE49-F238E27FC236}">
              <a16:creationId xmlns:a16="http://schemas.microsoft.com/office/drawing/2014/main" id="{00000000-0008-0000-0200-00001C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363</xdr:rowOff>
    </xdr:from>
    <xdr:to>
      <xdr:col>85</xdr:col>
      <xdr:colOff>177800</xdr:colOff>
      <xdr:row>84</xdr:row>
      <xdr:rowOff>101963</xdr:rowOff>
    </xdr:to>
    <xdr:sp macro="" textlink="">
      <xdr:nvSpPr>
        <xdr:cNvPr id="541" name="楕円 540">
          <a:extLst>
            <a:ext uri="{FF2B5EF4-FFF2-40B4-BE49-F238E27FC236}">
              <a16:creationId xmlns:a16="http://schemas.microsoft.com/office/drawing/2014/main" id="{00000000-0008-0000-0200-00001D020000}"/>
            </a:ext>
          </a:extLst>
        </xdr:cNvPr>
        <xdr:cNvSpPr/>
      </xdr:nvSpPr>
      <xdr:spPr>
        <a:xfrm>
          <a:off x="16268700" y="1440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150240</xdr:rowOff>
    </xdr:from>
    <xdr:ext cx="405111" cy="259045"/>
    <xdr:sp macro="" textlink="">
      <xdr:nvSpPr>
        <xdr:cNvPr id="542" name="【消防施設】&#10;有形固定資産減価償却率該当値テキスト">
          <a:extLst>
            <a:ext uri="{FF2B5EF4-FFF2-40B4-BE49-F238E27FC236}">
              <a16:creationId xmlns:a16="http://schemas.microsoft.com/office/drawing/2014/main" id="{00000000-0008-0000-0200-00001E020000}"/>
            </a:ext>
          </a:extLst>
        </xdr:cNvPr>
        <xdr:cNvSpPr txBox="1"/>
      </xdr:nvSpPr>
      <xdr:spPr>
        <a:xfrm>
          <a:off x="16357600"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145687</xdr:rowOff>
    </xdr:from>
    <xdr:to>
      <xdr:col>81</xdr:col>
      <xdr:colOff>101600</xdr:colOff>
      <xdr:row>84</xdr:row>
      <xdr:rowOff>75837</xdr:rowOff>
    </xdr:to>
    <xdr:sp macro="" textlink="">
      <xdr:nvSpPr>
        <xdr:cNvPr id="543" name="楕円 542">
          <a:extLst>
            <a:ext uri="{FF2B5EF4-FFF2-40B4-BE49-F238E27FC236}">
              <a16:creationId xmlns:a16="http://schemas.microsoft.com/office/drawing/2014/main" id="{00000000-0008-0000-0200-00001F020000}"/>
            </a:ext>
          </a:extLst>
        </xdr:cNvPr>
        <xdr:cNvSpPr/>
      </xdr:nvSpPr>
      <xdr:spPr>
        <a:xfrm>
          <a:off x="15430500" y="1437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25037</xdr:rowOff>
    </xdr:from>
    <xdr:to>
      <xdr:col>85</xdr:col>
      <xdr:colOff>127000</xdr:colOff>
      <xdr:row>84</xdr:row>
      <xdr:rowOff>51163</xdr:rowOff>
    </xdr:to>
    <xdr:cxnSp macro="">
      <xdr:nvCxnSpPr>
        <xdr:cNvPr id="544" name="直線コネクタ 543">
          <a:extLst>
            <a:ext uri="{FF2B5EF4-FFF2-40B4-BE49-F238E27FC236}">
              <a16:creationId xmlns:a16="http://schemas.microsoft.com/office/drawing/2014/main" id="{00000000-0008-0000-0200-000020020000}"/>
            </a:ext>
          </a:extLst>
        </xdr:cNvPr>
        <xdr:cNvCxnSpPr/>
      </xdr:nvCxnSpPr>
      <xdr:spPr>
        <a:xfrm>
          <a:off x="15481300" y="14426837"/>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117929</xdr:rowOff>
    </xdr:from>
    <xdr:to>
      <xdr:col>76</xdr:col>
      <xdr:colOff>165100</xdr:colOff>
      <xdr:row>84</xdr:row>
      <xdr:rowOff>48079</xdr:rowOff>
    </xdr:to>
    <xdr:sp macro="" textlink="">
      <xdr:nvSpPr>
        <xdr:cNvPr id="545" name="楕円 544">
          <a:extLst>
            <a:ext uri="{FF2B5EF4-FFF2-40B4-BE49-F238E27FC236}">
              <a16:creationId xmlns:a16="http://schemas.microsoft.com/office/drawing/2014/main" id="{00000000-0008-0000-0200-000021020000}"/>
            </a:ext>
          </a:extLst>
        </xdr:cNvPr>
        <xdr:cNvSpPr/>
      </xdr:nvSpPr>
      <xdr:spPr>
        <a:xfrm>
          <a:off x="14541500" y="1434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168729</xdr:rowOff>
    </xdr:from>
    <xdr:to>
      <xdr:col>81</xdr:col>
      <xdr:colOff>50800</xdr:colOff>
      <xdr:row>84</xdr:row>
      <xdr:rowOff>25037</xdr:rowOff>
    </xdr:to>
    <xdr:cxnSp macro="">
      <xdr:nvCxnSpPr>
        <xdr:cNvPr id="546" name="直線コネクタ 545">
          <a:extLst>
            <a:ext uri="{FF2B5EF4-FFF2-40B4-BE49-F238E27FC236}">
              <a16:creationId xmlns:a16="http://schemas.microsoft.com/office/drawing/2014/main" id="{00000000-0008-0000-0200-000022020000}"/>
            </a:ext>
          </a:extLst>
        </xdr:cNvPr>
        <xdr:cNvCxnSpPr/>
      </xdr:nvCxnSpPr>
      <xdr:spPr>
        <a:xfrm>
          <a:off x="14592300" y="1439907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119562</xdr:rowOff>
    </xdr:from>
    <xdr:to>
      <xdr:col>72</xdr:col>
      <xdr:colOff>38100</xdr:colOff>
      <xdr:row>84</xdr:row>
      <xdr:rowOff>49712</xdr:rowOff>
    </xdr:to>
    <xdr:sp macro="" textlink="">
      <xdr:nvSpPr>
        <xdr:cNvPr id="547" name="楕円 546">
          <a:extLst>
            <a:ext uri="{FF2B5EF4-FFF2-40B4-BE49-F238E27FC236}">
              <a16:creationId xmlns:a16="http://schemas.microsoft.com/office/drawing/2014/main" id="{00000000-0008-0000-0200-000023020000}"/>
            </a:ext>
          </a:extLst>
        </xdr:cNvPr>
        <xdr:cNvSpPr/>
      </xdr:nvSpPr>
      <xdr:spPr>
        <a:xfrm>
          <a:off x="13652500" y="1434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168729</xdr:rowOff>
    </xdr:from>
    <xdr:to>
      <xdr:col>76</xdr:col>
      <xdr:colOff>114300</xdr:colOff>
      <xdr:row>83</xdr:row>
      <xdr:rowOff>170362</xdr:rowOff>
    </xdr:to>
    <xdr:cxnSp macro="">
      <xdr:nvCxnSpPr>
        <xdr:cNvPr id="548" name="直線コネクタ 547">
          <a:extLst>
            <a:ext uri="{FF2B5EF4-FFF2-40B4-BE49-F238E27FC236}">
              <a16:creationId xmlns:a16="http://schemas.microsoft.com/office/drawing/2014/main" id="{00000000-0008-0000-0200-000024020000}"/>
            </a:ext>
          </a:extLst>
        </xdr:cNvPr>
        <xdr:cNvCxnSpPr/>
      </xdr:nvCxnSpPr>
      <xdr:spPr>
        <a:xfrm flipV="1">
          <a:off x="13703300" y="14399079"/>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109764</xdr:rowOff>
    </xdr:from>
    <xdr:to>
      <xdr:col>67</xdr:col>
      <xdr:colOff>101600</xdr:colOff>
      <xdr:row>84</xdr:row>
      <xdr:rowOff>39914</xdr:rowOff>
    </xdr:to>
    <xdr:sp macro="" textlink="">
      <xdr:nvSpPr>
        <xdr:cNvPr id="549" name="楕円 548">
          <a:extLst>
            <a:ext uri="{FF2B5EF4-FFF2-40B4-BE49-F238E27FC236}">
              <a16:creationId xmlns:a16="http://schemas.microsoft.com/office/drawing/2014/main" id="{00000000-0008-0000-0200-000025020000}"/>
            </a:ext>
          </a:extLst>
        </xdr:cNvPr>
        <xdr:cNvSpPr/>
      </xdr:nvSpPr>
      <xdr:spPr>
        <a:xfrm>
          <a:off x="12763500" y="14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160564</xdr:rowOff>
    </xdr:from>
    <xdr:to>
      <xdr:col>71</xdr:col>
      <xdr:colOff>177800</xdr:colOff>
      <xdr:row>83</xdr:row>
      <xdr:rowOff>170362</xdr:rowOff>
    </xdr:to>
    <xdr:cxnSp macro="">
      <xdr:nvCxnSpPr>
        <xdr:cNvPr id="550" name="直線コネクタ 549">
          <a:extLst>
            <a:ext uri="{FF2B5EF4-FFF2-40B4-BE49-F238E27FC236}">
              <a16:creationId xmlns:a16="http://schemas.microsoft.com/office/drawing/2014/main" id="{00000000-0008-0000-0200-000026020000}"/>
            </a:ext>
          </a:extLst>
        </xdr:cNvPr>
        <xdr:cNvCxnSpPr/>
      </xdr:nvCxnSpPr>
      <xdr:spPr>
        <a:xfrm>
          <a:off x="12814300" y="14390914"/>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45011</xdr:rowOff>
    </xdr:from>
    <xdr:ext cx="405111" cy="259045"/>
    <xdr:sp macro="" textlink="">
      <xdr:nvSpPr>
        <xdr:cNvPr id="551" name="n_1aveValue【消防施設】&#10;有形固定資産減価償却率">
          <a:extLst>
            <a:ext uri="{FF2B5EF4-FFF2-40B4-BE49-F238E27FC236}">
              <a16:creationId xmlns:a16="http://schemas.microsoft.com/office/drawing/2014/main" id="{00000000-0008-0000-0200-000027020000}"/>
            </a:ext>
          </a:extLst>
        </xdr:cNvPr>
        <xdr:cNvSpPr txBox="1"/>
      </xdr:nvSpPr>
      <xdr:spPr>
        <a:xfrm>
          <a:off x="15266044" y="1393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28683</xdr:rowOff>
    </xdr:from>
    <xdr:ext cx="405111" cy="259045"/>
    <xdr:sp macro="" textlink="">
      <xdr:nvSpPr>
        <xdr:cNvPr id="552" name="n_2aveValue【消防施設】&#10;有形固定資産減価償却率">
          <a:extLst>
            <a:ext uri="{FF2B5EF4-FFF2-40B4-BE49-F238E27FC236}">
              <a16:creationId xmlns:a16="http://schemas.microsoft.com/office/drawing/2014/main" id="{00000000-0008-0000-0200-000028020000}"/>
            </a:ext>
          </a:extLst>
        </xdr:cNvPr>
        <xdr:cNvSpPr txBox="1"/>
      </xdr:nvSpPr>
      <xdr:spPr>
        <a:xfrm>
          <a:off x="14389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82566</xdr:rowOff>
    </xdr:from>
    <xdr:ext cx="405111" cy="259045"/>
    <xdr:sp macro="" textlink="">
      <xdr:nvSpPr>
        <xdr:cNvPr id="553" name="n_3aveValue【消防施設】&#10;有形固定資産減価償却率">
          <a:extLst>
            <a:ext uri="{FF2B5EF4-FFF2-40B4-BE49-F238E27FC236}">
              <a16:creationId xmlns:a16="http://schemas.microsoft.com/office/drawing/2014/main" id="{00000000-0008-0000-0200-000029020000}"/>
            </a:ext>
          </a:extLst>
        </xdr:cNvPr>
        <xdr:cNvSpPr txBox="1"/>
      </xdr:nvSpPr>
      <xdr:spPr>
        <a:xfrm>
          <a:off x="13500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142983</xdr:rowOff>
    </xdr:from>
    <xdr:ext cx="405111" cy="259045"/>
    <xdr:sp macro="" textlink="">
      <xdr:nvSpPr>
        <xdr:cNvPr id="554" name="n_4aveValue【消防施設】&#10;有形固定資産減価償却率">
          <a:extLst>
            <a:ext uri="{FF2B5EF4-FFF2-40B4-BE49-F238E27FC236}">
              <a16:creationId xmlns:a16="http://schemas.microsoft.com/office/drawing/2014/main" id="{00000000-0008-0000-0200-00002A020000}"/>
            </a:ext>
          </a:extLst>
        </xdr:cNvPr>
        <xdr:cNvSpPr txBox="1"/>
      </xdr:nvSpPr>
      <xdr:spPr>
        <a:xfrm>
          <a:off x="12611744" y="1403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66964</xdr:rowOff>
    </xdr:from>
    <xdr:ext cx="405111" cy="259045"/>
    <xdr:sp macro="" textlink="">
      <xdr:nvSpPr>
        <xdr:cNvPr id="555" name="n_1mainValue【消防施設】&#10;有形固定資産減価償却率">
          <a:extLst>
            <a:ext uri="{FF2B5EF4-FFF2-40B4-BE49-F238E27FC236}">
              <a16:creationId xmlns:a16="http://schemas.microsoft.com/office/drawing/2014/main" id="{00000000-0008-0000-0200-00002B020000}"/>
            </a:ext>
          </a:extLst>
        </xdr:cNvPr>
        <xdr:cNvSpPr txBox="1"/>
      </xdr:nvSpPr>
      <xdr:spPr>
        <a:xfrm>
          <a:off x="15266044" y="1446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39206</xdr:rowOff>
    </xdr:from>
    <xdr:ext cx="405111" cy="259045"/>
    <xdr:sp macro="" textlink="">
      <xdr:nvSpPr>
        <xdr:cNvPr id="556" name="n_2mainValue【消防施設】&#10;有形固定資産減価償却率">
          <a:extLst>
            <a:ext uri="{FF2B5EF4-FFF2-40B4-BE49-F238E27FC236}">
              <a16:creationId xmlns:a16="http://schemas.microsoft.com/office/drawing/2014/main" id="{00000000-0008-0000-0200-00002C020000}"/>
            </a:ext>
          </a:extLst>
        </xdr:cNvPr>
        <xdr:cNvSpPr txBox="1"/>
      </xdr:nvSpPr>
      <xdr:spPr>
        <a:xfrm>
          <a:off x="14389744" y="1444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40839</xdr:rowOff>
    </xdr:from>
    <xdr:ext cx="405111" cy="259045"/>
    <xdr:sp macro="" textlink="">
      <xdr:nvSpPr>
        <xdr:cNvPr id="557" name="n_3mainValue【消防施設】&#10;有形固定資産減価償却率">
          <a:extLst>
            <a:ext uri="{FF2B5EF4-FFF2-40B4-BE49-F238E27FC236}">
              <a16:creationId xmlns:a16="http://schemas.microsoft.com/office/drawing/2014/main" id="{00000000-0008-0000-0200-00002D020000}"/>
            </a:ext>
          </a:extLst>
        </xdr:cNvPr>
        <xdr:cNvSpPr txBox="1"/>
      </xdr:nvSpPr>
      <xdr:spPr>
        <a:xfrm>
          <a:off x="13500744" y="1444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31041</xdr:rowOff>
    </xdr:from>
    <xdr:ext cx="405111" cy="259045"/>
    <xdr:sp macro="" textlink="">
      <xdr:nvSpPr>
        <xdr:cNvPr id="558" name="n_4mainValue【消防施設】&#10;有形固定資産減価償却率">
          <a:extLst>
            <a:ext uri="{FF2B5EF4-FFF2-40B4-BE49-F238E27FC236}">
              <a16:creationId xmlns:a16="http://schemas.microsoft.com/office/drawing/2014/main" id="{00000000-0008-0000-0200-00002E020000}"/>
            </a:ext>
          </a:extLst>
        </xdr:cNvPr>
        <xdr:cNvSpPr txBox="1"/>
      </xdr:nvSpPr>
      <xdr:spPr>
        <a:xfrm>
          <a:off x="12611744" y="1443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9" name="正方形/長方形 558">
          <a:extLst>
            <a:ext uri="{FF2B5EF4-FFF2-40B4-BE49-F238E27FC236}">
              <a16:creationId xmlns:a16="http://schemas.microsoft.com/office/drawing/2014/main" id="{00000000-0008-0000-0200-00002F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0" name="正方形/長方形 559">
          <a:extLst>
            <a:ext uri="{FF2B5EF4-FFF2-40B4-BE49-F238E27FC236}">
              <a16:creationId xmlns:a16="http://schemas.microsoft.com/office/drawing/2014/main" id="{00000000-0008-0000-0200-000030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1" name="正方形/長方形 560">
          <a:extLst>
            <a:ext uri="{FF2B5EF4-FFF2-40B4-BE49-F238E27FC236}">
              <a16:creationId xmlns:a16="http://schemas.microsoft.com/office/drawing/2014/main" id="{00000000-0008-0000-0200-000031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2" name="正方形/長方形 561">
          <a:extLst>
            <a:ext uri="{FF2B5EF4-FFF2-40B4-BE49-F238E27FC236}">
              <a16:creationId xmlns:a16="http://schemas.microsoft.com/office/drawing/2014/main" id="{00000000-0008-0000-0200-000032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3" name="正方形/長方形 562">
          <a:extLst>
            <a:ext uri="{FF2B5EF4-FFF2-40B4-BE49-F238E27FC236}">
              <a16:creationId xmlns:a16="http://schemas.microsoft.com/office/drawing/2014/main" id="{00000000-0008-0000-0200-000033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4" name="正方形/長方形 563">
          <a:extLst>
            <a:ext uri="{FF2B5EF4-FFF2-40B4-BE49-F238E27FC236}">
              <a16:creationId xmlns:a16="http://schemas.microsoft.com/office/drawing/2014/main" id="{00000000-0008-0000-0200-000034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5" name="正方形/長方形 564">
          <a:extLst>
            <a:ext uri="{FF2B5EF4-FFF2-40B4-BE49-F238E27FC236}">
              <a16:creationId xmlns:a16="http://schemas.microsoft.com/office/drawing/2014/main" id="{00000000-0008-0000-0200-000035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6" name="正方形/長方形 565">
          <a:extLst>
            <a:ext uri="{FF2B5EF4-FFF2-40B4-BE49-F238E27FC236}">
              <a16:creationId xmlns:a16="http://schemas.microsoft.com/office/drawing/2014/main" id="{00000000-0008-0000-0200-000036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7" name="テキスト ボックス 566">
          <a:extLst>
            <a:ext uri="{FF2B5EF4-FFF2-40B4-BE49-F238E27FC236}">
              <a16:creationId xmlns:a16="http://schemas.microsoft.com/office/drawing/2014/main" id="{00000000-0008-0000-0200-000037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8" name="直線コネクタ 567">
          <a:extLst>
            <a:ext uri="{FF2B5EF4-FFF2-40B4-BE49-F238E27FC236}">
              <a16:creationId xmlns:a16="http://schemas.microsoft.com/office/drawing/2014/main" id="{00000000-0008-0000-0200-000038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69" name="直線コネクタ 568">
          <a:extLst>
            <a:ext uri="{FF2B5EF4-FFF2-40B4-BE49-F238E27FC236}">
              <a16:creationId xmlns:a16="http://schemas.microsoft.com/office/drawing/2014/main" id="{00000000-0008-0000-0200-000039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70" name="テキスト ボックス 569">
          <a:extLst>
            <a:ext uri="{FF2B5EF4-FFF2-40B4-BE49-F238E27FC236}">
              <a16:creationId xmlns:a16="http://schemas.microsoft.com/office/drawing/2014/main" id="{00000000-0008-0000-0200-00003A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71" name="直線コネクタ 570">
          <a:extLst>
            <a:ext uri="{FF2B5EF4-FFF2-40B4-BE49-F238E27FC236}">
              <a16:creationId xmlns:a16="http://schemas.microsoft.com/office/drawing/2014/main" id="{00000000-0008-0000-0200-00003B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72" name="テキスト ボックス 571">
          <a:extLst>
            <a:ext uri="{FF2B5EF4-FFF2-40B4-BE49-F238E27FC236}">
              <a16:creationId xmlns:a16="http://schemas.microsoft.com/office/drawing/2014/main" id="{00000000-0008-0000-0200-00003C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73" name="直線コネクタ 572">
          <a:extLst>
            <a:ext uri="{FF2B5EF4-FFF2-40B4-BE49-F238E27FC236}">
              <a16:creationId xmlns:a16="http://schemas.microsoft.com/office/drawing/2014/main" id="{00000000-0008-0000-0200-00003D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74" name="テキスト ボックス 573">
          <a:extLst>
            <a:ext uri="{FF2B5EF4-FFF2-40B4-BE49-F238E27FC236}">
              <a16:creationId xmlns:a16="http://schemas.microsoft.com/office/drawing/2014/main" id="{00000000-0008-0000-0200-00003E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75" name="直線コネクタ 574">
          <a:extLst>
            <a:ext uri="{FF2B5EF4-FFF2-40B4-BE49-F238E27FC236}">
              <a16:creationId xmlns:a16="http://schemas.microsoft.com/office/drawing/2014/main" id="{00000000-0008-0000-0200-00003F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76" name="テキスト ボックス 575">
          <a:extLst>
            <a:ext uri="{FF2B5EF4-FFF2-40B4-BE49-F238E27FC236}">
              <a16:creationId xmlns:a16="http://schemas.microsoft.com/office/drawing/2014/main" id="{00000000-0008-0000-0200-000040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77" name="直線コネクタ 576">
          <a:extLst>
            <a:ext uri="{FF2B5EF4-FFF2-40B4-BE49-F238E27FC236}">
              <a16:creationId xmlns:a16="http://schemas.microsoft.com/office/drawing/2014/main" id="{00000000-0008-0000-0200-000041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78" name="テキスト ボックス 577">
          <a:extLst>
            <a:ext uri="{FF2B5EF4-FFF2-40B4-BE49-F238E27FC236}">
              <a16:creationId xmlns:a16="http://schemas.microsoft.com/office/drawing/2014/main" id="{00000000-0008-0000-0200-000042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79" name="直線コネクタ 578">
          <a:extLst>
            <a:ext uri="{FF2B5EF4-FFF2-40B4-BE49-F238E27FC236}">
              <a16:creationId xmlns:a16="http://schemas.microsoft.com/office/drawing/2014/main" id="{00000000-0008-0000-0200-000043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80" name="テキスト ボックス 579">
          <a:extLst>
            <a:ext uri="{FF2B5EF4-FFF2-40B4-BE49-F238E27FC236}">
              <a16:creationId xmlns:a16="http://schemas.microsoft.com/office/drawing/2014/main" id="{00000000-0008-0000-0200-000044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1" name="直線コネクタ 580">
          <a:extLst>
            <a:ext uri="{FF2B5EF4-FFF2-40B4-BE49-F238E27FC236}">
              <a16:creationId xmlns:a16="http://schemas.microsoft.com/office/drawing/2014/main" id="{00000000-0008-0000-0200-000045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2" name="テキスト ボックス 581">
          <a:extLst>
            <a:ext uri="{FF2B5EF4-FFF2-40B4-BE49-F238E27FC236}">
              <a16:creationId xmlns:a16="http://schemas.microsoft.com/office/drawing/2014/main" id="{00000000-0008-0000-0200-000046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3" name="【消防施設】&#10;一人当たり面積グラフ枠">
          <a:extLst>
            <a:ext uri="{FF2B5EF4-FFF2-40B4-BE49-F238E27FC236}">
              <a16:creationId xmlns:a16="http://schemas.microsoft.com/office/drawing/2014/main" id="{00000000-0008-0000-0200-000047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125295</xdr:rowOff>
    </xdr:from>
    <xdr:to>
      <xdr:col>116</xdr:col>
      <xdr:colOff>62864</xdr:colOff>
      <xdr:row>86</xdr:row>
      <xdr:rowOff>162198</xdr:rowOff>
    </xdr:to>
    <xdr:cxnSp macro="">
      <xdr:nvCxnSpPr>
        <xdr:cNvPr id="584" name="直線コネクタ 583">
          <a:extLst>
            <a:ext uri="{FF2B5EF4-FFF2-40B4-BE49-F238E27FC236}">
              <a16:creationId xmlns:a16="http://schemas.microsoft.com/office/drawing/2014/main" id="{00000000-0008-0000-0200-000048020000}"/>
            </a:ext>
          </a:extLst>
        </xdr:cNvPr>
        <xdr:cNvCxnSpPr/>
      </xdr:nvCxnSpPr>
      <xdr:spPr>
        <a:xfrm flipV="1">
          <a:off x="22160864" y="13498395"/>
          <a:ext cx="0" cy="1408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166025</xdr:rowOff>
    </xdr:from>
    <xdr:ext cx="469744" cy="259045"/>
    <xdr:sp macro="" textlink="">
      <xdr:nvSpPr>
        <xdr:cNvPr id="585" name="【消防施設】&#10;一人当たり面積最小値テキスト">
          <a:extLst>
            <a:ext uri="{FF2B5EF4-FFF2-40B4-BE49-F238E27FC236}">
              <a16:creationId xmlns:a16="http://schemas.microsoft.com/office/drawing/2014/main" id="{00000000-0008-0000-0200-000049020000}"/>
            </a:ext>
          </a:extLst>
        </xdr:cNvPr>
        <xdr:cNvSpPr txBox="1"/>
      </xdr:nvSpPr>
      <xdr:spPr>
        <a:xfrm>
          <a:off x="22199600" y="1491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162198</xdr:rowOff>
    </xdr:from>
    <xdr:to>
      <xdr:col>116</xdr:col>
      <xdr:colOff>152400</xdr:colOff>
      <xdr:row>86</xdr:row>
      <xdr:rowOff>162198</xdr:rowOff>
    </xdr:to>
    <xdr:cxnSp macro="">
      <xdr:nvCxnSpPr>
        <xdr:cNvPr id="586" name="直線コネクタ 585">
          <a:extLst>
            <a:ext uri="{FF2B5EF4-FFF2-40B4-BE49-F238E27FC236}">
              <a16:creationId xmlns:a16="http://schemas.microsoft.com/office/drawing/2014/main" id="{00000000-0008-0000-0200-00004A020000}"/>
            </a:ext>
          </a:extLst>
        </xdr:cNvPr>
        <xdr:cNvCxnSpPr/>
      </xdr:nvCxnSpPr>
      <xdr:spPr>
        <a:xfrm>
          <a:off x="22072600" y="1490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71972</xdr:rowOff>
    </xdr:from>
    <xdr:ext cx="469744" cy="259045"/>
    <xdr:sp macro="" textlink="">
      <xdr:nvSpPr>
        <xdr:cNvPr id="587" name="【消防施設】&#10;一人当たり面積最大値テキスト">
          <a:extLst>
            <a:ext uri="{FF2B5EF4-FFF2-40B4-BE49-F238E27FC236}">
              <a16:creationId xmlns:a16="http://schemas.microsoft.com/office/drawing/2014/main" id="{00000000-0008-0000-0200-00004B020000}"/>
            </a:ext>
          </a:extLst>
        </xdr:cNvPr>
        <xdr:cNvSpPr txBox="1"/>
      </xdr:nvSpPr>
      <xdr:spPr>
        <a:xfrm>
          <a:off x="22199600" y="13273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125295</xdr:rowOff>
    </xdr:from>
    <xdr:to>
      <xdr:col>116</xdr:col>
      <xdr:colOff>152400</xdr:colOff>
      <xdr:row>78</xdr:row>
      <xdr:rowOff>125295</xdr:rowOff>
    </xdr:to>
    <xdr:cxnSp macro="">
      <xdr:nvCxnSpPr>
        <xdr:cNvPr id="588" name="直線コネクタ 587">
          <a:extLst>
            <a:ext uri="{FF2B5EF4-FFF2-40B4-BE49-F238E27FC236}">
              <a16:creationId xmlns:a16="http://schemas.microsoft.com/office/drawing/2014/main" id="{00000000-0008-0000-0200-00004C020000}"/>
            </a:ext>
          </a:extLst>
        </xdr:cNvPr>
        <xdr:cNvCxnSpPr/>
      </xdr:nvCxnSpPr>
      <xdr:spPr>
        <a:xfrm>
          <a:off x="22072600" y="13498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163303</xdr:rowOff>
    </xdr:from>
    <xdr:ext cx="469744" cy="259045"/>
    <xdr:sp macro="" textlink="">
      <xdr:nvSpPr>
        <xdr:cNvPr id="589" name="【消防施設】&#10;一人当たり面積平均値テキスト">
          <a:extLst>
            <a:ext uri="{FF2B5EF4-FFF2-40B4-BE49-F238E27FC236}">
              <a16:creationId xmlns:a16="http://schemas.microsoft.com/office/drawing/2014/main" id="{00000000-0008-0000-0200-00004D020000}"/>
            </a:ext>
          </a:extLst>
        </xdr:cNvPr>
        <xdr:cNvSpPr txBox="1"/>
      </xdr:nvSpPr>
      <xdr:spPr>
        <a:xfrm>
          <a:off x="22199600" y="14736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13426</xdr:rowOff>
    </xdr:from>
    <xdr:to>
      <xdr:col>116</xdr:col>
      <xdr:colOff>114300</xdr:colOff>
      <xdr:row>86</xdr:row>
      <xdr:rowOff>115026</xdr:rowOff>
    </xdr:to>
    <xdr:sp macro="" textlink="">
      <xdr:nvSpPr>
        <xdr:cNvPr id="590" name="フローチャート: 判断 589">
          <a:extLst>
            <a:ext uri="{FF2B5EF4-FFF2-40B4-BE49-F238E27FC236}">
              <a16:creationId xmlns:a16="http://schemas.microsoft.com/office/drawing/2014/main" id="{00000000-0008-0000-0200-00004E020000}"/>
            </a:ext>
          </a:extLst>
        </xdr:cNvPr>
        <xdr:cNvSpPr/>
      </xdr:nvSpPr>
      <xdr:spPr>
        <a:xfrm>
          <a:off x="22110700" y="1475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21264</xdr:rowOff>
    </xdr:from>
    <xdr:to>
      <xdr:col>112</xdr:col>
      <xdr:colOff>38100</xdr:colOff>
      <xdr:row>86</xdr:row>
      <xdr:rowOff>122864</xdr:rowOff>
    </xdr:to>
    <xdr:sp macro="" textlink="">
      <xdr:nvSpPr>
        <xdr:cNvPr id="591" name="フローチャート: 判断 590">
          <a:extLst>
            <a:ext uri="{FF2B5EF4-FFF2-40B4-BE49-F238E27FC236}">
              <a16:creationId xmlns:a16="http://schemas.microsoft.com/office/drawing/2014/main" id="{00000000-0008-0000-0200-00004F020000}"/>
            </a:ext>
          </a:extLst>
        </xdr:cNvPr>
        <xdr:cNvSpPr/>
      </xdr:nvSpPr>
      <xdr:spPr>
        <a:xfrm>
          <a:off x="21272500" y="14765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23876</xdr:rowOff>
    </xdr:from>
    <xdr:to>
      <xdr:col>107</xdr:col>
      <xdr:colOff>101600</xdr:colOff>
      <xdr:row>86</xdr:row>
      <xdr:rowOff>125476</xdr:rowOff>
    </xdr:to>
    <xdr:sp macro="" textlink="">
      <xdr:nvSpPr>
        <xdr:cNvPr id="592" name="フローチャート: 判断 591">
          <a:extLst>
            <a:ext uri="{FF2B5EF4-FFF2-40B4-BE49-F238E27FC236}">
              <a16:creationId xmlns:a16="http://schemas.microsoft.com/office/drawing/2014/main" id="{00000000-0008-0000-0200-000050020000}"/>
            </a:ext>
          </a:extLst>
        </xdr:cNvPr>
        <xdr:cNvSpPr/>
      </xdr:nvSpPr>
      <xdr:spPr>
        <a:xfrm>
          <a:off x="20383500" y="14768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22569</xdr:rowOff>
    </xdr:from>
    <xdr:to>
      <xdr:col>102</xdr:col>
      <xdr:colOff>165100</xdr:colOff>
      <xdr:row>86</xdr:row>
      <xdr:rowOff>124169</xdr:rowOff>
    </xdr:to>
    <xdr:sp macro="" textlink="">
      <xdr:nvSpPr>
        <xdr:cNvPr id="593" name="フローチャート: 判断 592">
          <a:extLst>
            <a:ext uri="{FF2B5EF4-FFF2-40B4-BE49-F238E27FC236}">
              <a16:creationId xmlns:a16="http://schemas.microsoft.com/office/drawing/2014/main" id="{00000000-0008-0000-0200-000051020000}"/>
            </a:ext>
          </a:extLst>
        </xdr:cNvPr>
        <xdr:cNvSpPr/>
      </xdr:nvSpPr>
      <xdr:spPr>
        <a:xfrm>
          <a:off x="19494500" y="14767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21264</xdr:rowOff>
    </xdr:from>
    <xdr:to>
      <xdr:col>98</xdr:col>
      <xdr:colOff>38100</xdr:colOff>
      <xdr:row>86</xdr:row>
      <xdr:rowOff>122864</xdr:rowOff>
    </xdr:to>
    <xdr:sp macro="" textlink="">
      <xdr:nvSpPr>
        <xdr:cNvPr id="594" name="フローチャート: 判断 593">
          <a:extLst>
            <a:ext uri="{FF2B5EF4-FFF2-40B4-BE49-F238E27FC236}">
              <a16:creationId xmlns:a16="http://schemas.microsoft.com/office/drawing/2014/main" id="{00000000-0008-0000-0200-000052020000}"/>
            </a:ext>
          </a:extLst>
        </xdr:cNvPr>
        <xdr:cNvSpPr/>
      </xdr:nvSpPr>
      <xdr:spPr>
        <a:xfrm>
          <a:off x="18605500" y="14765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5" name="テキスト ボックス 594">
          <a:extLst>
            <a:ext uri="{FF2B5EF4-FFF2-40B4-BE49-F238E27FC236}">
              <a16:creationId xmlns:a16="http://schemas.microsoft.com/office/drawing/2014/main" id="{00000000-0008-0000-0200-000053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6" name="テキスト ボックス 595">
          <a:extLst>
            <a:ext uri="{FF2B5EF4-FFF2-40B4-BE49-F238E27FC236}">
              <a16:creationId xmlns:a16="http://schemas.microsoft.com/office/drawing/2014/main" id="{00000000-0008-0000-0200-000054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7" name="テキスト ボックス 596">
          <a:extLst>
            <a:ext uri="{FF2B5EF4-FFF2-40B4-BE49-F238E27FC236}">
              <a16:creationId xmlns:a16="http://schemas.microsoft.com/office/drawing/2014/main" id="{00000000-0008-0000-0200-000055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8" name="テキスト ボックス 597">
          <a:extLst>
            <a:ext uri="{FF2B5EF4-FFF2-40B4-BE49-F238E27FC236}">
              <a16:creationId xmlns:a16="http://schemas.microsoft.com/office/drawing/2014/main" id="{00000000-0008-0000-0200-000056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9" name="テキスト ボックス 598">
          <a:extLst>
            <a:ext uri="{FF2B5EF4-FFF2-40B4-BE49-F238E27FC236}">
              <a16:creationId xmlns:a16="http://schemas.microsoft.com/office/drawing/2014/main" id="{00000000-0008-0000-0200-000057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171160</xdr:rowOff>
    </xdr:from>
    <xdr:to>
      <xdr:col>116</xdr:col>
      <xdr:colOff>114300</xdr:colOff>
      <xdr:row>86</xdr:row>
      <xdr:rowOff>101310</xdr:rowOff>
    </xdr:to>
    <xdr:sp macro="" textlink="">
      <xdr:nvSpPr>
        <xdr:cNvPr id="600" name="楕円 599">
          <a:extLst>
            <a:ext uri="{FF2B5EF4-FFF2-40B4-BE49-F238E27FC236}">
              <a16:creationId xmlns:a16="http://schemas.microsoft.com/office/drawing/2014/main" id="{00000000-0008-0000-0200-000058020000}"/>
            </a:ext>
          </a:extLst>
        </xdr:cNvPr>
        <xdr:cNvSpPr/>
      </xdr:nvSpPr>
      <xdr:spPr>
        <a:xfrm>
          <a:off x="22110700" y="147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130537</xdr:rowOff>
    </xdr:from>
    <xdr:ext cx="469744" cy="259045"/>
    <xdr:sp macro="" textlink="">
      <xdr:nvSpPr>
        <xdr:cNvPr id="601" name="【消防施設】&#10;一人当たり面積該当値テキスト">
          <a:extLst>
            <a:ext uri="{FF2B5EF4-FFF2-40B4-BE49-F238E27FC236}">
              <a16:creationId xmlns:a16="http://schemas.microsoft.com/office/drawing/2014/main" id="{00000000-0008-0000-0200-000059020000}"/>
            </a:ext>
          </a:extLst>
        </xdr:cNvPr>
        <xdr:cNvSpPr txBox="1"/>
      </xdr:nvSpPr>
      <xdr:spPr>
        <a:xfrm>
          <a:off x="22199600" y="1453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46082</xdr:rowOff>
    </xdr:from>
    <xdr:to>
      <xdr:col>112</xdr:col>
      <xdr:colOff>38100</xdr:colOff>
      <xdr:row>86</xdr:row>
      <xdr:rowOff>147682</xdr:rowOff>
    </xdr:to>
    <xdr:sp macro="" textlink="">
      <xdr:nvSpPr>
        <xdr:cNvPr id="602" name="楕円 601">
          <a:extLst>
            <a:ext uri="{FF2B5EF4-FFF2-40B4-BE49-F238E27FC236}">
              <a16:creationId xmlns:a16="http://schemas.microsoft.com/office/drawing/2014/main" id="{00000000-0008-0000-0200-00005A020000}"/>
            </a:ext>
          </a:extLst>
        </xdr:cNvPr>
        <xdr:cNvSpPr/>
      </xdr:nvSpPr>
      <xdr:spPr>
        <a:xfrm>
          <a:off x="21272500" y="1479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50510</xdr:rowOff>
    </xdr:from>
    <xdr:to>
      <xdr:col>116</xdr:col>
      <xdr:colOff>63500</xdr:colOff>
      <xdr:row>86</xdr:row>
      <xdr:rowOff>96882</xdr:rowOff>
    </xdr:to>
    <xdr:cxnSp macro="">
      <xdr:nvCxnSpPr>
        <xdr:cNvPr id="603" name="直線コネクタ 602">
          <a:extLst>
            <a:ext uri="{FF2B5EF4-FFF2-40B4-BE49-F238E27FC236}">
              <a16:creationId xmlns:a16="http://schemas.microsoft.com/office/drawing/2014/main" id="{00000000-0008-0000-0200-00005B020000}"/>
            </a:ext>
          </a:extLst>
        </xdr:cNvPr>
        <xdr:cNvCxnSpPr/>
      </xdr:nvCxnSpPr>
      <xdr:spPr>
        <a:xfrm flipV="1">
          <a:off x="21323300" y="14795210"/>
          <a:ext cx="838200" cy="46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48369</xdr:rowOff>
    </xdr:from>
    <xdr:to>
      <xdr:col>107</xdr:col>
      <xdr:colOff>101600</xdr:colOff>
      <xdr:row>86</xdr:row>
      <xdr:rowOff>149969</xdr:rowOff>
    </xdr:to>
    <xdr:sp macro="" textlink="">
      <xdr:nvSpPr>
        <xdr:cNvPr id="604" name="楕円 603">
          <a:extLst>
            <a:ext uri="{FF2B5EF4-FFF2-40B4-BE49-F238E27FC236}">
              <a16:creationId xmlns:a16="http://schemas.microsoft.com/office/drawing/2014/main" id="{00000000-0008-0000-0200-00005C020000}"/>
            </a:ext>
          </a:extLst>
        </xdr:cNvPr>
        <xdr:cNvSpPr/>
      </xdr:nvSpPr>
      <xdr:spPr>
        <a:xfrm>
          <a:off x="20383500" y="1479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96882</xdr:rowOff>
    </xdr:from>
    <xdr:to>
      <xdr:col>111</xdr:col>
      <xdr:colOff>177800</xdr:colOff>
      <xdr:row>86</xdr:row>
      <xdr:rowOff>99169</xdr:rowOff>
    </xdr:to>
    <xdr:cxnSp macro="">
      <xdr:nvCxnSpPr>
        <xdr:cNvPr id="605" name="直線コネクタ 604">
          <a:extLst>
            <a:ext uri="{FF2B5EF4-FFF2-40B4-BE49-F238E27FC236}">
              <a16:creationId xmlns:a16="http://schemas.microsoft.com/office/drawing/2014/main" id="{00000000-0008-0000-0200-00005D020000}"/>
            </a:ext>
          </a:extLst>
        </xdr:cNvPr>
        <xdr:cNvCxnSpPr/>
      </xdr:nvCxnSpPr>
      <xdr:spPr>
        <a:xfrm flipV="1">
          <a:off x="20434300" y="14841582"/>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8527</xdr:rowOff>
    </xdr:from>
    <xdr:to>
      <xdr:col>102</xdr:col>
      <xdr:colOff>165100</xdr:colOff>
      <xdr:row>86</xdr:row>
      <xdr:rowOff>110127</xdr:rowOff>
    </xdr:to>
    <xdr:sp macro="" textlink="">
      <xdr:nvSpPr>
        <xdr:cNvPr id="606" name="楕円 605">
          <a:extLst>
            <a:ext uri="{FF2B5EF4-FFF2-40B4-BE49-F238E27FC236}">
              <a16:creationId xmlns:a16="http://schemas.microsoft.com/office/drawing/2014/main" id="{00000000-0008-0000-0200-00005E020000}"/>
            </a:ext>
          </a:extLst>
        </xdr:cNvPr>
        <xdr:cNvSpPr/>
      </xdr:nvSpPr>
      <xdr:spPr>
        <a:xfrm>
          <a:off x="19494500" y="1475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59327</xdr:rowOff>
    </xdr:from>
    <xdr:to>
      <xdr:col>107</xdr:col>
      <xdr:colOff>50800</xdr:colOff>
      <xdr:row>86</xdr:row>
      <xdr:rowOff>99169</xdr:rowOff>
    </xdr:to>
    <xdr:cxnSp macro="">
      <xdr:nvCxnSpPr>
        <xdr:cNvPr id="607" name="直線コネクタ 606">
          <a:extLst>
            <a:ext uri="{FF2B5EF4-FFF2-40B4-BE49-F238E27FC236}">
              <a16:creationId xmlns:a16="http://schemas.microsoft.com/office/drawing/2014/main" id="{00000000-0008-0000-0200-00005F020000}"/>
            </a:ext>
          </a:extLst>
        </xdr:cNvPr>
        <xdr:cNvCxnSpPr/>
      </xdr:nvCxnSpPr>
      <xdr:spPr>
        <a:xfrm>
          <a:off x="19545300" y="14804027"/>
          <a:ext cx="889000" cy="3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51634</xdr:rowOff>
    </xdr:from>
    <xdr:to>
      <xdr:col>98</xdr:col>
      <xdr:colOff>38100</xdr:colOff>
      <xdr:row>86</xdr:row>
      <xdr:rowOff>153234</xdr:rowOff>
    </xdr:to>
    <xdr:sp macro="" textlink="">
      <xdr:nvSpPr>
        <xdr:cNvPr id="608" name="楕円 607">
          <a:extLst>
            <a:ext uri="{FF2B5EF4-FFF2-40B4-BE49-F238E27FC236}">
              <a16:creationId xmlns:a16="http://schemas.microsoft.com/office/drawing/2014/main" id="{00000000-0008-0000-0200-000060020000}"/>
            </a:ext>
          </a:extLst>
        </xdr:cNvPr>
        <xdr:cNvSpPr/>
      </xdr:nvSpPr>
      <xdr:spPr>
        <a:xfrm>
          <a:off x="18605500" y="1479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59327</xdr:rowOff>
    </xdr:from>
    <xdr:to>
      <xdr:col>102</xdr:col>
      <xdr:colOff>114300</xdr:colOff>
      <xdr:row>86</xdr:row>
      <xdr:rowOff>102434</xdr:rowOff>
    </xdr:to>
    <xdr:cxnSp macro="">
      <xdr:nvCxnSpPr>
        <xdr:cNvPr id="609" name="直線コネクタ 608">
          <a:extLst>
            <a:ext uri="{FF2B5EF4-FFF2-40B4-BE49-F238E27FC236}">
              <a16:creationId xmlns:a16="http://schemas.microsoft.com/office/drawing/2014/main" id="{00000000-0008-0000-0200-000061020000}"/>
            </a:ext>
          </a:extLst>
        </xdr:cNvPr>
        <xdr:cNvCxnSpPr/>
      </xdr:nvCxnSpPr>
      <xdr:spPr>
        <a:xfrm flipV="1">
          <a:off x="18656300" y="14804027"/>
          <a:ext cx="889000" cy="4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139391</xdr:rowOff>
    </xdr:from>
    <xdr:ext cx="469744" cy="259045"/>
    <xdr:sp macro="" textlink="">
      <xdr:nvSpPr>
        <xdr:cNvPr id="610" name="n_1aveValue【消防施設】&#10;一人当たり面積">
          <a:extLst>
            <a:ext uri="{FF2B5EF4-FFF2-40B4-BE49-F238E27FC236}">
              <a16:creationId xmlns:a16="http://schemas.microsoft.com/office/drawing/2014/main" id="{00000000-0008-0000-0200-000062020000}"/>
            </a:ext>
          </a:extLst>
        </xdr:cNvPr>
        <xdr:cNvSpPr txBox="1"/>
      </xdr:nvSpPr>
      <xdr:spPr>
        <a:xfrm>
          <a:off x="21075727" y="14541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142003</xdr:rowOff>
    </xdr:from>
    <xdr:ext cx="469744" cy="259045"/>
    <xdr:sp macro="" textlink="">
      <xdr:nvSpPr>
        <xdr:cNvPr id="611" name="n_2aveValue【消防施設】&#10;一人当たり面積">
          <a:extLst>
            <a:ext uri="{FF2B5EF4-FFF2-40B4-BE49-F238E27FC236}">
              <a16:creationId xmlns:a16="http://schemas.microsoft.com/office/drawing/2014/main" id="{00000000-0008-0000-0200-000063020000}"/>
            </a:ext>
          </a:extLst>
        </xdr:cNvPr>
        <xdr:cNvSpPr txBox="1"/>
      </xdr:nvSpPr>
      <xdr:spPr>
        <a:xfrm>
          <a:off x="20199427" y="14543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115296</xdr:rowOff>
    </xdr:from>
    <xdr:ext cx="469744" cy="259045"/>
    <xdr:sp macro="" textlink="">
      <xdr:nvSpPr>
        <xdr:cNvPr id="612" name="n_3aveValue【消防施設】&#10;一人当たり面積">
          <a:extLst>
            <a:ext uri="{FF2B5EF4-FFF2-40B4-BE49-F238E27FC236}">
              <a16:creationId xmlns:a16="http://schemas.microsoft.com/office/drawing/2014/main" id="{00000000-0008-0000-0200-000064020000}"/>
            </a:ext>
          </a:extLst>
        </xdr:cNvPr>
        <xdr:cNvSpPr txBox="1"/>
      </xdr:nvSpPr>
      <xdr:spPr>
        <a:xfrm>
          <a:off x="19310427" y="14859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139391</xdr:rowOff>
    </xdr:from>
    <xdr:ext cx="469744" cy="259045"/>
    <xdr:sp macro="" textlink="">
      <xdr:nvSpPr>
        <xdr:cNvPr id="613" name="n_4aveValue【消防施設】&#10;一人当たり面積">
          <a:extLst>
            <a:ext uri="{FF2B5EF4-FFF2-40B4-BE49-F238E27FC236}">
              <a16:creationId xmlns:a16="http://schemas.microsoft.com/office/drawing/2014/main" id="{00000000-0008-0000-0200-000065020000}"/>
            </a:ext>
          </a:extLst>
        </xdr:cNvPr>
        <xdr:cNvSpPr txBox="1"/>
      </xdr:nvSpPr>
      <xdr:spPr>
        <a:xfrm>
          <a:off x="18421427" y="14541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138809</xdr:rowOff>
    </xdr:from>
    <xdr:ext cx="469744" cy="259045"/>
    <xdr:sp macro="" textlink="">
      <xdr:nvSpPr>
        <xdr:cNvPr id="614" name="n_1mainValue【消防施設】&#10;一人当たり面積">
          <a:extLst>
            <a:ext uri="{FF2B5EF4-FFF2-40B4-BE49-F238E27FC236}">
              <a16:creationId xmlns:a16="http://schemas.microsoft.com/office/drawing/2014/main" id="{00000000-0008-0000-0200-000066020000}"/>
            </a:ext>
          </a:extLst>
        </xdr:cNvPr>
        <xdr:cNvSpPr txBox="1"/>
      </xdr:nvSpPr>
      <xdr:spPr>
        <a:xfrm>
          <a:off x="21075727" y="1488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141096</xdr:rowOff>
    </xdr:from>
    <xdr:ext cx="469744" cy="259045"/>
    <xdr:sp macro="" textlink="">
      <xdr:nvSpPr>
        <xdr:cNvPr id="615" name="n_2mainValue【消防施設】&#10;一人当たり面積">
          <a:extLst>
            <a:ext uri="{FF2B5EF4-FFF2-40B4-BE49-F238E27FC236}">
              <a16:creationId xmlns:a16="http://schemas.microsoft.com/office/drawing/2014/main" id="{00000000-0008-0000-0200-000067020000}"/>
            </a:ext>
          </a:extLst>
        </xdr:cNvPr>
        <xdr:cNvSpPr txBox="1"/>
      </xdr:nvSpPr>
      <xdr:spPr>
        <a:xfrm>
          <a:off x="20199427" y="14885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126654</xdr:rowOff>
    </xdr:from>
    <xdr:ext cx="469744" cy="259045"/>
    <xdr:sp macro="" textlink="">
      <xdr:nvSpPr>
        <xdr:cNvPr id="616" name="n_3mainValue【消防施設】&#10;一人当たり面積">
          <a:extLst>
            <a:ext uri="{FF2B5EF4-FFF2-40B4-BE49-F238E27FC236}">
              <a16:creationId xmlns:a16="http://schemas.microsoft.com/office/drawing/2014/main" id="{00000000-0008-0000-0200-000068020000}"/>
            </a:ext>
          </a:extLst>
        </xdr:cNvPr>
        <xdr:cNvSpPr txBox="1"/>
      </xdr:nvSpPr>
      <xdr:spPr>
        <a:xfrm>
          <a:off x="19310427" y="14528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144361</xdr:rowOff>
    </xdr:from>
    <xdr:ext cx="469744" cy="259045"/>
    <xdr:sp macro="" textlink="">
      <xdr:nvSpPr>
        <xdr:cNvPr id="617" name="n_4mainValue【消防施設】&#10;一人当たり面積">
          <a:extLst>
            <a:ext uri="{FF2B5EF4-FFF2-40B4-BE49-F238E27FC236}">
              <a16:creationId xmlns:a16="http://schemas.microsoft.com/office/drawing/2014/main" id="{00000000-0008-0000-0200-000069020000}"/>
            </a:ext>
          </a:extLst>
        </xdr:cNvPr>
        <xdr:cNvSpPr txBox="1"/>
      </xdr:nvSpPr>
      <xdr:spPr>
        <a:xfrm>
          <a:off x="18421427" y="14889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8" name="正方形/長方形 617">
          <a:extLst>
            <a:ext uri="{FF2B5EF4-FFF2-40B4-BE49-F238E27FC236}">
              <a16:creationId xmlns:a16="http://schemas.microsoft.com/office/drawing/2014/main" id="{00000000-0008-0000-0200-00006A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9" name="正方形/長方形 618">
          <a:extLst>
            <a:ext uri="{FF2B5EF4-FFF2-40B4-BE49-F238E27FC236}">
              <a16:creationId xmlns:a16="http://schemas.microsoft.com/office/drawing/2014/main" id="{00000000-0008-0000-0200-00006B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0" name="正方形/長方形 619">
          <a:extLst>
            <a:ext uri="{FF2B5EF4-FFF2-40B4-BE49-F238E27FC236}">
              <a16:creationId xmlns:a16="http://schemas.microsoft.com/office/drawing/2014/main" id="{00000000-0008-0000-0200-00006C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1" name="正方形/長方形 620">
          <a:extLst>
            <a:ext uri="{FF2B5EF4-FFF2-40B4-BE49-F238E27FC236}">
              <a16:creationId xmlns:a16="http://schemas.microsoft.com/office/drawing/2014/main" id="{00000000-0008-0000-0200-00006D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2" name="正方形/長方形 621">
          <a:extLst>
            <a:ext uri="{FF2B5EF4-FFF2-40B4-BE49-F238E27FC236}">
              <a16:creationId xmlns:a16="http://schemas.microsoft.com/office/drawing/2014/main" id="{00000000-0008-0000-0200-00006E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3" name="正方形/長方形 622">
          <a:extLst>
            <a:ext uri="{FF2B5EF4-FFF2-40B4-BE49-F238E27FC236}">
              <a16:creationId xmlns:a16="http://schemas.microsoft.com/office/drawing/2014/main" id="{00000000-0008-0000-0200-00006F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4" name="正方形/長方形 623">
          <a:extLst>
            <a:ext uri="{FF2B5EF4-FFF2-40B4-BE49-F238E27FC236}">
              <a16:creationId xmlns:a16="http://schemas.microsoft.com/office/drawing/2014/main" id="{00000000-0008-0000-0200-000070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5" name="正方形/長方形 624">
          <a:extLst>
            <a:ext uri="{FF2B5EF4-FFF2-40B4-BE49-F238E27FC236}">
              <a16:creationId xmlns:a16="http://schemas.microsoft.com/office/drawing/2014/main" id="{00000000-0008-0000-0200-000071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6" name="テキスト ボックス 625">
          <a:extLst>
            <a:ext uri="{FF2B5EF4-FFF2-40B4-BE49-F238E27FC236}">
              <a16:creationId xmlns:a16="http://schemas.microsoft.com/office/drawing/2014/main" id="{00000000-0008-0000-0200-000072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7" name="直線コネクタ 626">
          <a:extLst>
            <a:ext uri="{FF2B5EF4-FFF2-40B4-BE49-F238E27FC236}">
              <a16:creationId xmlns:a16="http://schemas.microsoft.com/office/drawing/2014/main" id="{00000000-0008-0000-0200-000073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8" name="テキスト ボックス 627">
          <a:extLst>
            <a:ext uri="{FF2B5EF4-FFF2-40B4-BE49-F238E27FC236}">
              <a16:creationId xmlns:a16="http://schemas.microsoft.com/office/drawing/2014/main" id="{00000000-0008-0000-0200-000074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29" name="直線コネクタ 628">
          <a:extLst>
            <a:ext uri="{FF2B5EF4-FFF2-40B4-BE49-F238E27FC236}">
              <a16:creationId xmlns:a16="http://schemas.microsoft.com/office/drawing/2014/main" id="{00000000-0008-0000-0200-000075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30" name="テキスト ボックス 629">
          <a:extLst>
            <a:ext uri="{FF2B5EF4-FFF2-40B4-BE49-F238E27FC236}">
              <a16:creationId xmlns:a16="http://schemas.microsoft.com/office/drawing/2014/main" id="{00000000-0008-0000-0200-000076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31" name="直線コネクタ 630">
          <a:extLst>
            <a:ext uri="{FF2B5EF4-FFF2-40B4-BE49-F238E27FC236}">
              <a16:creationId xmlns:a16="http://schemas.microsoft.com/office/drawing/2014/main" id="{00000000-0008-0000-0200-000077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32" name="テキスト ボックス 631">
          <a:extLst>
            <a:ext uri="{FF2B5EF4-FFF2-40B4-BE49-F238E27FC236}">
              <a16:creationId xmlns:a16="http://schemas.microsoft.com/office/drawing/2014/main" id="{00000000-0008-0000-0200-000078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33" name="直線コネクタ 632">
          <a:extLst>
            <a:ext uri="{FF2B5EF4-FFF2-40B4-BE49-F238E27FC236}">
              <a16:creationId xmlns:a16="http://schemas.microsoft.com/office/drawing/2014/main" id="{00000000-0008-0000-0200-000079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34" name="テキスト ボックス 633">
          <a:extLst>
            <a:ext uri="{FF2B5EF4-FFF2-40B4-BE49-F238E27FC236}">
              <a16:creationId xmlns:a16="http://schemas.microsoft.com/office/drawing/2014/main" id="{00000000-0008-0000-0200-00007A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35" name="直線コネクタ 634">
          <a:extLst>
            <a:ext uri="{FF2B5EF4-FFF2-40B4-BE49-F238E27FC236}">
              <a16:creationId xmlns:a16="http://schemas.microsoft.com/office/drawing/2014/main" id="{00000000-0008-0000-0200-00007B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36" name="テキスト ボックス 635">
          <a:extLst>
            <a:ext uri="{FF2B5EF4-FFF2-40B4-BE49-F238E27FC236}">
              <a16:creationId xmlns:a16="http://schemas.microsoft.com/office/drawing/2014/main" id="{00000000-0008-0000-0200-00007C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37" name="直線コネクタ 636">
          <a:extLst>
            <a:ext uri="{FF2B5EF4-FFF2-40B4-BE49-F238E27FC236}">
              <a16:creationId xmlns:a16="http://schemas.microsoft.com/office/drawing/2014/main" id="{00000000-0008-0000-0200-00007D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8" name="テキスト ボックス 637">
          <a:extLst>
            <a:ext uri="{FF2B5EF4-FFF2-40B4-BE49-F238E27FC236}">
              <a16:creationId xmlns:a16="http://schemas.microsoft.com/office/drawing/2014/main" id="{00000000-0008-0000-0200-00007E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9" name="直線コネクタ 638">
          <a:extLst>
            <a:ext uri="{FF2B5EF4-FFF2-40B4-BE49-F238E27FC236}">
              <a16:creationId xmlns:a16="http://schemas.microsoft.com/office/drawing/2014/main" id="{00000000-0008-0000-0200-00007F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40" name="テキスト ボックス 639">
          <a:extLst>
            <a:ext uri="{FF2B5EF4-FFF2-40B4-BE49-F238E27FC236}">
              <a16:creationId xmlns:a16="http://schemas.microsoft.com/office/drawing/2014/main" id="{00000000-0008-0000-0200-000080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1" name="直線コネクタ 640">
          <a:extLst>
            <a:ext uri="{FF2B5EF4-FFF2-40B4-BE49-F238E27FC236}">
              <a16:creationId xmlns:a16="http://schemas.microsoft.com/office/drawing/2014/main" id="{00000000-0008-0000-0200-000081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2" name="【庁舎】&#10;有形固定資産減価償却率グラフ枠">
          <a:extLst>
            <a:ext uri="{FF2B5EF4-FFF2-40B4-BE49-F238E27FC236}">
              <a16:creationId xmlns:a16="http://schemas.microsoft.com/office/drawing/2014/main" id="{00000000-0008-0000-0200-000082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109</xdr:row>
      <xdr:rowOff>35379</xdr:rowOff>
    </xdr:to>
    <xdr:cxnSp macro="">
      <xdr:nvCxnSpPr>
        <xdr:cNvPr id="643" name="直線コネクタ 642">
          <a:extLst>
            <a:ext uri="{FF2B5EF4-FFF2-40B4-BE49-F238E27FC236}">
              <a16:creationId xmlns:a16="http://schemas.microsoft.com/office/drawing/2014/main" id="{00000000-0008-0000-0200-000083020000}"/>
            </a:ext>
          </a:extLst>
        </xdr:cNvPr>
        <xdr:cNvCxnSpPr/>
      </xdr:nvCxnSpPr>
      <xdr:spPr>
        <a:xfrm flipV="1">
          <a:off x="16318864" y="17141189"/>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44" name="【庁舎】&#10;有形固定資産減価償却率最小値テキスト">
          <a:extLst>
            <a:ext uri="{FF2B5EF4-FFF2-40B4-BE49-F238E27FC236}">
              <a16:creationId xmlns:a16="http://schemas.microsoft.com/office/drawing/2014/main" id="{00000000-0008-0000-0200-000084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45" name="直線コネクタ 644">
          <a:extLst>
            <a:ext uri="{FF2B5EF4-FFF2-40B4-BE49-F238E27FC236}">
              <a16:creationId xmlns:a16="http://schemas.microsoft.com/office/drawing/2014/main" id="{00000000-0008-0000-0200-000085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646" name="【庁舎】&#10;有形固定資産減価償却率最大値テキスト">
          <a:extLst>
            <a:ext uri="{FF2B5EF4-FFF2-40B4-BE49-F238E27FC236}">
              <a16:creationId xmlns:a16="http://schemas.microsoft.com/office/drawing/2014/main" id="{00000000-0008-0000-0200-000086020000}"/>
            </a:ext>
          </a:extLst>
        </xdr:cNvPr>
        <xdr:cNvSpPr txBox="1"/>
      </xdr:nvSpPr>
      <xdr:spPr>
        <a:xfrm>
          <a:off x="16357600" y="169164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647" name="直線コネクタ 646">
          <a:extLst>
            <a:ext uri="{FF2B5EF4-FFF2-40B4-BE49-F238E27FC236}">
              <a16:creationId xmlns:a16="http://schemas.microsoft.com/office/drawing/2014/main" id="{00000000-0008-0000-0200-000087020000}"/>
            </a:ext>
          </a:extLst>
        </xdr:cNvPr>
        <xdr:cNvCxnSpPr/>
      </xdr:nvCxnSpPr>
      <xdr:spPr>
        <a:xfrm>
          <a:off x="16230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48277</xdr:rowOff>
    </xdr:from>
    <xdr:ext cx="405111" cy="259045"/>
    <xdr:sp macro="" textlink="">
      <xdr:nvSpPr>
        <xdr:cNvPr id="648" name="【庁舎】&#10;有形固定資産減価償却率平均値テキスト">
          <a:extLst>
            <a:ext uri="{FF2B5EF4-FFF2-40B4-BE49-F238E27FC236}">
              <a16:creationId xmlns:a16="http://schemas.microsoft.com/office/drawing/2014/main" id="{00000000-0008-0000-0200-000088020000}"/>
            </a:ext>
          </a:extLst>
        </xdr:cNvPr>
        <xdr:cNvSpPr txBox="1"/>
      </xdr:nvSpPr>
      <xdr:spPr>
        <a:xfrm>
          <a:off x="16357600" y="1770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25400</xdr:rowOff>
    </xdr:from>
    <xdr:to>
      <xdr:col>85</xdr:col>
      <xdr:colOff>177800</xdr:colOff>
      <xdr:row>104</xdr:row>
      <xdr:rowOff>127000</xdr:rowOff>
    </xdr:to>
    <xdr:sp macro="" textlink="">
      <xdr:nvSpPr>
        <xdr:cNvPr id="649" name="フローチャート: 判断 648">
          <a:extLst>
            <a:ext uri="{FF2B5EF4-FFF2-40B4-BE49-F238E27FC236}">
              <a16:creationId xmlns:a16="http://schemas.microsoft.com/office/drawing/2014/main" id="{00000000-0008-0000-0200-000089020000}"/>
            </a:ext>
          </a:extLst>
        </xdr:cNvPr>
        <xdr:cNvSpPr/>
      </xdr:nvSpPr>
      <xdr:spPr>
        <a:xfrm>
          <a:off x="16268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650" name="フローチャート: 判断 649">
          <a:extLst>
            <a:ext uri="{FF2B5EF4-FFF2-40B4-BE49-F238E27FC236}">
              <a16:creationId xmlns:a16="http://schemas.microsoft.com/office/drawing/2014/main" id="{00000000-0008-0000-0200-00008A020000}"/>
            </a:ext>
          </a:extLst>
        </xdr:cNvPr>
        <xdr:cNvSpPr/>
      </xdr:nvSpPr>
      <xdr:spPr>
        <a:xfrm>
          <a:off x="15430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61323</xdr:rowOff>
    </xdr:from>
    <xdr:to>
      <xdr:col>76</xdr:col>
      <xdr:colOff>165100</xdr:colOff>
      <xdr:row>104</xdr:row>
      <xdr:rowOff>162923</xdr:rowOff>
    </xdr:to>
    <xdr:sp macro="" textlink="">
      <xdr:nvSpPr>
        <xdr:cNvPr id="651" name="フローチャート: 判断 650">
          <a:extLst>
            <a:ext uri="{FF2B5EF4-FFF2-40B4-BE49-F238E27FC236}">
              <a16:creationId xmlns:a16="http://schemas.microsoft.com/office/drawing/2014/main" id="{00000000-0008-0000-0200-00008B020000}"/>
            </a:ext>
          </a:extLst>
        </xdr:cNvPr>
        <xdr:cNvSpPr/>
      </xdr:nvSpPr>
      <xdr:spPr>
        <a:xfrm>
          <a:off x="14541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157662</xdr:rowOff>
    </xdr:from>
    <xdr:to>
      <xdr:col>72</xdr:col>
      <xdr:colOff>38100</xdr:colOff>
      <xdr:row>105</xdr:row>
      <xdr:rowOff>87812</xdr:rowOff>
    </xdr:to>
    <xdr:sp macro="" textlink="">
      <xdr:nvSpPr>
        <xdr:cNvPr id="652" name="フローチャート: 判断 651">
          <a:extLst>
            <a:ext uri="{FF2B5EF4-FFF2-40B4-BE49-F238E27FC236}">
              <a16:creationId xmlns:a16="http://schemas.microsoft.com/office/drawing/2014/main" id="{00000000-0008-0000-0200-00008C020000}"/>
            </a:ext>
          </a:extLst>
        </xdr:cNvPr>
        <xdr:cNvSpPr/>
      </xdr:nvSpPr>
      <xdr:spPr>
        <a:xfrm>
          <a:off x="13652500" y="179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18869</xdr:rowOff>
    </xdr:from>
    <xdr:to>
      <xdr:col>67</xdr:col>
      <xdr:colOff>101600</xdr:colOff>
      <xdr:row>105</xdr:row>
      <xdr:rowOff>120469</xdr:rowOff>
    </xdr:to>
    <xdr:sp macro="" textlink="">
      <xdr:nvSpPr>
        <xdr:cNvPr id="653" name="フローチャート: 判断 652">
          <a:extLst>
            <a:ext uri="{FF2B5EF4-FFF2-40B4-BE49-F238E27FC236}">
              <a16:creationId xmlns:a16="http://schemas.microsoft.com/office/drawing/2014/main" id="{00000000-0008-0000-0200-00008D020000}"/>
            </a:ext>
          </a:extLst>
        </xdr:cNvPr>
        <xdr:cNvSpPr/>
      </xdr:nvSpPr>
      <xdr:spPr>
        <a:xfrm>
          <a:off x="12763500" y="1802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4" name="テキスト ボックス 653">
          <a:extLst>
            <a:ext uri="{FF2B5EF4-FFF2-40B4-BE49-F238E27FC236}">
              <a16:creationId xmlns:a16="http://schemas.microsoft.com/office/drawing/2014/main" id="{00000000-0008-0000-0200-00008E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5" name="テキスト ボックス 654">
          <a:extLst>
            <a:ext uri="{FF2B5EF4-FFF2-40B4-BE49-F238E27FC236}">
              <a16:creationId xmlns:a16="http://schemas.microsoft.com/office/drawing/2014/main" id="{00000000-0008-0000-0200-00008F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6" name="テキスト ボックス 655">
          <a:extLst>
            <a:ext uri="{FF2B5EF4-FFF2-40B4-BE49-F238E27FC236}">
              <a16:creationId xmlns:a16="http://schemas.microsoft.com/office/drawing/2014/main" id="{00000000-0008-0000-0200-000090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7" name="テキスト ボックス 656">
          <a:extLst>
            <a:ext uri="{FF2B5EF4-FFF2-40B4-BE49-F238E27FC236}">
              <a16:creationId xmlns:a16="http://schemas.microsoft.com/office/drawing/2014/main" id="{00000000-0008-0000-0200-000091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8" name="テキスト ボックス 657">
          <a:extLst>
            <a:ext uri="{FF2B5EF4-FFF2-40B4-BE49-F238E27FC236}">
              <a16:creationId xmlns:a16="http://schemas.microsoft.com/office/drawing/2014/main" id="{00000000-0008-0000-0200-000092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66221</xdr:rowOff>
    </xdr:from>
    <xdr:to>
      <xdr:col>85</xdr:col>
      <xdr:colOff>177800</xdr:colOff>
      <xdr:row>107</xdr:row>
      <xdr:rowOff>167821</xdr:rowOff>
    </xdr:to>
    <xdr:sp macro="" textlink="">
      <xdr:nvSpPr>
        <xdr:cNvPr id="659" name="楕円 658">
          <a:extLst>
            <a:ext uri="{FF2B5EF4-FFF2-40B4-BE49-F238E27FC236}">
              <a16:creationId xmlns:a16="http://schemas.microsoft.com/office/drawing/2014/main" id="{00000000-0008-0000-0200-000093020000}"/>
            </a:ext>
          </a:extLst>
        </xdr:cNvPr>
        <xdr:cNvSpPr/>
      </xdr:nvSpPr>
      <xdr:spPr>
        <a:xfrm>
          <a:off x="16268700" y="1841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44648</xdr:rowOff>
    </xdr:from>
    <xdr:ext cx="405111" cy="259045"/>
    <xdr:sp macro="" textlink="">
      <xdr:nvSpPr>
        <xdr:cNvPr id="660" name="【庁舎】&#10;有形固定資産減価償却率該当値テキスト">
          <a:extLst>
            <a:ext uri="{FF2B5EF4-FFF2-40B4-BE49-F238E27FC236}">
              <a16:creationId xmlns:a16="http://schemas.microsoft.com/office/drawing/2014/main" id="{00000000-0008-0000-0200-000094020000}"/>
            </a:ext>
          </a:extLst>
        </xdr:cNvPr>
        <xdr:cNvSpPr txBox="1"/>
      </xdr:nvSpPr>
      <xdr:spPr>
        <a:xfrm>
          <a:off x="16357600" y="18389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58057</xdr:rowOff>
    </xdr:from>
    <xdr:to>
      <xdr:col>81</xdr:col>
      <xdr:colOff>101600</xdr:colOff>
      <xdr:row>107</xdr:row>
      <xdr:rowOff>159657</xdr:rowOff>
    </xdr:to>
    <xdr:sp macro="" textlink="">
      <xdr:nvSpPr>
        <xdr:cNvPr id="661" name="楕円 660">
          <a:extLst>
            <a:ext uri="{FF2B5EF4-FFF2-40B4-BE49-F238E27FC236}">
              <a16:creationId xmlns:a16="http://schemas.microsoft.com/office/drawing/2014/main" id="{00000000-0008-0000-0200-000095020000}"/>
            </a:ext>
          </a:extLst>
        </xdr:cNvPr>
        <xdr:cNvSpPr/>
      </xdr:nvSpPr>
      <xdr:spPr>
        <a:xfrm>
          <a:off x="15430500" y="1840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108857</xdr:rowOff>
    </xdr:from>
    <xdr:to>
      <xdr:col>85</xdr:col>
      <xdr:colOff>127000</xdr:colOff>
      <xdr:row>107</xdr:row>
      <xdr:rowOff>117021</xdr:rowOff>
    </xdr:to>
    <xdr:cxnSp macro="">
      <xdr:nvCxnSpPr>
        <xdr:cNvPr id="662" name="直線コネクタ 661">
          <a:extLst>
            <a:ext uri="{FF2B5EF4-FFF2-40B4-BE49-F238E27FC236}">
              <a16:creationId xmlns:a16="http://schemas.microsoft.com/office/drawing/2014/main" id="{00000000-0008-0000-0200-000096020000}"/>
            </a:ext>
          </a:extLst>
        </xdr:cNvPr>
        <xdr:cNvCxnSpPr/>
      </xdr:nvCxnSpPr>
      <xdr:spPr>
        <a:xfrm>
          <a:off x="15481300" y="18454007"/>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46627</xdr:rowOff>
    </xdr:from>
    <xdr:to>
      <xdr:col>76</xdr:col>
      <xdr:colOff>165100</xdr:colOff>
      <xdr:row>107</xdr:row>
      <xdr:rowOff>148227</xdr:rowOff>
    </xdr:to>
    <xdr:sp macro="" textlink="">
      <xdr:nvSpPr>
        <xdr:cNvPr id="663" name="楕円 662">
          <a:extLst>
            <a:ext uri="{FF2B5EF4-FFF2-40B4-BE49-F238E27FC236}">
              <a16:creationId xmlns:a16="http://schemas.microsoft.com/office/drawing/2014/main" id="{00000000-0008-0000-0200-000097020000}"/>
            </a:ext>
          </a:extLst>
        </xdr:cNvPr>
        <xdr:cNvSpPr/>
      </xdr:nvSpPr>
      <xdr:spPr>
        <a:xfrm>
          <a:off x="14541500" y="1839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97427</xdr:rowOff>
    </xdr:from>
    <xdr:to>
      <xdr:col>81</xdr:col>
      <xdr:colOff>50800</xdr:colOff>
      <xdr:row>107</xdr:row>
      <xdr:rowOff>108857</xdr:rowOff>
    </xdr:to>
    <xdr:cxnSp macro="">
      <xdr:nvCxnSpPr>
        <xdr:cNvPr id="664" name="直線コネクタ 663">
          <a:extLst>
            <a:ext uri="{FF2B5EF4-FFF2-40B4-BE49-F238E27FC236}">
              <a16:creationId xmlns:a16="http://schemas.microsoft.com/office/drawing/2014/main" id="{00000000-0008-0000-0200-000098020000}"/>
            </a:ext>
          </a:extLst>
        </xdr:cNvPr>
        <xdr:cNvCxnSpPr/>
      </xdr:nvCxnSpPr>
      <xdr:spPr>
        <a:xfrm>
          <a:off x="14592300" y="1844257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71120</xdr:rowOff>
    </xdr:from>
    <xdr:to>
      <xdr:col>72</xdr:col>
      <xdr:colOff>38100</xdr:colOff>
      <xdr:row>109</xdr:row>
      <xdr:rowOff>1270</xdr:rowOff>
    </xdr:to>
    <xdr:sp macro="" textlink="">
      <xdr:nvSpPr>
        <xdr:cNvPr id="665" name="楕円 664">
          <a:extLst>
            <a:ext uri="{FF2B5EF4-FFF2-40B4-BE49-F238E27FC236}">
              <a16:creationId xmlns:a16="http://schemas.microsoft.com/office/drawing/2014/main" id="{00000000-0008-0000-0200-000099020000}"/>
            </a:ext>
          </a:extLst>
        </xdr:cNvPr>
        <xdr:cNvSpPr/>
      </xdr:nvSpPr>
      <xdr:spPr>
        <a:xfrm>
          <a:off x="13652500" y="1858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97427</xdr:rowOff>
    </xdr:from>
    <xdr:to>
      <xdr:col>76</xdr:col>
      <xdr:colOff>114300</xdr:colOff>
      <xdr:row>108</xdr:row>
      <xdr:rowOff>121920</xdr:rowOff>
    </xdr:to>
    <xdr:cxnSp macro="">
      <xdr:nvCxnSpPr>
        <xdr:cNvPr id="666" name="直線コネクタ 665">
          <a:extLst>
            <a:ext uri="{FF2B5EF4-FFF2-40B4-BE49-F238E27FC236}">
              <a16:creationId xmlns:a16="http://schemas.microsoft.com/office/drawing/2014/main" id="{00000000-0008-0000-0200-00009A020000}"/>
            </a:ext>
          </a:extLst>
        </xdr:cNvPr>
        <xdr:cNvCxnSpPr/>
      </xdr:nvCxnSpPr>
      <xdr:spPr>
        <a:xfrm flipV="1">
          <a:off x="13703300" y="18442577"/>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154395</xdr:rowOff>
    </xdr:from>
    <xdr:to>
      <xdr:col>67</xdr:col>
      <xdr:colOff>101600</xdr:colOff>
      <xdr:row>109</xdr:row>
      <xdr:rowOff>84545</xdr:rowOff>
    </xdr:to>
    <xdr:sp macro="" textlink="">
      <xdr:nvSpPr>
        <xdr:cNvPr id="667" name="楕円 666">
          <a:extLst>
            <a:ext uri="{FF2B5EF4-FFF2-40B4-BE49-F238E27FC236}">
              <a16:creationId xmlns:a16="http://schemas.microsoft.com/office/drawing/2014/main" id="{00000000-0008-0000-0200-00009B020000}"/>
            </a:ext>
          </a:extLst>
        </xdr:cNvPr>
        <xdr:cNvSpPr/>
      </xdr:nvSpPr>
      <xdr:spPr>
        <a:xfrm>
          <a:off x="12763500" y="1867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121920</xdr:rowOff>
    </xdr:from>
    <xdr:to>
      <xdr:col>71</xdr:col>
      <xdr:colOff>177800</xdr:colOff>
      <xdr:row>109</xdr:row>
      <xdr:rowOff>33745</xdr:rowOff>
    </xdr:to>
    <xdr:cxnSp macro="">
      <xdr:nvCxnSpPr>
        <xdr:cNvPr id="668" name="直線コネクタ 667">
          <a:extLst>
            <a:ext uri="{FF2B5EF4-FFF2-40B4-BE49-F238E27FC236}">
              <a16:creationId xmlns:a16="http://schemas.microsoft.com/office/drawing/2014/main" id="{00000000-0008-0000-0200-00009C020000}"/>
            </a:ext>
          </a:extLst>
        </xdr:cNvPr>
        <xdr:cNvCxnSpPr/>
      </xdr:nvCxnSpPr>
      <xdr:spPr>
        <a:xfrm flipV="1">
          <a:off x="12814300" y="18638520"/>
          <a:ext cx="889000" cy="8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130464</xdr:rowOff>
    </xdr:from>
    <xdr:ext cx="405111" cy="259045"/>
    <xdr:sp macro="" textlink="">
      <xdr:nvSpPr>
        <xdr:cNvPr id="669" name="n_1aveValue【庁舎】&#10;有形固定資産減価償却率">
          <a:extLst>
            <a:ext uri="{FF2B5EF4-FFF2-40B4-BE49-F238E27FC236}">
              <a16:creationId xmlns:a16="http://schemas.microsoft.com/office/drawing/2014/main" id="{00000000-0008-0000-0200-00009D020000}"/>
            </a:ext>
          </a:extLst>
        </xdr:cNvPr>
        <xdr:cNvSpPr txBox="1"/>
      </xdr:nvSpPr>
      <xdr:spPr>
        <a:xfrm>
          <a:off x="152660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8000</xdr:rowOff>
    </xdr:from>
    <xdr:ext cx="405111" cy="259045"/>
    <xdr:sp macro="" textlink="">
      <xdr:nvSpPr>
        <xdr:cNvPr id="670" name="n_2aveValue【庁舎】&#10;有形固定資産減価償却率">
          <a:extLst>
            <a:ext uri="{FF2B5EF4-FFF2-40B4-BE49-F238E27FC236}">
              <a16:creationId xmlns:a16="http://schemas.microsoft.com/office/drawing/2014/main" id="{00000000-0008-0000-0200-00009E020000}"/>
            </a:ext>
          </a:extLst>
        </xdr:cNvPr>
        <xdr:cNvSpPr txBox="1"/>
      </xdr:nvSpPr>
      <xdr:spPr>
        <a:xfrm>
          <a:off x="14389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104339</xdr:rowOff>
    </xdr:from>
    <xdr:ext cx="405111" cy="259045"/>
    <xdr:sp macro="" textlink="">
      <xdr:nvSpPr>
        <xdr:cNvPr id="671" name="n_3aveValue【庁舎】&#10;有形固定資産減価償却率">
          <a:extLst>
            <a:ext uri="{FF2B5EF4-FFF2-40B4-BE49-F238E27FC236}">
              <a16:creationId xmlns:a16="http://schemas.microsoft.com/office/drawing/2014/main" id="{00000000-0008-0000-0200-00009F020000}"/>
            </a:ext>
          </a:extLst>
        </xdr:cNvPr>
        <xdr:cNvSpPr txBox="1"/>
      </xdr:nvSpPr>
      <xdr:spPr>
        <a:xfrm>
          <a:off x="13500744" y="1776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136996</xdr:rowOff>
    </xdr:from>
    <xdr:ext cx="405111" cy="259045"/>
    <xdr:sp macro="" textlink="">
      <xdr:nvSpPr>
        <xdr:cNvPr id="672" name="n_4aveValue【庁舎】&#10;有形固定資産減価償却率">
          <a:extLst>
            <a:ext uri="{FF2B5EF4-FFF2-40B4-BE49-F238E27FC236}">
              <a16:creationId xmlns:a16="http://schemas.microsoft.com/office/drawing/2014/main" id="{00000000-0008-0000-0200-0000A0020000}"/>
            </a:ext>
          </a:extLst>
        </xdr:cNvPr>
        <xdr:cNvSpPr txBox="1"/>
      </xdr:nvSpPr>
      <xdr:spPr>
        <a:xfrm>
          <a:off x="12611744" y="1779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150784</xdr:rowOff>
    </xdr:from>
    <xdr:ext cx="405111" cy="259045"/>
    <xdr:sp macro="" textlink="">
      <xdr:nvSpPr>
        <xdr:cNvPr id="673" name="n_1mainValue【庁舎】&#10;有形固定資産減価償却率">
          <a:extLst>
            <a:ext uri="{FF2B5EF4-FFF2-40B4-BE49-F238E27FC236}">
              <a16:creationId xmlns:a16="http://schemas.microsoft.com/office/drawing/2014/main" id="{00000000-0008-0000-0200-0000A1020000}"/>
            </a:ext>
          </a:extLst>
        </xdr:cNvPr>
        <xdr:cNvSpPr txBox="1"/>
      </xdr:nvSpPr>
      <xdr:spPr>
        <a:xfrm>
          <a:off x="15266044" y="1849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139354</xdr:rowOff>
    </xdr:from>
    <xdr:ext cx="405111" cy="259045"/>
    <xdr:sp macro="" textlink="">
      <xdr:nvSpPr>
        <xdr:cNvPr id="674" name="n_2mainValue【庁舎】&#10;有形固定資産減価償却率">
          <a:extLst>
            <a:ext uri="{FF2B5EF4-FFF2-40B4-BE49-F238E27FC236}">
              <a16:creationId xmlns:a16="http://schemas.microsoft.com/office/drawing/2014/main" id="{00000000-0008-0000-0200-0000A2020000}"/>
            </a:ext>
          </a:extLst>
        </xdr:cNvPr>
        <xdr:cNvSpPr txBox="1"/>
      </xdr:nvSpPr>
      <xdr:spPr>
        <a:xfrm>
          <a:off x="14389744" y="1848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163847</xdr:rowOff>
    </xdr:from>
    <xdr:ext cx="405111" cy="259045"/>
    <xdr:sp macro="" textlink="">
      <xdr:nvSpPr>
        <xdr:cNvPr id="675" name="n_3mainValue【庁舎】&#10;有形固定資産減価償却率">
          <a:extLst>
            <a:ext uri="{FF2B5EF4-FFF2-40B4-BE49-F238E27FC236}">
              <a16:creationId xmlns:a16="http://schemas.microsoft.com/office/drawing/2014/main" id="{00000000-0008-0000-0200-0000A3020000}"/>
            </a:ext>
          </a:extLst>
        </xdr:cNvPr>
        <xdr:cNvSpPr txBox="1"/>
      </xdr:nvSpPr>
      <xdr:spPr>
        <a:xfrm>
          <a:off x="13500744" y="186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75672</xdr:rowOff>
    </xdr:from>
    <xdr:ext cx="405111" cy="259045"/>
    <xdr:sp macro="" textlink="">
      <xdr:nvSpPr>
        <xdr:cNvPr id="676" name="n_4mainValue【庁舎】&#10;有形固定資産減価償却率">
          <a:extLst>
            <a:ext uri="{FF2B5EF4-FFF2-40B4-BE49-F238E27FC236}">
              <a16:creationId xmlns:a16="http://schemas.microsoft.com/office/drawing/2014/main" id="{00000000-0008-0000-0200-0000A4020000}"/>
            </a:ext>
          </a:extLst>
        </xdr:cNvPr>
        <xdr:cNvSpPr txBox="1"/>
      </xdr:nvSpPr>
      <xdr:spPr>
        <a:xfrm>
          <a:off x="12611744" y="1876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7" name="正方形/長方形 676">
          <a:extLst>
            <a:ext uri="{FF2B5EF4-FFF2-40B4-BE49-F238E27FC236}">
              <a16:creationId xmlns:a16="http://schemas.microsoft.com/office/drawing/2014/main" id="{00000000-0008-0000-0200-0000A5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8" name="正方形/長方形 677">
          <a:extLst>
            <a:ext uri="{FF2B5EF4-FFF2-40B4-BE49-F238E27FC236}">
              <a16:creationId xmlns:a16="http://schemas.microsoft.com/office/drawing/2014/main" id="{00000000-0008-0000-0200-0000A6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9" name="正方形/長方形 678">
          <a:extLst>
            <a:ext uri="{FF2B5EF4-FFF2-40B4-BE49-F238E27FC236}">
              <a16:creationId xmlns:a16="http://schemas.microsoft.com/office/drawing/2014/main" id="{00000000-0008-0000-0200-0000A7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0" name="正方形/長方形 679">
          <a:extLst>
            <a:ext uri="{FF2B5EF4-FFF2-40B4-BE49-F238E27FC236}">
              <a16:creationId xmlns:a16="http://schemas.microsoft.com/office/drawing/2014/main" id="{00000000-0008-0000-0200-0000A8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1" name="正方形/長方形 680">
          <a:extLst>
            <a:ext uri="{FF2B5EF4-FFF2-40B4-BE49-F238E27FC236}">
              <a16:creationId xmlns:a16="http://schemas.microsoft.com/office/drawing/2014/main" id="{00000000-0008-0000-0200-0000A9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2" name="正方形/長方形 681">
          <a:extLst>
            <a:ext uri="{FF2B5EF4-FFF2-40B4-BE49-F238E27FC236}">
              <a16:creationId xmlns:a16="http://schemas.microsoft.com/office/drawing/2014/main" id="{00000000-0008-0000-0200-0000AA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3" name="正方形/長方形 682">
          <a:extLst>
            <a:ext uri="{FF2B5EF4-FFF2-40B4-BE49-F238E27FC236}">
              <a16:creationId xmlns:a16="http://schemas.microsoft.com/office/drawing/2014/main" id="{00000000-0008-0000-0200-0000AB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4" name="正方形/長方形 683">
          <a:extLst>
            <a:ext uri="{FF2B5EF4-FFF2-40B4-BE49-F238E27FC236}">
              <a16:creationId xmlns:a16="http://schemas.microsoft.com/office/drawing/2014/main" id="{00000000-0008-0000-0200-0000AC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5" name="テキスト ボックス 684">
          <a:extLst>
            <a:ext uri="{FF2B5EF4-FFF2-40B4-BE49-F238E27FC236}">
              <a16:creationId xmlns:a16="http://schemas.microsoft.com/office/drawing/2014/main" id="{00000000-0008-0000-0200-0000AD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6" name="直線コネクタ 685">
          <a:extLst>
            <a:ext uri="{FF2B5EF4-FFF2-40B4-BE49-F238E27FC236}">
              <a16:creationId xmlns:a16="http://schemas.microsoft.com/office/drawing/2014/main" id="{00000000-0008-0000-0200-0000AE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87" name="直線コネクタ 686">
          <a:extLst>
            <a:ext uri="{FF2B5EF4-FFF2-40B4-BE49-F238E27FC236}">
              <a16:creationId xmlns:a16="http://schemas.microsoft.com/office/drawing/2014/main" id="{00000000-0008-0000-0200-0000AF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88" name="テキスト ボックス 687">
          <a:extLst>
            <a:ext uri="{FF2B5EF4-FFF2-40B4-BE49-F238E27FC236}">
              <a16:creationId xmlns:a16="http://schemas.microsoft.com/office/drawing/2014/main" id="{00000000-0008-0000-0200-0000B0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89" name="直線コネクタ 688">
          <a:extLst>
            <a:ext uri="{FF2B5EF4-FFF2-40B4-BE49-F238E27FC236}">
              <a16:creationId xmlns:a16="http://schemas.microsoft.com/office/drawing/2014/main" id="{00000000-0008-0000-0200-0000B1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90" name="テキスト ボックス 689">
          <a:extLst>
            <a:ext uri="{FF2B5EF4-FFF2-40B4-BE49-F238E27FC236}">
              <a16:creationId xmlns:a16="http://schemas.microsoft.com/office/drawing/2014/main" id="{00000000-0008-0000-0200-0000B2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91" name="直線コネクタ 690">
          <a:extLst>
            <a:ext uri="{FF2B5EF4-FFF2-40B4-BE49-F238E27FC236}">
              <a16:creationId xmlns:a16="http://schemas.microsoft.com/office/drawing/2014/main" id="{00000000-0008-0000-0200-0000B3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92" name="テキスト ボックス 691">
          <a:extLst>
            <a:ext uri="{FF2B5EF4-FFF2-40B4-BE49-F238E27FC236}">
              <a16:creationId xmlns:a16="http://schemas.microsoft.com/office/drawing/2014/main" id="{00000000-0008-0000-0200-0000B4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93" name="直線コネクタ 692">
          <a:extLst>
            <a:ext uri="{FF2B5EF4-FFF2-40B4-BE49-F238E27FC236}">
              <a16:creationId xmlns:a16="http://schemas.microsoft.com/office/drawing/2014/main" id="{00000000-0008-0000-0200-0000B5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94" name="テキスト ボックス 693">
          <a:extLst>
            <a:ext uri="{FF2B5EF4-FFF2-40B4-BE49-F238E27FC236}">
              <a16:creationId xmlns:a16="http://schemas.microsoft.com/office/drawing/2014/main" id="{00000000-0008-0000-0200-0000B6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95" name="直線コネクタ 694">
          <a:extLst>
            <a:ext uri="{FF2B5EF4-FFF2-40B4-BE49-F238E27FC236}">
              <a16:creationId xmlns:a16="http://schemas.microsoft.com/office/drawing/2014/main" id="{00000000-0008-0000-0200-0000B7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96" name="テキスト ボックス 695">
          <a:extLst>
            <a:ext uri="{FF2B5EF4-FFF2-40B4-BE49-F238E27FC236}">
              <a16:creationId xmlns:a16="http://schemas.microsoft.com/office/drawing/2014/main" id="{00000000-0008-0000-0200-0000B8020000}"/>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7" name="直線コネクタ 696">
          <a:extLst>
            <a:ext uri="{FF2B5EF4-FFF2-40B4-BE49-F238E27FC236}">
              <a16:creationId xmlns:a16="http://schemas.microsoft.com/office/drawing/2014/main" id="{00000000-0008-0000-0200-0000B9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98" name="テキスト ボックス 697">
          <a:extLst>
            <a:ext uri="{FF2B5EF4-FFF2-40B4-BE49-F238E27FC236}">
              <a16:creationId xmlns:a16="http://schemas.microsoft.com/office/drawing/2014/main" id="{00000000-0008-0000-0200-0000BA02000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9" name="【庁舎】&#10;一人当たり面積グラフ枠">
          <a:extLst>
            <a:ext uri="{FF2B5EF4-FFF2-40B4-BE49-F238E27FC236}">
              <a16:creationId xmlns:a16="http://schemas.microsoft.com/office/drawing/2014/main" id="{00000000-0008-0000-0200-0000BB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119507</xdr:rowOff>
    </xdr:from>
    <xdr:to>
      <xdr:col>116</xdr:col>
      <xdr:colOff>62864</xdr:colOff>
      <xdr:row>108</xdr:row>
      <xdr:rowOff>126746</xdr:rowOff>
    </xdr:to>
    <xdr:cxnSp macro="">
      <xdr:nvCxnSpPr>
        <xdr:cNvPr id="700" name="直線コネクタ 699">
          <a:extLst>
            <a:ext uri="{FF2B5EF4-FFF2-40B4-BE49-F238E27FC236}">
              <a16:creationId xmlns:a16="http://schemas.microsoft.com/office/drawing/2014/main" id="{00000000-0008-0000-0200-0000BC020000}"/>
            </a:ext>
          </a:extLst>
        </xdr:cNvPr>
        <xdr:cNvCxnSpPr/>
      </xdr:nvCxnSpPr>
      <xdr:spPr>
        <a:xfrm flipV="1">
          <a:off x="22160864" y="17264507"/>
          <a:ext cx="0" cy="137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130573</xdr:rowOff>
    </xdr:from>
    <xdr:ext cx="469744" cy="259045"/>
    <xdr:sp macro="" textlink="">
      <xdr:nvSpPr>
        <xdr:cNvPr id="701" name="【庁舎】&#10;一人当たり面積最小値テキスト">
          <a:extLst>
            <a:ext uri="{FF2B5EF4-FFF2-40B4-BE49-F238E27FC236}">
              <a16:creationId xmlns:a16="http://schemas.microsoft.com/office/drawing/2014/main" id="{00000000-0008-0000-0200-0000BD020000}"/>
            </a:ext>
          </a:extLst>
        </xdr:cNvPr>
        <xdr:cNvSpPr txBox="1"/>
      </xdr:nvSpPr>
      <xdr:spPr>
        <a:xfrm>
          <a:off x="22199600" y="1864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126746</xdr:rowOff>
    </xdr:from>
    <xdr:to>
      <xdr:col>116</xdr:col>
      <xdr:colOff>152400</xdr:colOff>
      <xdr:row>108</xdr:row>
      <xdr:rowOff>126746</xdr:rowOff>
    </xdr:to>
    <xdr:cxnSp macro="">
      <xdr:nvCxnSpPr>
        <xdr:cNvPr id="702" name="直線コネクタ 701">
          <a:extLst>
            <a:ext uri="{FF2B5EF4-FFF2-40B4-BE49-F238E27FC236}">
              <a16:creationId xmlns:a16="http://schemas.microsoft.com/office/drawing/2014/main" id="{00000000-0008-0000-0200-0000BE020000}"/>
            </a:ext>
          </a:extLst>
        </xdr:cNvPr>
        <xdr:cNvCxnSpPr/>
      </xdr:nvCxnSpPr>
      <xdr:spPr>
        <a:xfrm>
          <a:off x="22072600" y="18643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66184</xdr:rowOff>
    </xdr:from>
    <xdr:ext cx="534377" cy="259045"/>
    <xdr:sp macro="" textlink="">
      <xdr:nvSpPr>
        <xdr:cNvPr id="703" name="【庁舎】&#10;一人当たり面積最大値テキスト">
          <a:extLst>
            <a:ext uri="{FF2B5EF4-FFF2-40B4-BE49-F238E27FC236}">
              <a16:creationId xmlns:a16="http://schemas.microsoft.com/office/drawing/2014/main" id="{00000000-0008-0000-0200-0000BF020000}"/>
            </a:ext>
          </a:extLst>
        </xdr:cNvPr>
        <xdr:cNvSpPr txBox="1"/>
      </xdr:nvSpPr>
      <xdr:spPr>
        <a:xfrm>
          <a:off x="22199600" y="1703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119507</xdr:rowOff>
    </xdr:from>
    <xdr:to>
      <xdr:col>116</xdr:col>
      <xdr:colOff>152400</xdr:colOff>
      <xdr:row>100</xdr:row>
      <xdr:rowOff>119507</xdr:rowOff>
    </xdr:to>
    <xdr:cxnSp macro="">
      <xdr:nvCxnSpPr>
        <xdr:cNvPr id="704" name="直線コネクタ 703">
          <a:extLst>
            <a:ext uri="{FF2B5EF4-FFF2-40B4-BE49-F238E27FC236}">
              <a16:creationId xmlns:a16="http://schemas.microsoft.com/office/drawing/2014/main" id="{00000000-0008-0000-0200-0000C0020000}"/>
            </a:ext>
          </a:extLst>
        </xdr:cNvPr>
        <xdr:cNvCxnSpPr/>
      </xdr:nvCxnSpPr>
      <xdr:spPr>
        <a:xfrm>
          <a:off x="22072600" y="17264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164864</xdr:rowOff>
    </xdr:from>
    <xdr:ext cx="469744" cy="259045"/>
    <xdr:sp macro="" textlink="">
      <xdr:nvSpPr>
        <xdr:cNvPr id="705" name="【庁舎】&#10;一人当たり面積平均値テキスト">
          <a:extLst>
            <a:ext uri="{FF2B5EF4-FFF2-40B4-BE49-F238E27FC236}">
              <a16:creationId xmlns:a16="http://schemas.microsoft.com/office/drawing/2014/main" id="{00000000-0008-0000-0200-0000C1020000}"/>
            </a:ext>
          </a:extLst>
        </xdr:cNvPr>
        <xdr:cNvSpPr txBox="1"/>
      </xdr:nvSpPr>
      <xdr:spPr>
        <a:xfrm>
          <a:off x="22199600" y="18338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141987</xdr:rowOff>
    </xdr:from>
    <xdr:to>
      <xdr:col>116</xdr:col>
      <xdr:colOff>114300</xdr:colOff>
      <xdr:row>108</xdr:row>
      <xdr:rowOff>72137</xdr:rowOff>
    </xdr:to>
    <xdr:sp macro="" textlink="">
      <xdr:nvSpPr>
        <xdr:cNvPr id="706" name="フローチャート: 判断 705">
          <a:extLst>
            <a:ext uri="{FF2B5EF4-FFF2-40B4-BE49-F238E27FC236}">
              <a16:creationId xmlns:a16="http://schemas.microsoft.com/office/drawing/2014/main" id="{00000000-0008-0000-0200-0000C2020000}"/>
            </a:ext>
          </a:extLst>
        </xdr:cNvPr>
        <xdr:cNvSpPr/>
      </xdr:nvSpPr>
      <xdr:spPr>
        <a:xfrm>
          <a:off x="22110700" y="1848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145162</xdr:rowOff>
    </xdr:from>
    <xdr:to>
      <xdr:col>112</xdr:col>
      <xdr:colOff>38100</xdr:colOff>
      <xdr:row>108</xdr:row>
      <xdr:rowOff>75312</xdr:rowOff>
    </xdr:to>
    <xdr:sp macro="" textlink="">
      <xdr:nvSpPr>
        <xdr:cNvPr id="707" name="フローチャート: 判断 706">
          <a:extLst>
            <a:ext uri="{FF2B5EF4-FFF2-40B4-BE49-F238E27FC236}">
              <a16:creationId xmlns:a16="http://schemas.microsoft.com/office/drawing/2014/main" id="{00000000-0008-0000-0200-0000C3020000}"/>
            </a:ext>
          </a:extLst>
        </xdr:cNvPr>
        <xdr:cNvSpPr/>
      </xdr:nvSpPr>
      <xdr:spPr>
        <a:xfrm>
          <a:off x="21272500" y="1849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151764</xdr:rowOff>
    </xdr:from>
    <xdr:to>
      <xdr:col>107</xdr:col>
      <xdr:colOff>101600</xdr:colOff>
      <xdr:row>108</xdr:row>
      <xdr:rowOff>81914</xdr:rowOff>
    </xdr:to>
    <xdr:sp macro="" textlink="">
      <xdr:nvSpPr>
        <xdr:cNvPr id="708" name="フローチャート: 判断 707">
          <a:extLst>
            <a:ext uri="{FF2B5EF4-FFF2-40B4-BE49-F238E27FC236}">
              <a16:creationId xmlns:a16="http://schemas.microsoft.com/office/drawing/2014/main" id="{00000000-0008-0000-0200-0000C4020000}"/>
            </a:ext>
          </a:extLst>
        </xdr:cNvPr>
        <xdr:cNvSpPr/>
      </xdr:nvSpPr>
      <xdr:spPr>
        <a:xfrm>
          <a:off x="20383500" y="184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156211</xdr:rowOff>
    </xdr:from>
    <xdr:to>
      <xdr:col>102</xdr:col>
      <xdr:colOff>165100</xdr:colOff>
      <xdr:row>108</xdr:row>
      <xdr:rowOff>86361</xdr:rowOff>
    </xdr:to>
    <xdr:sp macro="" textlink="">
      <xdr:nvSpPr>
        <xdr:cNvPr id="709" name="フローチャート: 判断 708">
          <a:extLst>
            <a:ext uri="{FF2B5EF4-FFF2-40B4-BE49-F238E27FC236}">
              <a16:creationId xmlns:a16="http://schemas.microsoft.com/office/drawing/2014/main" id="{00000000-0008-0000-0200-0000C5020000}"/>
            </a:ext>
          </a:extLst>
        </xdr:cNvPr>
        <xdr:cNvSpPr/>
      </xdr:nvSpPr>
      <xdr:spPr>
        <a:xfrm>
          <a:off x="19494500" y="1850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158750</xdr:rowOff>
    </xdr:from>
    <xdr:to>
      <xdr:col>98</xdr:col>
      <xdr:colOff>38100</xdr:colOff>
      <xdr:row>108</xdr:row>
      <xdr:rowOff>88900</xdr:rowOff>
    </xdr:to>
    <xdr:sp macro="" textlink="">
      <xdr:nvSpPr>
        <xdr:cNvPr id="710" name="フローチャート: 判断 709">
          <a:extLst>
            <a:ext uri="{FF2B5EF4-FFF2-40B4-BE49-F238E27FC236}">
              <a16:creationId xmlns:a16="http://schemas.microsoft.com/office/drawing/2014/main" id="{00000000-0008-0000-0200-0000C6020000}"/>
            </a:ext>
          </a:extLst>
        </xdr:cNvPr>
        <xdr:cNvSpPr/>
      </xdr:nvSpPr>
      <xdr:spPr>
        <a:xfrm>
          <a:off x="18605500" y="185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1" name="テキスト ボックス 710">
          <a:extLst>
            <a:ext uri="{FF2B5EF4-FFF2-40B4-BE49-F238E27FC236}">
              <a16:creationId xmlns:a16="http://schemas.microsoft.com/office/drawing/2014/main" id="{00000000-0008-0000-0200-0000C7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2" name="テキスト ボックス 711">
          <a:extLst>
            <a:ext uri="{FF2B5EF4-FFF2-40B4-BE49-F238E27FC236}">
              <a16:creationId xmlns:a16="http://schemas.microsoft.com/office/drawing/2014/main" id="{00000000-0008-0000-0200-0000C8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3" name="テキスト ボックス 712">
          <a:extLst>
            <a:ext uri="{FF2B5EF4-FFF2-40B4-BE49-F238E27FC236}">
              <a16:creationId xmlns:a16="http://schemas.microsoft.com/office/drawing/2014/main" id="{00000000-0008-0000-0200-0000C9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4" name="テキスト ボックス 713">
          <a:extLst>
            <a:ext uri="{FF2B5EF4-FFF2-40B4-BE49-F238E27FC236}">
              <a16:creationId xmlns:a16="http://schemas.microsoft.com/office/drawing/2014/main" id="{00000000-0008-0000-0200-0000CA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5" name="テキスト ボックス 714">
          <a:extLst>
            <a:ext uri="{FF2B5EF4-FFF2-40B4-BE49-F238E27FC236}">
              <a16:creationId xmlns:a16="http://schemas.microsoft.com/office/drawing/2014/main" id="{00000000-0008-0000-0200-0000CB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150113</xdr:rowOff>
    </xdr:from>
    <xdr:to>
      <xdr:col>116</xdr:col>
      <xdr:colOff>114300</xdr:colOff>
      <xdr:row>108</xdr:row>
      <xdr:rowOff>80263</xdr:rowOff>
    </xdr:to>
    <xdr:sp macro="" textlink="">
      <xdr:nvSpPr>
        <xdr:cNvPr id="716" name="楕円 715">
          <a:extLst>
            <a:ext uri="{FF2B5EF4-FFF2-40B4-BE49-F238E27FC236}">
              <a16:creationId xmlns:a16="http://schemas.microsoft.com/office/drawing/2014/main" id="{00000000-0008-0000-0200-0000CC020000}"/>
            </a:ext>
          </a:extLst>
        </xdr:cNvPr>
        <xdr:cNvSpPr/>
      </xdr:nvSpPr>
      <xdr:spPr>
        <a:xfrm>
          <a:off x="22110700" y="1849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120412</xdr:rowOff>
    </xdr:from>
    <xdr:ext cx="469744" cy="259045"/>
    <xdr:sp macro="" textlink="">
      <xdr:nvSpPr>
        <xdr:cNvPr id="717" name="【庁舎】&#10;一人当たり面積該当値テキスト">
          <a:extLst>
            <a:ext uri="{FF2B5EF4-FFF2-40B4-BE49-F238E27FC236}">
              <a16:creationId xmlns:a16="http://schemas.microsoft.com/office/drawing/2014/main" id="{00000000-0008-0000-0200-0000CD020000}"/>
            </a:ext>
          </a:extLst>
        </xdr:cNvPr>
        <xdr:cNvSpPr txBox="1"/>
      </xdr:nvSpPr>
      <xdr:spPr>
        <a:xfrm>
          <a:off x="22199600" y="18465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152400</xdr:rowOff>
    </xdr:from>
    <xdr:to>
      <xdr:col>112</xdr:col>
      <xdr:colOff>38100</xdr:colOff>
      <xdr:row>108</xdr:row>
      <xdr:rowOff>82550</xdr:rowOff>
    </xdr:to>
    <xdr:sp macro="" textlink="">
      <xdr:nvSpPr>
        <xdr:cNvPr id="718" name="楕円 717">
          <a:extLst>
            <a:ext uri="{FF2B5EF4-FFF2-40B4-BE49-F238E27FC236}">
              <a16:creationId xmlns:a16="http://schemas.microsoft.com/office/drawing/2014/main" id="{00000000-0008-0000-0200-0000CE020000}"/>
            </a:ext>
          </a:extLst>
        </xdr:cNvPr>
        <xdr:cNvSpPr/>
      </xdr:nvSpPr>
      <xdr:spPr>
        <a:xfrm>
          <a:off x="21272500" y="1849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29463</xdr:rowOff>
    </xdr:from>
    <xdr:to>
      <xdr:col>116</xdr:col>
      <xdr:colOff>63500</xdr:colOff>
      <xdr:row>108</xdr:row>
      <xdr:rowOff>31750</xdr:rowOff>
    </xdr:to>
    <xdr:cxnSp macro="">
      <xdr:nvCxnSpPr>
        <xdr:cNvPr id="719" name="直線コネクタ 718">
          <a:extLst>
            <a:ext uri="{FF2B5EF4-FFF2-40B4-BE49-F238E27FC236}">
              <a16:creationId xmlns:a16="http://schemas.microsoft.com/office/drawing/2014/main" id="{00000000-0008-0000-0200-0000CF020000}"/>
            </a:ext>
          </a:extLst>
        </xdr:cNvPr>
        <xdr:cNvCxnSpPr/>
      </xdr:nvCxnSpPr>
      <xdr:spPr>
        <a:xfrm flipV="1">
          <a:off x="21323300" y="18546063"/>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155956</xdr:rowOff>
    </xdr:from>
    <xdr:to>
      <xdr:col>107</xdr:col>
      <xdr:colOff>101600</xdr:colOff>
      <xdr:row>108</xdr:row>
      <xdr:rowOff>86106</xdr:rowOff>
    </xdr:to>
    <xdr:sp macro="" textlink="">
      <xdr:nvSpPr>
        <xdr:cNvPr id="720" name="楕円 719">
          <a:extLst>
            <a:ext uri="{FF2B5EF4-FFF2-40B4-BE49-F238E27FC236}">
              <a16:creationId xmlns:a16="http://schemas.microsoft.com/office/drawing/2014/main" id="{00000000-0008-0000-0200-0000D0020000}"/>
            </a:ext>
          </a:extLst>
        </xdr:cNvPr>
        <xdr:cNvSpPr/>
      </xdr:nvSpPr>
      <xdr:spPr>
        <a:xfrm>
          <a:off x="20383500" y="1850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31750</xdr:rowOff>
    </xdr:from>
    <xdr:to>
      <xdr:col>111</xdr:col>
      <xdr:colOff>177800</xdr:colOff>
      <xdr:row>108</xdr:row>
      <xdr:rowOff>35306</xdr:rowOff>
    </xdr:to>
    <xdr:cxnSp macro="">
      <xdr:nvCxnSpPr>
        <xdr:cNvPr id="721" name="直線コネクタ 720">
          <a:extLst>
            <a:ext uri="{FF2B5EF4-FFF2-40B4-BE49-F238E27FC236}">
              <a16:creationId xmlns:a16="http://schemas.microsoft.com/office/drawing/2014/main" id="{00000000-0008-0000-0200-0000D1020000}"/>
            </a:ext>
          </a:extLst>
        </xdr:cNvPr>
        <xdr:cNvCxnSpPr/>
      </xdr:nvCxnSpPr>
      <xdr:spPr>
        <a:xfrm flipV="1">
          <a:off x="20434300" y="18548350"/>
          <a:ext cx="889000" cy="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158496</xdr:rowOff>
    </xdr:from>
    <xdr:to>
      <xdr:col>102</xdr:col>
      <xdr:colOff>165100</xdr:colOff>
      <xdr:row>108</xdr:row>
      <xdr:rowOff>88646</xdr:rowOff>
    </xdr:to>
    <xdr:sp macro="" textlink="">
      <xdr:nvSpPr>
        <xdr:cNvPr id="722" name="楕円 721">
          <a:extLst>
            <a:ext uri="{FF2B5EF4-FFF2-40B4-BE49-F238E27FC236}">
              <a16:creationId xmlns:a16="http://schemas.microsoft.com/office/drawing/2014/main" id="{00000000-0008-0000-0200-0000D2020000}"/>
            </a:ext>
          </a:extLst>
        </xdr:cNvPr>
        <xdr:cNvSpPr/>
      </xdr:nvSpPr>
      <xdr:spPr>
        <a:xfrm>
          <a:off x="19494500" y="18503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35306</xdr:rowOff>
    </xdr:from>
    <xdr:to>
      <xdr:col>107</xdr:col>
      <xdr:colOff>50800</xdr:colOff>
      <xdr:row>108</xdr:row>
      <xdr:rowOff>37846</xdr:rowOff>
    </xdr:to>
    <xdr:cxnSp macro="">
      <xdr:nvCxnSpPr>
        <xdr:cNvPr id="723" name="直線コネクタ 722">
          <a:extLst>
            <a:ext uri="{FF2B5EF4-FFF2-40B4-BE49-F238E27FC236}">
              <a16:creationId xmlns:a16="http://schemas.microsoft.com/office/drawing/2014/main" id="{00000000-0008-0000-0200-0000D3020000}"/>
            </a:ext>
          </a:extLst>
        </xdr:cNvPr>
        <xdr:cNvCxnSpPr/>
      </xdr:nvCxnSpPr>
      <xdr:spPr>
        <a:xfrm flipV="1">
          <a:off x="19545300" y="18551906"/>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161417</xdr:rowOff>
    </xdr:from>
    <xdr:to>
      <xdr:col>98</xdr:col>
      <xdr:colOff>38100</xdr:colOff>
      <xdr:row>108</xdr:row>
      <xdr:rowOff>91567</xdr:rowOff>
    </xdr:to>
    <xdr:sp macro="" textlink="">
      <xdr:nvSpPr>
        <xdr:cNvPr id="724" name="楕円 723">
          <a:extLst>
            <a:ext uri="{FF2B5EF4-FFF2-40B4-BE49-F238E27FC236}">
              <a16:creationId xmlns:a16="http://schemas.microsoft.com/office/drawing/2014/main" id="{00000000-0008-0000-0200-0000D4020000}"/>
            </a:ext>
          </a:extLst>
        </xdr:cNvPr>
        <xdr:cNvSpPr/>
      </xdr:nvSpPr>
      <xdr:spPr>
        <a:xfrm>
          <a:off x="18605500" y="1850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37846</xdr:rowOff>
    </xdr:from>
    <xdr:to>
      <xdr:col>102</xdr:col>
      <xdr:colOff>114300</xdr:colOff>
      <xdr:row>108</xdr:row>
      <xdr:rowOff>40767</xdr:rowOff>
    </xdr:to>
    <xdr:cxnSp macro="">
      <xdr:nvCxnSpPr>
        <xdr:cNvPr id="725" name="直線コネクタ 724">
          <a:extLst>
            <a:ext uri="{FF2B5EF4-FFF2-40B4-BE49-F238E27FC236}">
              <a16:creationId xmlns:a16="http://schemas.microsoft.com/office/drawing/2014/main" id="{00000000-0008-0000-0200-0000D5020000}"/>
            </a:ext>
          </a:extLst>
        </xdr:cNvPr>
        <xdr:cNvCxnSpPr/>
      </xdr:nvCxnSpPr>
      <xdr:spPr>
        <a:xfrm flipV="1">
          <a:off x="18656300" y="18554446"/>
          <a:ext cx="889000"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91839</xdr:rowOff>
    </xdr:from>
    <xdr:ext cx="469744" cy="259045"/>
    <xdr:sp macro="" textlink="">
      <xdr:nvSpPr>
        <xdr:cNvPr id="726" name="n_1aveValue【庁舎】&#10;一人当たり面積">
          <a:extLst>
            <a:ext uri="{FF2B5EF4-FFF2-40B4-BE49-F238E27FC236}">
              <a16:creationId xmlns:a16="http://schemas.microsoft.com/office/drawing/2014/main" id="{00000000-0008-0000-0200-0000D6020000}"/>
            </a:ext>
          </a:extLst>
        </xdr:cNvPr>
        <xdr:cNvSpPr txBox="1"/>
      </xdr:nvSpPr>
      <xdr:spPr>
        <a:xfrm>
          <a:off x="21075727" y="1826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98441</xdr:rowOff>
    </xdr:from>
    <xdr:ext cx="469744" cy="259045"/>
    <xdr:sp macro="" textlink="">
      <xdr:nvSpPr>
        <xdr:cNvPr id="727" name="n_2aveValue【庁舎】&#10;一人当たり面積">
          <a:extLst>
            <a:ext uri="{FF2B5EF4-FFF2-40B4-BE49-F238E27FC236}">
              <a16:creationId xmlns:a16="http://schemas.microsoft.com/office/drawing/2014/main" id="{00000000-0008-0000-0200-0000D7020000}"/>
            </a:ext>
          </a:extLst>
        </xdr:cNvPr>
        <xdr:cNvSpPr txBox="1"/>
      </xdr:nvSpPr>
      <xdr:spPr>
        <a:xfrm>
          <a:off x="20199427" y="1827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102888</xdr:rowOff>
    </xdr:from>
    <xdr:ext cx="469744" cy="259045"/>
    <xdr:sp macro="" textlink="">
      <xdr:nvSpPr>
        <xdr:cNvPr id="728" name="n_3aveValue【庁舎】&#10;一人当たり面積">
          <a:extLst>
            <a:ext uri="{FF2B5EF4-FFF2-40B4-BE49-F238E27FC236}">
              <a16:creationId xmlns:a16="http://schemas.microsoft.com/office/drawing/2014/main" id="{00000000-0008-0000-0200-0000D8020000}"/>
            </a:ext>
          </a:extLst>
        </xdr:cNvPr>
        <xdr:cNvSpPr txBox="1"/>
      </xdr:nvSpPr>
      <xdr:spPr>
        <a:xfrm>
          <a:off x="19310427" y="1827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105427</xdr:rowOff>
    </xdr:from>
    <xdr:ext cx="469744" cy="259045"/>
    <xdr:sp macro="" textlink="">
      <xdr:nvSpPr>
        <xdr:cNvPr id="729" name="n_4aveValue【庁舎】&#10;一人当たり面積">
          <a:extLst>
            <a:ext uri="{FF2B5EF4-FFF2-40B4-BE49-F238E27FC236}">
              <a16:creationId xmlns:a16="http://schemas.microsoft.com/office/drawing/2014/main" id="{00000000-0008-0000-0200-0000D9020000}"/>
            </a:ext>
          </a:extLst>
        </xdr:cNvPr>
        <xdr:cNvSpPr txBox="1"/>
      </xdr:nvSpPr>
      <xdr:spPr>
        <a:xfrm>
          <a:off x="18421427" y="1827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73677</xdr:rowOff>
    </xdr:from>
    <xdr:ext cx="469744" cy="259045"/>
    <xdr:sp macro="" textlink="">
      <xdr:nvSpPr>
        <xdr:cNvPr id="730" name="n_1mainValue【庁舎】&#10;一人当たり面積">
          <a:extLst>
            <a:ext uri="{FF2B5EF4-FFF2-40B4-BE49-F238E27FC236}">
              <a16:creationId xmlns:a16="http://schemas.microsoft.com/office/drawing/2014/main" id="{00000000-0008-0000-0200-0000DA020000}"/>
            </a:ext>
          </a:extLst>
        </xdr:cNvPr>
        <xdr:cNvSpPr txBox="1"/>
      </xdr:nvSpPr>
      <xdr:spPr>
        <a:xfrm>
          <a:off x="21075727" y="18590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77233</xdr:rowOff>
    </xdr:from>
    <xdr:ext cx="469744" cy="259045"/>
    <xdr:sp macro="" textlink="">
      <xdr:nvSpPr>
        <xdr:cNvPr id="731" name="n_2mainValue【庁舎】&#10;一人当たり面積">
          <a:extLst>
            <a:ext uri="{FF2B5EF4-FFF2-40B4-BE49-F238E27FC236}">
              <a16:creationId xmlns:a16="http://schemas.microsoft.com/office/drawing/2014/main" id="{00000000-0008-0000-0200-0000DB020000}"/>
            </a:ext>
          </a:extLst>
        </xdr:cNvPr>
        <xdr:cNvSpPr txBox="1"/>
      </xdr:nvSpPr>
      <xdr:spPr>
        <a:xfrm>
          <a:off x="20199427" y="18593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79773</xdr:rowOff>
    </xdr:from>
    <xdr:ext cx="469744" cy="259045"/>
    <xdr:sp macro="" textlink="">
      <xdr:nvSpPr>
        <xdr:cNvPr id="732" name="n_3mainValue【庁舎】&#10;一人当たり面積">
          <a:extLst>
            <a:ext uri="{FF2B5EF4-FFF2-40B4-BE49-F238E27FC236}">
              <a16:creationId xmlns:a16="http://schemas.microsoft.com/office/drawing/2014/main" id="{00000000-0008-0000-0200-0000DC020000}"/>
            </a:ext>
          </a:extLst>
        </xdr:cNvPr>
        <xdr:cNvSpPr txBox="1"/>
      </xdr:nvSpPr>
      <xdr:spPr>
        <a:xfrm>
          <a:off x="19310427" y="18596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82694</xdr:rowOff>
    </xdr:from>
    <xdr:ext cx="469744" cy="259045"/>
    <xdr:sp macro="" textlink="">
      <xdr:nvSpPr>
        <xdr:cNvPr id="733" name="n_4mainValue【庁舎】&#10;一人当たり面積">
          <a:extLst>
            <a:ext uri="{FF2B5EF4-FFF2-40B4-BE49-F238E27FC236}">
              <a16:creationId xmlns:a16="http://schemas.microsoft.com/office/drawing/2014/main" id="{00000000-0008-0000-0200-0000DD020000}"/>
            </a:ext>
          </a:extLst>
        </xdr:cNvPr>
        <xdr:cNvSpPr txBox="1"/>
      </xdr:nvSpPr>
      <xdr:spPr>
        <a:xfrm>
          <a:off x="18421427" y="18599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4" name="正方形/長方形 733">
          <a:extLst>
            <a:ext uri="{FF2B5EF4-FFF2-40B4-BE49-F238E27FC236}">
              <a16:creationId xmlns:a16="http://schemas.microsoft.com/office/drawing/2014/main" id="{00000000-0008-0000-0200-0000DE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5" name="正方形/長方形 734">
          <a:extLst>
            <a:ext uri="{FF2B5EF4-FFF2-40B4-BE49-F238E27FC236}">
              <a16:creationId xmlns:a16="http://schemas.microsoft.com/office/drawing/2014/main" id="{00000000-0008-0000-0200-0000DF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6" name="テキスト ボックス 735">
          <a:extLst>
            <a:ext uri="{FF2B5EF4-FFF2-40B4-BE49-F238E27FC236}">
              <a16:creationId xmlns:a16="http://schemas.microsoft.com/office/drawing/2014/main" id="{00000000-0008-0000-0200-0000E0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体育館・プール</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について、曽爾村</a:t>
          </a:r>
          <a:r>
            <a:rPr kumimoji="1" lang="en-US" altLang="ja-JP" sz="1100">
              <a:solidFill>
                <a:schemeClr val="tx1"/>
              </a:solidFill>
              <a:latin typeface="ＭＳ Ｐゴシック" panose="020B0600070205080204" pitchFamily="50" charset="-128"/>
              <a:ea typeface="ＭＳ Ｐゴシック" panose="020B0600070205080204" pitchFamily="50" charset="-128"/>
            </a:rPr>
            <a:t>B&amp;</a:t>
          </a:r>
          <a:r>
            <a:rPr kumimoji="1" lang="ja-JP" altLang="en-US" sz="1100">
              <a:solidFill>
                <a:schemeClr val="tx1"/>
              </a:solidFill>
              <a:latin typeface="ＭＳ Ｐゴシック" panose="020B0600070205080204" pitchFamily="50" charset="-128"/>
              <a:ea typeface="ＭＳ Ｐゴシック" panose="020B0600070205080204" pitchFamily="50" charset="-128"/>
            </a:rPr>
            <a:t>Ｇ海洋センターや旧下曽爾村小学校体育館への定期的な資本的支出、修繕、耐震改修工事を行ってきたことで、有形固定資産減価償却率が平均を下回る結果となっている。スポーツ・レクリエーション系施設は村外からの利用者も多く、ニーズに応じた維持管理を進めるための取り組みを検討していく。</a:t>
          </a:r>
        </a:p>
        <a:p>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福祉施設</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について、令和</a:t>
          </a:r>
          <a:r>
            <a:rPr kumimoji="1" lang="en-US" altLang="ja-JP" sz="1100">
              <a:solidFill>
                <a:schemeClr val="tx1"/>
              </a:solidFill>
              <a:latin typeface="ＭＳ Ｐゴシック" panose="020B0600070205080204" pitchFamily="50" charset="-128"/>
              <a:ea typeface="ＭＳ Ｐゴシック" panose="020B0600070205080204" pitchFamily="50" charset="-128"/>
            </a:rPr>
            <a:t>2</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には曽爾ケアハウスの改修工事等を行ったが、曽爾村老人福祉センターの建物付属設備など、耐用年数をこえて稼働している資産が依然として多数あるため、類似団体平均値を上回る結果となった。住民の高齢化により利用者の増加が続くと想定されることから、今後は施設の適切な管理に努める。</a:t>
          </a:r>
        </a:p>
        <a:p>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一般廃棄物処理施設</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について、連結対象団体である宇陀衛生一部事務組合と東宇陀環境衛生組合の資産が該当する。いずれの組合においても、資産の償却が進んでおり、類似団体平均値を上回る結果となった。ただし、宇陀衛生センターが令和</a:t>
          </a:r>
          <a:r>
            <a:rPr kumimoji="1" lang="en-US" altLang="ja-JP" sz="1100">
              <a:solidFill>
                <a:schemeClr val="tx1"/>
              </a:solidFill>
              <a:latin typeface="ＭＳ Ｐゴシック" panose="020B0600070205080204" pitchFamily="50" charset="-128"/>
              <a:ea typeface="ＭＳ Ｐゴシック" panose="020B0600070205080204" pitchFamily="50" charset="-128"/>
            </a:rPr>
            <a:t>4</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年度から令和</a:t>
          </a:r>
          <a:r>
            <a:rPr kumimoji="1" lang="en-US" altLang="ja-JP" sz="1100">
              <a:solidFill>
                <a:schemeClr val="tx1"/>
              </a:solidFill>
              <a:latin typeface="ＭＳ Ｐゴシック" panose="020B0600070205080204" pitchFamily="50" charset="-128"/>
              <a:ea typeface="ＭＳ Ｐゴシック" panose="020B0600070205080204" pitchFamily="50" charset="-128"/>
            </a:rPr>
            <a:t>5</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年度にかけて大規模な基幹改良工事を実施したことで、大幅な改善が見られた。</a:t>
          </a:r>
        </a:p>
        <a:p>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消防施設</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について、平成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29</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年度に防災資機材等備蓄施設を新規で取得して以降、継続的な投資が行われておらず、今後は施設の長寿命化等に取り組むことで、減価償却率の上昇を抑えられるように取り組む必要がある。</a:t>
          </a:r>
        </a:p>
        <a:p>
          <a:pPr algn="l"/>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庁舎</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について、役場庁舎が該当する。令和</a:t>
          </a:r>
          <a:r>
            <a:rPr kumimoji="1" lang="en-US" altLang="ja-JP" sz="1100">
              <a:solidFill>
                <a:schemeClr val="tx1"/>
              </a:solidFill>
              <a:latin typeface="ＭＳ Ｐゴシック" panose="020B0600070205080204" pitchFamily="50" charset="-128"/>
              <a:ea typeface="ＭＳ Ｐゴシック" panose="020B0600070205080204" pitchFamily="50" charset="-128"/>
            </a:rPr>
            <a:t>2</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年度に庁舎の建物付属設備の改修工事等を行い、令和</a:t>
          </a:r>
          <a:r>
            <a:rPr kumimoji="1" lang="en-US" altLang="ja-JP" sz="1100">
              <a:solidFill>
                <a:schemeClr val="tx1"/>
              </a:solidFill>
              <a:latin typeface="ＭＳ Ｐゴシック" panose="020B0600070205080204" pitchFamily="50" charset="-128"/>
              <a:ea typeface="ＭＳ Ｐゴシック" panose="020B0600070205080204" pitchFamily="50" charset="-128"/>
            </a:rPr>
            <a:t>3</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年度に 屋上の防水改修工事を行ったことで数値に改善があったものの建物そのものが耐用年数を迎えているため、依然として類似団体平均値を上回る結果となっている。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今後は適切な維持管理による供用の継続とあわせて、機能の集約化や複合化など施設の在り方を検討していく。 </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奈良県曽爾村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1,296
1,277
47.76
2,558,805
2,461,728
92,445
1,369,264
2,964,244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人口の減少や少子高齢化に加え、基幹産業であった林業の不振等により財政基盤が弱く、指数は</a:t>
          </a:r>
          <a:r>
            <a:rPr kumimoji="1" lang="en-US" altLang="ja-JP" sz="1100">
              <a:solidFill>
                <a:schemeClr val="dk1"/>
              </a:solidFill>
              <a:effectLst/>
              <a:latin typeface="+mn-lt"/>
              <a:ea typeface="+mn-ea"/>
              <a:cs typeface="+mn-cs"/>
            </a:rPr>
            <a:t>0.12</a:t>
          </a:r>
          <a:r>
            <a:rPr kumimoji="1" lang="ja-JP" altLang="ja-JP" sz="1100">
              <a:solidFill>
                <a:schemeClr val="dk1"/>
              </a:solidFill>
              <a:effectLst/>
              <a:latin typeface="+mn-lt"/>
              <a:ea typeface="+mn-ea"/>
              <a:cs typeface="+mn-cs"/>
            </a:rPr>
            <a:t>と類似団体平均を下回っている。今後も引き続き、歳入では徴収業務の強化、また歳出では投資的経費の抑制や義務的経費の削減に努めながら、総合計画を中心とした各分野の計画の両立に努め、健全財政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168426</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69176"/>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83353</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1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168426</xdr:rowOff>
    </xdr:from>
    <xdr:to>
      <xdr:col>24</xdr:col>
      <xdr:colOff>12700</xdr:colOff>
      <xdr:row>35</xdr:row>
      <xdr:rowOff>168426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6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153609</xdr:rowOff>
    </xdr:from>
    <xdr:to>
      <xdr:col>23</xdr:col>
      <xdr:colOff>133350</xdr:colOff>
      <xdr:row>44</xdr:row>
      <xdr:rowOff>165100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97409"/>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50394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422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153609</xdr:rowOff>
    </xdr:from>
    <xdr:to>
      <xdr:col>19</xdr:col>
      <xdr:colOff>133350</xdr:colOff>
      <xdr:row>44</xdr:row>
      <xdr:rowOff>153609</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974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170845</xdr:rowOff>
    </xdr:from>
    <xdr:to>
      <xdr:col>19</xdr:col>
      <xdr:colOff>184150</xdr:colOff>
      <xdr:row>44</xdr:row>
      <xdr:rowOff>100995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111172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12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153609</xdr:rowOff>
    </xdr:from>
    <xdr:to>
      <xdr:col>15</xdr:col>
      <xdr:colOff>82550</xdr:colOff>
      <xdr:row>44</xdr:row>
      <xdr:rowOff>153609</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6974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159355</xdr:rowOff>
    </xdr:from>
    <xdr:to>
      <xdr:col>15</xdr:col>
      <xdr:colOff>133350</xdr:colOff>
      <xdr:row>44</xdr:row>
      <xdr:rowOff>89505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99682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0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153609</xdr:rowOff>
    </xdr:from>
    <xdr:to>
      <xdr:col>11</xdr:col>
      <xdr:colOff>31750</xdr:colOff>
      <xdr:row>44</xdr:row>
      <xdr:rowOff>153609</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6974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33867</xdr:rowOff>
    </xdr:from>
    <xdr:to>
      <xdr:col>11</xdr:col>
      <xdr:colOff>82550</xdr:colOff>
      <xdr:row>44</xdr:row>
      <xdr:rowOff>135467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145644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346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45357</xdr:rowOff>
    </xdr:from>
    <xdr:to>
      <xdr:col>7</xdr:col>
      <xdr:colOff>31750</xdr:colOff>
      <xdr:row>44</xdr:row>
      <xdr:rowOff>146957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157134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35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114300</xdr:rowOff>
    </xdr:from>
    <xdr:to>
      <xdr:col>23</xdr:col>
      <xdr:colOff>184150</xdr:colOff>
      <xdr:row>45</xdr:row>
      <xdr:rowOff>44450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10177</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102809</xdr:rowOff>
    </xdr:from>
    <xdr:to>
      <xdr:col>19</xdr:col>
      <xdr:colOff>184150</xdr:colOff>
      <xdr:row>45</xdr:row>
      <xdr:rowOff>32959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6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17736</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732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102809</xdr:rowOff>
    </xdr:from>
    <xdr:to>
      <xdr:col>15</xdr:col>
      <xdr:colOff>133350</xdr:colOff>
      <xdr:row>45</xdr:row>
      <xdr:rowOff>32959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6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17736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73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102809</xdr:rowOff>
    </xdr:from>
    <xdr:to>
      <xdr:col>11</xdr:col>
      <xdr:colOff>82550</xdr:colOff>
      <xdr:row>45</xdr:row>
      <xdr:rowOff>32959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6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17736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73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102809</xdr:rowOff>
    </xdr:from>
    <xdr:to>
      <xdr:col>7</xdr:col>
      <xdr:colOff>31750</xdr:colOff>
      <xdr:row>45</xdr:row>
      <xdr:rowOff>32959</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6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17736</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73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歳入の</a:t>
          </a:r>
          <a:r>
            <a:rPr kumimoji="1" lang="en-US" altLang="ja-JP" sz="1100">
              <a:solidFill>
                <a:schemeClr val="dk1"/>
              </a:solidFill>
              <a:effectLst/>
              <a:latin typeface="+mn-lt"/>
              <a:ea typeface="+mn-ea"/>
              <a:cs typeface="+mn-cs"/>
            </a:rPr>
            <a:t>53.2</a:t>
          </a:r>
          <a:r>
            <a:rPr kumimoji="1" lang="ja-JP" altLang="ja-JP" sz="1100">
              <a:solidFill>
                <a:schemeClr val="dk1"/>
              </a:solidFill>
              <a:effectLst/>
              <a:latin typeface="+mn-lt"/>
              <a:ea typeface="+mn-ea"/>
              <a:cs typeface="+mn-cs"/>
            </a:rPr>
            <a:t>％を占める地方交付税においては、村の財政収入の根幹となるもので、この交付税の変動により村の経常収支比率は大きく変動する。特に普通交付税では、</a:t>
          </a:r>
          <a:r>
            <a:rPr kumimoji="1" lang="ja-JP" altLang="en-US" sz="1100">
              <a:solidFill>
                <a:schemeClr val="dk1"/>
              </a:solidFill>
              <a:effectLst/>
              <a:latin typeface="+mn-lt"/>
              <a:ea typeface="+mn-ea"/>
              <a:cs typeface="+mn-cs"/>
            </a:rPr>
            <a:t>公債費において令和元年度に借り入れした小中一貫教育施設整備事業</a:t>
          </a:r>
          <a:r>
            <a:rPr kumimoji="1" lang="ja-JP" altLang="ja-JP" sz="1100">
              <a:solidFill>
                <a:schemeClr val="dk1"/>
              </a:solidFill>
              <a:effectLst/>
              <a:latin typeface="+mn-lt"/>
              <a:ea typeface="+mn-ea"/>
              <a:cs typeface="+mn-cs"/>
            </a:rPr>
            <a:t>等</a:t>
          </a:r>
          <a:r>
            <a:rPr kumimoji="1" lang="ja-JP" altLang="en-US" sz="1100">
              <a:solidFill>
                <a:schemeClr val="dk1"/>
              </a:solidFill>
              <a:effectLst/>
              <a:latin typeface="+mn-lt"/>
              <a:ea typeface="+mn-ea"/>
              <a:cs typeface="+mn-cs"/>
            </a:rPr>
            <a:t>の元金償還が始まったことに等により算定額が増加し</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した。今後</a:t>
          </a:r>
          <a:r>
            <a:rPr kumimoji="1" lang="ja-JP" altLang="en-US" sz="1100">
              <a:solidFill>
                <a:schemeClr val="dk1"/>
              </a:solidFill>
              <a:effectLst/>
              <a:latin typeface="+mn-lt"/>
              <a:ea typeface="+mn-ea"/>
              <a:cs typeface="+mn-cs"/>
            </a:rPr>
            <a:t>は起債借り入れを計画的に行うとともに</a:t>
          </a:r>
          <a:r>
            <a:rPr kumimoji="1" lang="ja-JP" altLang="ja-JP" sz="1100">
              <a:solidFill>
                <a:schemeClr val="dk1"/>
              </a:solidFill>
              <a:effectLst/>
              <a:latin typeface="+mn-lt"/>
              <a:ea typeface="+mn-ea"/>
              <a:cs typeface="+mn-cs"/>
            </a:rPr>
            <a:t>引き続き義務的経費など経常経費の抑制を図り、現在の水準を下回らないよう努める。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143764</xdr:rowOff>
    </xdr:from>
    <xdr:to>
      <xdr:col>23</xdr:col>
      <xdr:colOff>133350</xdr:colOff>
      <xdr:row>67</xdr:row>
      <xdr:rowOff>77597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59314"/>
          <a:ext cx="0" cy="1305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49674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36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77597</xdr:rowOff>
    </xdr:from>
    <xdr:to>
      <xdr:col>24</xdr:col>
      <xdr:colOff>12700</xdr:colOff>
      <xdr:row>67</xdr:row>
      <xdr:rowOff>77597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6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58691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143764</xdr:rowOff>
    </xdr:from>
    <xdr:to>
      <xdr:col>24</xdr:col>
      <xdr:colOff>12700</xdr:colOff>
      <xdr:row>59</xdr:row>
      <xdr:rowOff>143764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70739</xdr:rowOff>
    </xdr:from>
    <xdr:to>
      <xdr:col>23</xdr:col>
      <xdr:colOff>133350</xdr:colOff>
      <xdr:row>64</xdr:row>
      <xdr:rowOff>150368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043539"/>
          <a:ext cx="838200" cy="7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115079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1087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157734</xdr:rowOff>
    </xdr:from>
    <xdr:to>
      <xdr:col>19</xdr:col>
      <xdr:colOff>133350</xdr:colOff>
      <xdr:row>64</xdr:row>
      <xdr:rowOff>70739</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959084"/>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82677</xdr:rowOff>
    </xdr:from>
    <xdr:to>
      <xdr:col>19</xdr:col>
      <xdr:colOff>184150</xdr:colOff>
      <xdr:row>65</xdr:row>
      <xdr:rowOff>12827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169054</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1141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157734</xdr:rowOff>
    </xdr:from>
    <xdr:to>
      <xdr:col>15</xdr:col>
      <xdr:colOff>82550</xdr:colOff>
      <xdr:row>64</xdr:row>
      <xdr:rowOff>155194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959084"/>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5461</xdr:rowOff>
    </xdr:from>
    <xdr:to>
      <xdr:col>15</xdr:col>
      <xdr:colOff>133350</xdr:colOff>
      <xdr:row>64</xdr:row>
      <xdr:rowOff>107061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91838</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106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155194</xdr:rowOff>
    </xdr:from>
    <xdr:to>
      <xdr:col>11</xdr:col>
      <xdr:colOff>31750</xdr:colOff>
      <xdr:row>65</xdr:row>
      <xdr:rowOff>7874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12799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114046</xdr:rowOff>
    </xdr:from>
    <xdr:to>
      <xdr:col>11</xdr:col>
      <xdr:colOff>82550</xdr:colOff>
      <xdr:row>65</xdr:row>
      <xdr:rowOff>44196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08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28973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117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145415</xdr:rowOff>
    </xdr:from>
    <xdr:to>
      <xdr:col>7</xdr:col>
      <xdr:colOff>31750</xdr:colOff>
      <xdr:row>65</xdr:row>
      <xdr:rowOff>75565</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60342</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204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99568</xdr:rowOff>
    </xdr:from>
    <xdr:to>
      <xdr:col>23</xdr:col>
      <xdr:colOff>184150</xdr:colOff>
      <xdr:row>65</xdr:row>
      <xdr:rowOff>29718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07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116095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1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19939</xdr:rowOff>
    </xdr:from>
    <xdr:to>
      <xdr:col>19</xdr:col>
      <xdr:colOff>184150</xdr:colOff>
      <xdr:row>64</xdr:row>
      <xdr:rowOff>121539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9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131716</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761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106934</xdr:rowOff>
    </xdr:from>
    <xdr:to>
      <xdr:col>15</xdr:col>
      <xdr:colOff>133350</xdr:colOff>
      <xdr:row>64</xdr:row>
      <xdr:rowOff>37084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47261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104394</xdr:rowOff>
    </xdr:from>
    <xdr:to>
      <xdr:col>11</xdr:col>
      <xdr:colOff>82550</xdr:colOff>
      <xdr:row>65</xdr:row>
      <xdr:rowOff>34544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07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44721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846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128524</xdr:rowOff>
    </xdr:from>
    <xdr:to>
      <xdr:col>7</xdr:col>
      <xdr:colOff>31750</xdr:colOff>
      <xdr:row>65</xdr:row>
      <xdr:rowOff>58674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10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68851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870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[618,325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新規採用等に伴う一般職職員給の増、パートタイム会計年度任用職員の採用増などにより人件費は増加した。</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年度と比較し新型コロナ及び物価高騰関連の国庫補助事業費の減額等により</a:t>
          </a:r>
          <a:r>
            <a:rPr kumimoji="1" lang="ja-JP" altLang="ja-JP" sz="1100">
              <a:solidFill>
                <a:schemeClr val="dk1"/>
              </a:solidFill>
              <a:effectLst/>
              <a:latin typeface="+mn-lt"/>
              <a:ea typeface="+mn-ea"/>
              <a:cs typeface="+mn-cs"/>
            </a:rPr>
            <a:t>、人件費・物件費決算額が</a:t>
          </a:r>
          <a:r>
            <a:rPr kumimoji="1" lang="en-US" altLang="ja-JP" sz="1100">
              <a:solidFill>
                <a:schemeClr val="dk1"/>
              </a:solidFill>
              <a:effectLst/>
              <a:latin typeface="+mn-lt"/>
              <a:ea typeface="+mn-ea"/>
              <a:cs typeface="+mn-cs"/>
            </a:rPr>
            <a:t>52,233</a:t>
          </a:r>
          <a:r>
            <a:rPr kumimoji="1" lang="ja-JP" altLang="en-US" sz="1100">
              <a:solidFill>
                <a:schemeClr val="dk1"/>
              </a:solidFill>
              <a:effectLst/>
              <a:latin typeface="+mn-lt"/>
              <a:ea typeface="+mn-ea"/>
              <a:cs typeface="+mn-cs"/>
            </a:rPr>
            <a:t>千</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減額</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物件費については移住定住関連事業、観光関連事業で委託料の増額が見込まれるが、より効果的な業務内容とする必要がある。</a:t>
          </a:r>
          <a:r>
            <a:rPr kumimoji="1" lang="ja-JP" altLang="ja-JP" sz="1100">
              <a:solidFill>
                <a:schemeClr val="dk1"/>
              </a:solidFill>
              <a:effectLst/>
              <a:latin typeface="+mn-lt"/>
              <a:ea typeface="+mn-ea"/>
              <a:cs typeface="+mn-cs"/>
            </a:rPr>
            <a:t>人件費については業務の多様化により更なる採用が必要と思われるが、人口動態にあわせた定員管理を図っていく。</a:t>
          </a:r>
          <a:endParaRPr kumimoji="1" lang="en-US" altLang="ja-JP" sz="1100">
            <a:solidFill>
              <a:schemeClr val="dk1"/>
            </a:solidFill>
            <a:effectLst/>
            <a:latin typeface="+mn-lt"/>
            <a:ea typeface="+mn-ea"/>
            <a:cs typeface="+mn-cs"/>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16777</xdr:rowOff>
    </xdr:from>
    <xdr:to>
      <xdr:col>23</xdr:col>
      <xdr:colOff>133350</xdr:colOff>
      <xdr:row>88</xdr:row>
      <xdr:rowOff>51291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4227"/>
          <a:ext cx="0" cy="1234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23368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10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51291</xdr:rowOff>
    </xdr:from>
    <xdr:to>
      <xdr:col>24</xdr:col>
      <xdr:colOff>12700</xdr:colOff>
      <xdr:row>88</xdr:row>
      <xdr:rowOff>51291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38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103154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47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16777</xdr:rowOff>
    </xdr:from>
    <xdr:to>
      <xdr:col>24</xdr:col>
      <xdr:colOff>12700</xdr:colOff>
      <xdr:row>81</xdr:row>
      <xdr:rowOff>16777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161886</xdr:rowOff>
    </xdr:from>
    <xdr:to>
      <xdr:col>23</xdr:col>
      <xdr:colOff>133350</xdr:colOff>
      <xdr:row>81</xdr:row>
      <xdr:rowOff>171016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049336"/>
          <a:ext cx="838200" cy="9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117054</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330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100527</xdr:rowOff>
    </xdr:from>
    <xdr:to>
      <xdr:col>23</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163734</xdr:rowOff>
    </xdr:from>
    <xdr:to>
      <xdr:col>19</xdr:col>
      <xdr:colOff>133350</xdr:colOff>
      <xdr:row>81</xdr:row>
      <xdr:rowOff>171016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51184"/>
          <a:ext cx="889000" cy="7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85618</xdr:rowOff>
    </xdr:from>
    <xdr:to>
      <xdr:col>19</xdr:col>
      <xdr:colOff>184150</xdr:colOff>
      <xdr:row>82</xdr:row>
      <xdr:rowOff>15768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25945</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741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136607</xdr:rowOff>
    </xdr:from>
    <xdr:to>
      <xdr:col>15</xdr:col>
      <xdr:colOff>82550</xdr:colOff>
      <xdr:row>81</xdr:row>
      <xdr:rowOff>163734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24057"/>
          <a:ext cx="889000" cy="2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65624</xdr:rowOff>
    </xdr:from>
    <xdr:to>
      <xdr:col>15</xdr:col>
      <xdr:colOff>133350</xdr:colOff>
      <xdr:row>81</xdr:row>
      <xdr:rowOff>167224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5951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104282</xdr:rowOff>
    </xdr:from>
    <xdr:to>
      <xdr:col>11</xdr:col>
      <xdr:colOff>31750</xdr:colOff>
      <xdr:row>81</xdr:row>
      <xdr:rowOff>136607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91732"/>
          <a:ext cx="889000" cy="32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50434</xdr:rowOff>
    </xdr:from>
    <xdr:to>
      <xdr:col>11</xdr:col>
      <xdr:colOff>82550</xdr:colOff>
      <xdr:row>81</xdr:row>
      <xdr:rowOff>152034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3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162211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706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34699</xdr:rowOff>
    </xdr:from>
    <xdr:to>
      <xdr:col>7</xdr:col>
      <xdr:colOff>31750</xdr:colOff>
      <xdr:row>81</xdr:row>
      <xdr:rowOff>136299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2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146476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691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111086</xdr:rowOff>
    </xdr:from>
    <xdr:to>
      <xdr:col>23</xdr:col>
      <xdr:colOff>184150</xdr:colOff>
      <xdr:row>82</xdr:row>
      <xdr:rowOff>41236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99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83163</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70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120216</xdr:rowOff>
    </xdr:from>
    <xdr:to>
      <xdr:col>19</xdr:col>
      <xdr:colOff>184150</xdr:colOff>
      <xdr:row>82</xdr:row>
      <xdr:rowOff>50366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0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35143</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094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112934</xdr:rowOff>
    </xdr:from>
    <xdr:to>
      <xdr:col>15</xdr:col>
      <xdr:colOff>133350</xdr:colOff>
      <xdr:row>82</xdr:row>
      <xdr:rowOff>43084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0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27861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086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85807</xdr:rowOff>
    </xdr:from>
    <xdr:to>
      <xdr:col>11</xdr:col>
      <xdr:colOff>82550</xdr:colOff>
      <xdr:row>82</xdr:row>
      <xdr:rowOff>15957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7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734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059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53482</xdr:rowOff>
    </xdr:from>
    <xdr:to>
      <xdr:col>7</xdr:col>
      <xdr:colOff>31750</xdr:colOff>
      <xdr:row>81</xdr:row>
      <xdr:rowOff>155082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4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139859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02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給与体制は国に準拠しているが、職員の年齢構成の変動に伴い</a:t>
          </a:r>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ポイント上回り、前年度より水準が悪化した。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今後も指数が全国町村平均以下で収まるよう給与の適正化に努める。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152908</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40358"/>
          <a:ext cx="0" cy="1385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67835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8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152908</xdr:rowOff>
    </xdr:from>
    <xdr:to>
      <xdr:col>81</xdr:col>
      <xdr:colOff>133350</xdr:colOff>
      <xdr:row>81</xdr:row>
      <xdr:rowOff>152908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4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4826</xdr:rowOff>
    </xdr:from>
    <xdr:to>
      <xdr:col>81</xdr:col>
      <xdr:colOff>44450</xdr:colOff>
      <xdr:row>88</xdr:row>
      <xdr:rowOff>9652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5092426"/>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84090</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828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67563</xdr:rowOff>
    </xdr:from>
    <xdr:to>
      <xdr:col>81</xdr:col>
      <xdr:colOff>95250</xdr:colOff>
      <xdr:row>87</xdr:row>
      <xdr:rowOff>169163</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98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0</xdr:rowOff>
    </xdr:from>
    <xdr:to>
      <xdr:col>77</xdr:col>
      <xdr:colOff>44450</xdr:colOff>
      <xdr:row>88</xdr:row>
      <xdr:rowOff>4826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508760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96520</xdr:rowOff>
    </xdr:from>
    <xdr:to>
      <xdr:col>77</xdr:col>
      <xdr:colOff>95250</xdr:colOff>
      <xdr:row>88</xdr:row>
      <xdr:rowOff>26670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36847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81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0</xdr:rowOff>
    </xdr:from>
    <xdr:to>
      <xdr:col>72</xdr:col>
      <xdr:colOff>203200</xdr:colOff>
      <xdr:row>88</xdr:row>
      <xdr:rowOff>110998</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5087600"/>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101346</xdr:rowOff>
    </xdr:from>
    <xdr:to>
      <xdr:col>73</xdr:col>
      <xdr:colOff>44450</xdr:colOff>
      <xdr:row>88</xdr:row>
      <xdr:rowOff>31496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41673</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8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96520</xdr:rowOff>
    </xdr:from>
    <xdr:to>
      <xdr:col>68</xdr:col>
      <xdr:colOff>152400</xdr:colOff>
      <xdr:row>88</xdr:row>
      <xdr:rowOff>110998</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518412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149606</xdr:rowOff>
    </xdr:from>
    <xdr:to>
      <xdr:col>68</xdr:col>
      <xdr:colOff>203200</xdr:colOff>
      <xdr:row>88</xdr:row>
      <xdr:rowOff>79756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89933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89933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130302</xdr:rowOff>
    </xdr:from>
    <xdr:to>
      <xdr:col>81</xdr:col>
      <xdr:colOff>95250</xdr:colOff>
      <xdr:row>88</xdr:row>
      <xdr:rowOff>60452</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504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102379</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501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125476</xdr:rowOff>
    </xdr:from>
    <xdr:to>
      <xdr:col>77</xdr:col>
      <xdr:colOff>95250</xdr:colOff>
      <xdr:row>88</xdr:row>
      <xdr:rowOff>55626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04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40403</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1280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120650</xdr:rowOff>
    </xdr:from>
    <xdr:to>
      <xdr:col>73</xdr:col>
      <xdr:colOff>44450</xdr:colOff>
      <xdr:row>88</xdr:row>
      <xdr:rowOff>50800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60198</xdr:rowOff>
    </xdr:from>
    <xdr:to>
      <xdr:col>68</xdr:col>
      <xdr:colOff>203200</xdr:colOff>
      <xdr:row>88</xdr:row>
      <xdr:rowOff>161798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14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146575</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234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45720</xdr:rowOff>
    </xdr:from>
    <xdr:to>
      <xdr:col>64</xdr:col>
      <xdr:colOff>152400</xdr:colOff>
      <xdr:row>88</xdr:row>
      <xdr:rowOff>147320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132097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2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歳児保育実施による保育士の確保、小学校の複式学級解消に要する村単独教員の採用、地方創生推進</a:t>
          </a:r>
          <a:r>
            <a:rPr kumimoji="1" lang="ja-JP" altLang="en-US" sz="1100">
              <a:solidFill>
                <a:schemeClr val="dk1"/>
              </a:solidFill>
              <a:effectLst/>
              <a:latin typeface="+mn-lt"/>
              <a:ea typeface="+mn-ea"/>
              <a:cs typeface="+mn-cs"/>
            </a:rPr>
            <a:t>交付金活用し開始した</a:t>
          </a:r>
          <a:r>
            <a:rPr kumimoji="1" lang="ja-JP" altLang="ja-JP" sz="1100">
              <a:solidFill>
                <a:schemeClr val="dk1"/>
              </a:solidFill>
              <a:effectLst/>
              <a:latin typeface="+mn-lt"/>
              <a:ea typeface="+mn-ea"/>
              <a:cs typeface="+mn-cs"/>
            </a:rPr>
            <a:t>事業</a:t>
          </a:r>
          <a:r>
            <a:rPr kumimoji="1" lang="ja-JP" altLang="en-US" sz="1100">
              <a:solidFill>
                <a:schemeClr val="dk1"/>
              </a:solidFill>
              <a:effectLst/>
              <a:latin typeface="+mn-lt"/>
              <a:ea typeface="+mn-ea"/>
              <a:cs typeface="+mn-cs"/>
            </a:rPr>
            <a:t>継続</a:t>
          </a:r>
          <a:r>
            <a:rPr kumimoji="1" lang="ja-JP" altLang="ja-JP" sz="1100">
              <a:solidFill>
                <a:schemeClr val="dk1"/>
              </a:solidFill>
              <a:effectLst/>
              <a:latin typeface="+mn-lt"/>
              <a:ea typeface="+mn-ea"/>
              <a:cs typeface="+mn-cs"/>
            </a:rPr>
            <a:t>による職員の確保などの理由で類似団体平均を上回っており、改善するのは時間を要するが、事業の見直しや能力に見あった適正な人事を行うことにより、人口規模に見あった職員数の管理を行う。</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86668</xdr:rowOff>
    </xdr:from>
    <xdr:to>
      <xdr:col>81</xdr:col>
      <xdr:colOff>44450</xdr:colOff>
      <xdr:row>66</xdr:row>
      <xdr:rowOff>164362</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30768"/>
          <a:ext cx="0" cy="14492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136439</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452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164362</xdr:rowOff>
    </xdr:from>
    <xdr:to>
      <xdr:col>81</xdr:col>
      <xdr:colOff>133350</xdr:colOff>
      <xdr:row>66</xdr:row>
      <xdr:rowOff>164362</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48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1595</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774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86668</xdr:rowOff>
    </xdr:from>
    <xdr:to>
      <xdr:col>81</xdr:col>
      <xdr:colOff>133350</xdr:colOff>
      <xdr:row>58</xdr:row>
      <xdr:rowOff>86668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30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46313</xdr:rowOff>
    </xdr:from>
    <xdr:to>
      <xdr:col>81</xdr:col>
      <xdr:colOff>44450</xdr:colOff>
      <xdr:row>60</xdr:row>
      <xdr:rowOff>54011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333313"/>
          <a:ext cx="838200" cy="7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88348</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03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71821</xdr:rowOff>
    </xdr:from>
    <xdr:to>
      <xdr:col>81</xdr:col>
      <xdr:colOff>95250</xdr:colOff>
      <xdr:row>60</xdr:row>
      <xdr:rowOff>1971</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9199</xdr:rowOff>
    </xdr:from>
    <xdr:to>
      <xdr:col>77</xdr:col>
      <xdr:colOff>44450</xdr:colOff>
      <xdr:row>60</xdr:row>
      <xdr:rowOff>46313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296199"/>
          <a:ext cx="889000" cy="37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54931</xdr:rowOff>
    </xdr:from>
    <xdr:to>
      <xdr:col>77</xdr:col>
      <xdr:colOff>95250</xdr:colOff>
      <xdr:row>59</xdr:row>
      <xdr:rowOff>156531</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166708</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9939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1155</xdr:rowOff>
    </xdr:from>
    <xdr:to>
      <xdr:col>72</xdr:col>
      <xdr:colOff>203200</xdr:colOff>
      <xdr:row>60</xdr:row>
      <xdr:rowOff>9199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288155"/>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43440</xdr:rowOff>
    </xdr:from>
    <xdr:to>
      <xdr:col>73</xdr:col>
      <xdr:colOff>44450</xdr:colOff>
      <xdr:row>59</xdr:row>
      <xdr:rowOff>145040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155217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147786</xdr:rowOff>
    </xdr:from>
    <xdr:to>
      <xdr:col>68</xdr:col>
      <xdr:colOff>152400</xdr:colOff>
      <xdr:row>60</xdr:row>
      <xdr:rowOff>1155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263336"/>
          <a:ext cx="889000" cy="2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28273</xdr:rowOff>
    </xdr:from>
    <xdr:to>
      <xdr:col>68</xdr:col>
      <xdr:colOff>203200</xdr:colOff>
      <xdr:row>59</xdr:row>
      <xdr:rowOff>129873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143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140050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9912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23792</xdr:rowOff>
    </xdr:from>
    <xdr:to>
      <xdr:col>64</xdr:col>
      <xdr:colOff>152400</xdr:colOff>
      <xdr:row>59</xdr:row>
      <xdr:rowOff>125392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13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135569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9908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3211</xdr:rowOff>
    </xdr:from>
    <xdr:to>
      <xdr:col>81</xdr:col>
      <xdr:colOff>95250</xdr:colOff>
      <xdr:row>60</xdr:row>
      <xdr:rowOff>104811</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29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146738</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262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166963</xdr:rowOff>
    </xdr:from>
    <xdr:to>
      <xdr:col>77</xdr:col>
      <xdr:colOff>95250</xdr:colOff>
      <xdr:row>60</xdr:row>
      <xdr:rowOff>97113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28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81890</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3688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129849</xdr:rowOff>
    </xdr:from>
    <xdr:to>
      <xdr:col>73</xdr:col>
      <xdr:colOff>44450</xdr:colOff>
      <xdr:row>60</xdr:row>
      <xdr:rowOff>59999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24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44776</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331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121805</xdr:rowOff>
    </xdr:from>
    <xdr:to>
      <xdr:col>68</xdr:col>
      <xdr:colOff>203200</xdr:colOff>
      <xdr:row>60</xdr:row>
      <xdr:rowOff>51955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23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36732</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32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96986</xdr:rowOff>
    </xdr:from>
    <xdr:to>
      <xdr:col>64</xdr:col>
      <xdr:colOff>152400</xdr:colOff>
      <xdr:row>60</xdr:row>
      <xdr:rowOff>27136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21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11913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29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公債費</a:t>
          </a:r>
          <a:r>
            <a:rPr kumimoji="1" lang="ja-JP" altLang="en-US" sz="1100">
              <a:solidFill>
                <a:schemeClr val="dk1"/>
              </a:solidFill>
              <a:effectLst/>
              <a:latin typeface="+mn-lt"/>
              <a:ea typeface="+mn-ea"/>
              <a:cs typeface="+mn-cs"/>
            </a:rPr>
            <a:t>負担</a:t>
          </a:r>
          <a:r>
            <a:rPr kumimoji="1" lang="ja-JP" altLang="ja-JP" sz="1100">
              <a:solidFill>
                <a:schemeClr val="dk1"/>
              </a:solidFill>
              <a:effectLst/>
              <a:latin typeface="+mn-lt"/>
              <a:ea typeface="+mn-ea"/>
              <a:cs typeface="+mn-cs"/>
            </a:rPr>
            <a:t>については、平成</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から令和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年度にかけて</a:t>
          </a:r>
          <a:r>
            <a:rPr kumimoji="1" lang="ja-JP" altLang="ja-JP" sz="1100">
              <a:solidFill>
                <a:schemeClr val="dk1"/>
              </a:solidFill>
              <a:effectLst/>
              <a:latin typeface="+mn-lt"/>
              <a:ea typeface="+mn-ea"/>
              <a:cs typeface="+mn-cs"/>
            </a:rPr>
            <a:t>行った大型事業の過疎債の償還開始に伴い公債比比率は増加となった。今後は、投資的経費については有利な事業展開</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図ることで公債費残高の減少に努める。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41910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2544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19896</xdr:rowOff>
    </xdr:from>
    <xdr:to>
      <xdr:col>81</xdr:col>
      <xdr:colOff>44450</xdr:colOff>
      <xdr:row>41</xdr:row>
      <xdr:rowOff>156633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7049346"/>
          <a:ext cx="8382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106273</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964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151130</xdr:rowOff>
    </xdr:from>
    <xdr:to>
      <xdr:col>77</xdr:col>
      <xdr:colOff>44450</xdr:colOff>
      <xdr:row>41</xdr:row>
      <xdr:rowOff>19896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700913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151130</xdr:rowOff>
    </xdr:from>
    <xdr:to>
      <xdr:col>72</xdr:col>
      <xdr:colOff>203200</xdr:colOff>
      <xdr:row>42</xdr:row>
      <xdr:rowOff>33444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7009130"/>
          <a:ext cx="889000" cy="22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140546</xdr:rowOff>
    </xdr:from>
    <xdr:to>
      <xdr:col>68</xdr:col>
      <xdr:colOff>152400</xdr:colOff>
      <xdr:row>42</xdr:row>
      <xdr:rowOff>33444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7169996"/>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38117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30073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105833</xdr:rowOff>
    </xdr:from>
    <xdr:to>
      <xdr:col>81</xdr:col>
      <xdr:colOff>95250</xdr:colOff>
      <xdr:row>42</xdr:row>
      <xdr:rowOff>35983</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77910</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710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140546</xdr:rowOff>
    </xdr:from>
    <xdr:to>
      <xdr:col>77</xdr:col>
      <xdr:colOff>95250</xdr:colOff>
      <xdr:row>41</xdr:row>
      <xdr:rowOff>70696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100330</xdr:rowOff>
    </xdr:from>
    <xdr:to>
      <xdr:col>73</xdr:col>
      <xdr:colOff>44450</xdr:colOff>
      <xdr:row>41</xdr:row>
      <xdr:rowOff>30480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40657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154094</xdr:rowOff>
    </xdr:from>
    <xdr:to>
      <xdr:col>68</xdr:col>
      <xdr:colOff>203200</xdr:colOff>
      <xdr:row>42</xdr:row>
      <xdr:rowOff>84244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69021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4673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将来負担比率については、公債費の償還ピークが過ぎたこと、財政調整基金を極力取崩さずに財政運営ができているなど健全化が図られている。しかし、今後は</a:t>
          </a:r>
          <a:r>
            <a:rPr kumimoji="1" lang="ja-JP" altLang="en-US" sz="1100">
              <a:solidFill>
                <a:schemeClr val="dk1"/>
              </a:solidFill>
              <a:effectLst/>
              <a:latin typeface="+mn-lt"/>
              <a:ea typeface="+mn-ea"/>
              <a:cs typeface="+mn-cs"/>
            </a:rPr>
            <a:t>観光施設整備</a:t>
          </a:r>
          <a:r>
            <a:rPr kumimoji="1" lang="ja-JP" altLang="ja-JP" sz="1100">
              <a:solidFill>
                <a:schemeClr val="dk1"/>
              </a:solidFill>
              <a:effectLst/>
              <a:latin typeface="+mn-lt"/>
              <a:ea typeface="+mn-ea"/>
              <a:cs typeface="+mn-cs"/>
            </a:rPr>
            <a:t>に係る借入金の償還が</a:t>
          </a:r>
          <a:r>
            <a:rPr kumimoji="1" lang="ja-JP" altLang="en-US" sz="1100">
              <a:solidFill>
                <a:schemeClr val="dk1"/>
              </a:solidFill>
              <a:effectLst/>
              <a:latin typeface="+mn-lt"/>
              <a:ea typeface="+mn-ea"/>
              <a:cs typeface="+mn-cs"/>
            </a:rPr>
            <a:t>増加してお</a:t>
          </a:r>
          <a:r>
            <a:rPr kumimoji="1" lang="ja-JP" altLang="ja-JP" sz="1100">
              <a:solidFill>
                <a:schemeClr val="dk1"/>
              </a:solidFill>
              <a:effectLst/>
              <a:latin typeface="+mn-lt"/>
              <a:ea typeface="+mn-ea"/>
              <a:cs typeface="+mn-cs"/>
            </a:rPr>
            <a:t>り、</a:t>
          </a:r>
          <a:r>
            <a:rPr kumimoji="1" lang="ja-JP" altLang="en-US" sz="1100">
              <a:solidFill>
                <a:schemeClr val="dk1"/>
              </a:solidFill>
              <a:effectLst/>
              <a:latin typeface="+mn-lt"/>
              <a:ea typeface="+mn-ea"/>
              <a:cs typeface="+mn-cs"/>
            </a:rPr>
            <a:t>計画的な事業実施を行うことで</a:t>
          </a:r>
          <a:r>
            <a:rPr kumimoji="1" lang="ja-JP" altLang="ja-JP" sz="1100">
              <a:solidFill>
                <a:schemeClr val="dk1"/>
              </a:solidFill>
              <a:effectLst/>
              <a:latin typeface="+mn-lt"/>
              <a:ea typeface="+mn-ea"/>
              <a:cs typeface="+mn-cs"/>
            </a:rPr>
            <a:t>適正化を図り、公債費の任意繰上償還に努めながら、引き続き財政の健全化を図る。</a:t>
          </a:r>
          <a:endParaRPr lang="ja-JP" altLang="ja-JP" sz="1400">
            <a:effectLst/>
          </a:endParaRPr>
        </a:p>
        <a:p>
          <a:pPr eaLnBrk="1" fontAlgn="auto" latinLnBrk="0" hangingPunct="1"/>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奈良県曽爾村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1,296
1,277
47.76
2,558,805
2,461,728
92,445
1,369,264
2,964,244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歳入計上一般財源が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したことにより、前年度</a:t>
          </a:r>
          <a:r>
            <a:rPr kumimoji="1" lang="ja-JP" altLang="en-US" sz="1100">
              <a:solidFill>
                <a:schemeClr val="dk1"/>
              </a:solidFill>
              <a:effectLst/>
              <a:latin typeface="+mn-lt"/>
              <a:ea typeface="+mn-ea"/>
              <a:cs typeface="+mn-cs"/>
            </a:rPr>
            <a:t>に比べ</a:t>
          </a:r>
          <a:r>
            <a:rPr kumimoji="1" lang="en-US" altLang="ja-JP" sz="1100">
              <a:solidFill>
                <a:schemeClr val="dk1"/>
              </a:solidFill>
              <a:effectLst/>
              <a:latin typeface="+mn-lt"/>
              <a:ea typeface="+mn-ea"/>
              <a:cs typeface="+mn-cs"/>
            </a:rPr>
            <a:t>0.9%</a:t>
          </a:r>
          <a:r>
            <a:rPr kumimoji="1" lang="ja-JP" altLang="en-US" sz="1100">
              <a:solidFill>
                <a:schemeClr val="dk1"/>
              </a:solidFill>
              <a:effectLst/>
              <a:latin typeface="+mn-lt"/>
              <a:ea typeface="+mn-ea"/>
              <a:cs typeface="+mn-cs"/>
            </a:rPr>
            <a:t>上昇し、</a:t>
          </a:r>
          <a:r>
            <a:rPr kumimoji="1" lang="ja-JP" altLang="ja-JP" sz="1100">
              <a:solidFill>
                <a:schemeClr val="dk1"/>
              </a:solidFill>
              <a:effectLst/>
              <a:latin typeface="+mn-lt"/>
              <a:ea typeface="+mn-ea"/>
              <a:cs typeface="+mn-cs"/>
            </a:rPr>
            <a:t>類似団体平均より若干</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回った。今後も子育て支援施策として安価な保育料で運営している保育園を指定管理制度で行うことは困難だが、他の業務に関しては</a:t>
          </a:r>
          <a:r>
            <a:rPr kumimoji="1" lang="ja-JP" altLang="en-US" sz="1100">
              <a:solidFill>
                <a:schemeClr val="dk1"/>
              </a:solidFill>
              <a:effectLst/>
              <a:latin typeface="+mn-lt"/>
              <a:ea typeface="+mn-ea"/>
              <a:cs typeface="+mn-cs"/>
            </a:rPr>
            <a:t>指定管理を視野に入れるとともに</a:t>
          </a:r>
          <a:r>
            <a:rPr kumimoji="1" lang="ja-JP" altLang="ja-JP" sz="1100">
              <a:solidFill>
                <a:schemeClr val="dk1"/>
              </a:solidFill>
              <a:effectLst/>
              <a:latin typeface="+mn-lt"/>
              <a:ea typeface="+mn-ea"/>
              <a:cs typeface="+mn-cs"/>
            </a:rPr>
            <a:t>、人口規模に応じた職員採用に努めながら、人件費の抑制を図る。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58420</xdr:rowOff>
    </xdr:from>
    <xdr:to>
      <xdr:col>24</xdr:col>
      <xdr:colOff>25400</xdr:colOff>
      <xdr:row>36</xdr:row>
      <xdr:rowOff>92710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3062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29227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01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57150</xdr:rowOff>
    </xdr:from>
    <xdr:to>
      <xdr:col>24</xdr:col>
      <xdr:colOff>76200</xdr:colOff>
      <xdr:row>36</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73660</xdr:rowOff>
    </xdr:from>
    <xdr:to>
      <xdr:col>19</xdr:col>
      <xdr:colOff>187325</xdr:colOff>
      <xdr:row>36</xdr:row>
      <xdr:rowOff>92710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4586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26670</xdr:rowOff>
    </xdr:from>
    <xdr:to>
      <xdr:col>20</xdr:col>
      <xdr:colOff>38100</xdr:colOff>
      <xdr:row>36</xdr:row>
      <xdr:rowOff>128270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138447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6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73660</xdr:rowOff>
    </xdr:from>
    <xdr:to>
      <xdr:col>15</xdr:col>
      <xdr:colOff>98425</xdr:colOff>
      <xdr:row>36</xdr:row>
      <xdr:rowOff>149860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458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111777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146050</xdr:rowOff>
    </xdr:from>
    <xdr:to>
      <xdr:col>11</xdr:col>
      <xdr:colOff>9525</xdr:colOff>
      <xdr:row>36</xdr:row>
      <xdr:rowOff>149860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182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15240</xdr:rowOff>
    </xdr:from>
    <xdr:to>
      <xdr:col>11</xdr:col>
      <xdr:colOff>60325</xdr:colOff>
      <xdr:row>36</xdr:row>
      <xdr:rowOff>116840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127017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96537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24147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41910</xdr:rowOff>
    </xdr:from>
    <xdr:to>
      <xdr:col>20</xdr:col>
      <xdr:colOff>38100</xdr:colOff>
      <xdr:row>36</xdr:row>
      <xdr:rowOff>143510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128287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00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22860</xdr:rowOff>
    </xdr:from>
    <xdr:to>
      <xdr:col>15</xdr:col>
      <xdr:colOff>149225</xdr:colOff>
      <xdr:row>36</xdr:row>
      <xdr:rowOff>124460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109237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99060</xdr:rowOff>
    </xdr:from>
    <xdr:to>
      <xdr:col>11</xdr:col>
      <xdr:colOff>60325</xdr:colOff>
      <xdr:row>37</xdr:row>
      <xdr:rowOff>29210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95250</xdr:rowOff>
    </xdr:from>
    <xdr:to>
      <xdr:col>6</xdr:col>
      <xdr:colOff>171450</xdr:colOff>
      <xdr:row>37</xdr:row>
      <xdr:rowOff>25400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6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10177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5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物件費は前年度より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改善した。類似団体平均が恒常的に下回っているのは、本来委託で行うべき事業を職員が直接行っていたり、庁舎基幹システムの委託費用が他社より安価で抑えられていることが要因と考える。今後も引き続き光熱水費の節約、備品購入費の抑制、消耗品の一元管理の継続及び公用車の削減など経常的経費の抑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40132</xdr:rowOff>
    </xdr:from>
    <xdr:to>
      <xdr:col>82</xdr:col>
      <xdr:colOff>107950</xdr:colOff>
      <xdr:row>21</xdr:row>
      <xdr:rowOff>147574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40432"/>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119651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2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147574</xdr:rowOff>
    </xdr:from>
    <xdr:to>
      <xdr:col>82</xdr:col>
      <xdr:colOff>196850</xdr:colOff>
      <xdr:row>21</xdr:row>
      <xdr:rowOff>147574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4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126509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40132</xdr:rowOff>
    </xdr:from>
    <xdr:to>
      <xdr:col>82</xdr:col>
      <xdr:colOff>196850</xdr:colOff>
      <xdr:row>14</xdr:row>
      <xdr:rowOff>40132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4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115570</xdr:rowOff>
    </xdr:from>
    <xdr:to>
      <xdr:col>82</xdr:col>
      <xdr:colOff>107950</xdr:colOff>
      <xdr:row>15</xdr:row>
      <xdr:rowOff>120142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68732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144289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87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xdr:rowOff>
    </xdr:from>
    <xdr:to>
      <xdr:col>82</xdr:col>
      <xdr:colOff>158750</xdr:colOff>
      <xdr:row>17</xdr:row>
      <xdr:rowOff>102362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101854</xdr:rowOff>
    </xdr:from>
    <xdr:to>
      <xdr:col>78</xdr:col>
      <xdr:colOff>69850</xdr:colOff>
      <xdr:row>15</xdr:row>
      <xdr:rowOff>120142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6736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73423</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101854</xdr:rowOff>
    </xdr:from>
    <xdr:to>
      <xdr:col>73</xdr:col>
      <xdr:colOff>180975</xdr:colOff>
      <xdr:row>15</xdr:row>
      <xdr:rowOff>106426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6736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103632</xdr:rowOff>
    </xdr:from>
    <xdr:to>
      <xdr:col>74</xdr:col>
      <xdr:colOff>31750</xdr:colOff>
      <xdr:row>17</xdr:row>
      <xdr:rowOff>33782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18559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97282</xdr:rowOff>
    </xdr:from>
    <xdr:to>
      <xdr:col>69</xdr:col>
      <xdr:colOff>92075</xdr:colOff>
      <xdr:row>15</xdr:row>
      <xdr:rowOff>106426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6690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59707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142003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64770</xdr:rowOff>
    </xdr:from>
    <xdr:to>
      <xdr:col>82</xdr:col>
      <xdr:colOff>158750</xdr:colOff>
      <xdr:row>15</xdr:row>
      <xdr:rowOff>166370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81297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69342</xdr:rowOff>
    </xdr:from>
    <xdr:to>
      <xdr:col>78</xdr:col>
      <xdr:colOff>120650</xdr:colOff>
      <xdr:row>15</xdr:row>
      <xdr:rowOff>170942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64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9669</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409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51054</xdr:rowOff>
    </xdr:from>
    <xdr:to>
      <xdr:col>74</xdr:col>
      <xdr:colOff>31750</xdr:colOff>
      <xdr:row>15</xdr:row>
      <xdr:rowOff>152654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62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162831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391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55626</xdr:rowOff>
    </xdr:from>
    <xdr:to>
      <xdr:col>69</xdr:col>
      <xdr:colOff>142875</xdr:colOff>
      <xdr:row>15</xdr:row>
      <xdr:rowOff>157226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62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167403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396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46482</xdr:rowOff>
    </xdr:from>
    <xdr:to>
      <xdr:col>65</xdr:col>
      <xdr:colOff>53975</xdr:colOff>
      <xdr:row>15</xdr:row>
      <xdr:rowOff>148082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61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158259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387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新型コロナ及び物価高騰関連事業に係る増により、</a:t>
          </a:r>
          <a:r>
            <a:rPr kumimoji="1" lang="ja-JP" altLang="ja-JP" sz="1100">
              <a:solidFill>
                <a:schemeClr val="dk1"/>
              </a:solidFill>
              <a:effectLst/>
              <a:latin typeface="+mn-lt"/>
              <a:ea typeface="+mn-ea"/>
              <a:cs typeface="+mn-cs"/>
            </a:rPr>
            <a:t>割合は</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した。今後はより一層の保健事業の推進や保健医療費の適正化に努めながら、支出の抑制を図る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12700</xdr:rowOff>
    </xdr:from>
    <xdr:to>
      <xdr:col>24</xdr:col>
      <xdr:colOff>25400</xdr:colOff>
      <xdr:row>61</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995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99077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12700</xdr:rowOff>
    </xdr:from>
    <xdr:to>
      <xdr:col>24</xdr:col>
      <xdr:colOff>114300</xdr:colOff>
      <xdr:row>53</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50800</xdr:rowOff>
    </xdr:from>
    <xdr:to>
      <xdr:col>24</xdr:col>
      <xdr:colOff>25400</xdr:colOff>
      <xdr:row>56</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652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165100</xdr:rowOff>
    </xdr:from>
    <xdr:to>
      <xdr:col>19</xdr:col>
      <xdr:colOff>187325</xdr:colOff>
      <xdr:row>56</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5948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165100</xdr:rowOff>
    </xdr:from>
    <xdr:to>
      <xdr:col>15</xdr:col>
      <xdr:colOff>98425</xdr:colOff>
      <xdr:row>56</xdr:row>
      <xdr:rowOff>50800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5948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50800</xdr:rowOff>
    </xdr:from>
    <xdr:to>
      <xdr:col>11</xdr:col>
      <xdr:colOff>9525</xdr:colOff>
      <xdr:row>56</xdr:row>
      <xdr:rowOff>107950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6520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10177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0</xdr:rowOff>
    </xdr:from>
    <xdr:to>
      <xdr:col>20</xdr:col>
      <xdr:colOff>38100</xdr:colOff>
      <xdr:row>56</xdr:row>
      <xdr:rowOff>101600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114300</xdr:rowOff>
    </xdr:from>
    <xdr:to>
      <xdr:col>15</xdr:col>
      <xdr:colOff>149225</xdr:colOff>
      <xdr:row>56</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0</xdr:rowOff>
    </xdr:from>
    <xdr:to>
      <xdr:col>11</xdr:col>
      <xdr:colOff>60325</xdr:colOff>
      <xdr:row>56</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57150</xdr:rowOff>
    </xdr:from>
    <xdr:to>
      <xdr:col>6</xdr:col>
      <xdr:colOff>171450</xdr:colOff>
      <xdr:row>56</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143527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特別会計への繰出金が主な内容だが、</a:t>
          </a:r>
          <a:r>
            <a:rPr kumimoji="1" lang="ja-JP" altLang="en-US" sz="1100">
              <a:solidFill>
                <a:schemeClr val="dk1"/>
              </a:solidFill>
              <a:effectLst/>
              <a:latin typeface="+mn-lt"/>
              <a:ea typeface="+mn-ea"/>
              <a:cs typeface="+mn-cs"/>
            </a:rPr>
            <a:t>新型コロナがウイルス感染症関連の国庫委託金の減により直営診療所</a:t>
          </a:r>
          <a:r>
            <a:rPr kumimoji="1" lang="ja-JP" altLang="ja-JP" sz="1100">
              <a:solidFill>
                <a:schemeClr val="dk1"/>
              </a:solidFill>
              <a:effectLst/>
              <a:latin typeface="+mn-lt"/>
              <a:ea typeface="+mn-ea"/>
              <a:cs typeface="+mn-cs"/>
            </a:rPr>
            <a:t>繰出金の</a:t>
          </a:r>
          <a:r>
            <a:rPr kumimoji="1" lang="ja-JP" altLang="en-US" sz="1100">
              <a:solidFill>
                <a:schemeClr val="dk1"/>
              </a:solidFill>
              <a:effectLst/>
              <a:latin typeface="+mn-lt"/>
              <a:ea typeface="+mn-ea"/>
              <a:cs typeface="+mn-cs"/>
            </a:rPr>
            <a:t>減額等</a:t>
          </a:r>
          <a:r>
            <a:rPr kumimoji="1" lang="ja-JP" altLang="ja-JP" sz="1100">
              <a:solidFill>
                <a:schemeClr val="dk1"/>
              </a:solidFill>
              <a:effectLst/>
              <a:latin typeface="+mn-lt"/>
              <a:ea typeface="+mn-ea"/>
              <a:cs typeface="+mn-cs"/>
            </a:rPr>
            <a:t>により</a:t>
          </a:r>
          <a:r>
            <a:rPr kumimoji="1" lang="en-US" altLang="ja-JP" sz="1100">
              <a:solidFill>
                <a:schemeClr val="dk1"/>
              </a:solidFill>
              <a:effectLst/>
              <a:latin typeface="+mn-lt"/>
              <a:ea typeface="+mn-ea"/>
              <a:cs typeface="+mn-cs"/>
            </a:rPr>
            <a:t>14,615</a:t>
          </a:r>
          <a:r>
            <a:rPr kumimoji="1" lang="ja-JP" altLang="ja-JP" sz="1100">
              <a:solidFill>
                <a:schemeClr val="dk1"/>
              </a:solidFill>
              <a:effectLst/>
              <a:latin typeface="+mn-lt"/>
              <a:ea typeface="+mn-ea"/>
              <a:cs typeface="+mn-cs"/>
            </a:rPr>
            <a:t>千円の減額となった。今後も国民健康保険事業では、保健事業を推進することで</a:t>
          </a:r>
          <a:r>
            <a:rPr kumimoji="1" lang="ja-JP" altLang="en-US" sz="1100">
              <a:solidFill>
                <a:schemeClr val="dk1"/>
              </a:solidFill>
              <a:effectLst/>
              <a:latin typeface="+mn-lt"/>
              <a:ea typeface="+mn-ea"/>
              <a:cs typeface="+mn-cs"/>
            </a:rPr>
            <a:t>医療費の抑制</a:t>
          </a:r>
          <a:r>
            <a:rPr kumimoji="1" lang="ja-JP" altLang="ja-JP" sz="1100">
              <a:solidFill>
                <a:schemeClr val="dk1"/>
              </a:solidFill>
              <a:effectLst/>
              <a:latin typeface="+mn-lt"/>
              <a:ea typeface="+mn-ea"/>
              <a:cs typeface="+mn-cs"/>
            </a:rPr>
            <a:t>を図り、簡易水道事業では経営戦略計画に基づき、経営の健全化を目指す。</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54610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0957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26687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48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54610</xdr:rowOff>
    </xdr:from>
    <xdr:to>
      <xdr:col>82</xdr:col>
      <xdr:colOff>196850</xdr:colOff>
      <xdr:row>61</xdr:row>
      <xdr:rowOff>54610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513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58420</xdr:rowOff>
    </xdr:from>
    <xdr:to>
      <xdr:col>82</xdr:col>
      <xdr:colOff>107950</xdr:colOff>
      <xdr:row>58</xdr:row>
      <xdr:rowOff>58420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671800" y="100025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5097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06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160020</xdr:rowOff>
    </xdr:from>
    <xdr:to>
      <xdr:col>82</xdr:col>
      <xdr:colOff>158750</xdr:colOff>
      <xdr:row>57</xdr:row>
      <xdr:rowOff>90170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20320</xdr:rowOff>
    </xdr:from>
    <xdr:to>
      <xdr:col>78</xdr:col>
      <xdr:colOff>69850</xdr:colOff>
      <xdr:row>58</xdr:row>
      <xdr:rowOff>58420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9964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20320</xdr:rowOff>
    </xdr:from>
    <xdr:to>
      <xdr:col>73</xdr:col>
      <xdr:colOff>180975</xdr:colOff>
      <xdr:row>58</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99644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41910</xdr:rowOff>
    </xdr:from>
    <xdr:to>
      <xdr:col>74</xdr:col>
      <xdr:colOff>31750</xdr:colOff>
      <xdr:row>57</xdr:row>
      <xdr:rowOff>143510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153687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142240</xdr:rowOff>
    </xdr:from>
    <xdr:to>
      <xdr:col>69</xdr:col>
      <xdr:colOff>92075</xdr:colOff>
      <xdr:row>58</xdr:row>
      <xdr:rowOff>165100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100863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118110</xdr:rowOff>
    </xdr:from>
    <xdr:to>
      <xdr:col>69</xdr:col>
      <xdr:colOff>142875</xdr:colOff>
      <xdr:row>58</xdr:row>
      <xdr:rowOff>48260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58437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50817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xdr:rowOff>
    </xdr:from>
    <xdr:to>
      <xdr:col>82</xdr:col>
      <xdr:colOff>158750</xdr:colOff>
      <xdr:row>58</xdr:row>
      <xdr:rowOff>109220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151147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xdr:rowOff>
    </xdr:from>
    <xdr:to>
      <xdr:col>78</xdr:col>
      <xdr:colOff>120650</xdr:colOff>
      <xdr:row>58</xdr:row>
      <xdr:rowOff>109220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93997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1003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140970</xdr:rowOff>
    </xdr:from>
    <xdr:to>
      <xdr:col>74</xdr:col>
      <xdr:colOff>31750</xdr:colOff>
      <xdr:row>58</xdr:row>
      <xdr:rowOff>71120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55897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114300</xdr:rowOff>
    </xdr:from>
    <xdr:to>
      <xdr:col>69</xdr:col>
      <xdr:colOff>142875</xdr:colOff>
      <xdr:row>59</xdr:row>
      <xdr:rowOff>44450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29227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91440</xdr:rowOff>
    </xdr:from>
    <xdr:to>
      <xdr:col>65</xdr:col>
      <xdr:colOff>53975</xdr:colOff>
      <xdr:row>59</xdr:row>
      <xdr:rowOff>21590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6367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12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補助費等は前年度</a:t>
          </a:r>
          <a:r>
            <a:rPr kumimoji="1" lang="ja-JP" altLang="en-US" sz="1100">
              <a:solidFill>
                <a:schemeClr val="dk1"/>
              </a:solidFill>
              <a:effectLst/>
              <a:latin typeface="+mn-lt"/>
              <a:ea typeface="+mn-ea"/>
              <a:cs typeface="+mn-cs"/>
            </a:rPr>
            <a:t>と同じ</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となり、</a:t>
          </a:r>
          <a:r>
            <a:rPr kumimoji="1" lang="ja-JP" altLang="ja-JP" sz="1100">
              <a:solidFill>
                <a:schemeClr val="dk1"/>
              </a:solidFill>
              <a:effectLst/>
              <a:latin typeface="+mn-lt"/>
              <a:ea typeface="+mn-ea"/>
              <a:cs typeface="+mn-cs"/>
            </a:rPr>
            <a:t>類似団体平均より</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上回った。補助費の多くを占める一部事務組合負担金については、複数町村関係しているため、必要不可欠なものであるが、補助金については必要性の低いものは見直しや廃止を行う方向で検討してい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40</xdr:row>
      <xdr:rowOff>122428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7400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94505</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122428</xdr:rowOff>
    </xdr:from>
    <xdr:to>
      <xdr:col>82</xdr:col>
      <xdr:colOff>196850</xdr:colOff>
      <xdr:row>40</xdr:row>
      <xdr:rowOff>122428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122428</xdr:rowOff>
    </xdr:from>
    <xdr:to>
      <xdr:col>82</xdr:col>
      <xdr:colOff>107950</xdr:colOff>
      <xdr:row>36</xdr:row>
      <xdr:rowOff>122428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2946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104140</xdr:rowOff>
    </xdr:from>
    <xdr:to>
      <xdr:col>78</xdr:col>
      <xdr:colOff>69850</xdr:colOff>
      <xdr:row>36</xdr:row>
      <xdr:rowOff>122428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2763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167149</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104140</xdr:rowOff>
    </xdr:from>
    <xdr:to>
      <xdr:col>73</xdr:col>
      <xdr:colOff>180975</xdr:colOff>
      <xdr:row>37</xdr:row>
      <xdr:rowOff>1270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2763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144289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1270</xdr:rowOff>
    </xdr:from>
    <xdr:to>
      <xdr:col>69</xdr:col>
      <xdr:colOff>92075</xdr:colOff>
      <xdr:row>37</xdr:row>
      <xdr:rowOff>51562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34492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88155</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08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71628</xdr:rowOff>
    </xdr:from>
    <xdr:to>
      <xdr:col>78</xdr:col>
      <xdr:colOff>120650</xdr:colOff>
      <xdr:row>37</xdr:row>
      <xdr:rowOff>1778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53340</xdr:rowOff>
    </xdr:from>
    <xdr:to>
      <xdr:col>74</xdr:col>
      <xdr:colOff>31750</xdr:colOff>
      <xdr:row>36</xdr:row>
      <xdr:rowOff>154940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165117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121920</xdr:rowOff>
    </xdr:from>
    <xdr:to>
      <xdr:col>69</xdr:col>
      <xdr:colOff>142875</xdr:colOff>
      <xdr:row>37</xdr:row>
      <xdr:rowOff>52070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36847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観光施設整備にかかる</a:t>
          </a:r>
          <a:r>
            <a:rPr kumimoji="1" lang="ja-JP" altLang="ja-JP" sz="1100">
              <a:solidFill>
                <a:schemeClr val="dk1"/>
              </a:solidFill>
              <a:effectLst/>
              <a:latin typeface="+mn-lt"/>
              <a:ea typeface="+mn-ea"/>
              <a:cs typeface="+mn-cs"/>
            </a:rPr>
            <a:t>過疎対策事業債の償還が始まり、前年比</a:t>
          </a:r>
          <a:r>
            <a:rPr kumimoji="1" lang="en-US" altLang="ja-JP" sz="1100">
              <a:solidFill>
                <a:schemeClr val="dk1"/>
              </a:solidFill>
              <a:effectLst/>
              <a:latin typeface="+mn-lt"/>
              <a:ea typeface="+mn-ea"/>
              <a:cs typeface="+mn-cs"/>
            </a:rPr>
            <a:t>62,149</a:t>
          </a:r>
          <a:r>
            <a:rPr kumimoji="1" lang="ja-JP" altLang="ja-JP" sz="1100">
              <a:solidFill>
                <a:schemeClr val="dk1"/>
              </a:solidFill>
              <a:effectLst/>
              <a:latin typeface="+mn-lt"/>
              <a:ea typeface="+mn-ea"/>
              <a:cs typeface="+mn-cs"/>
            </a:rPr>
            <a:t>千円の増となった。そのため類似団体平均を上回った。今後も普通建設事業の内容を精査し地方債の計画的な借入を行い、公債費の縮減に努める。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92711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168911</xdr:rowOff>
    </xdr:from>
    <xdr:to>
      <xdr:col>24</xdr:col>
      <xdr:colOff>25400</xdr:colOff>
      <xdr:row>77</xdr:row>
      <xdr:rowOff>153670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3199111"/>
          <a:ext cx="838200" cy="15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157497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016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115570</xdr:rowOff>
    </xdr:from>
    <xdr:to>
      <xdr:col>19</xdr:col>
      <xdr:colOff>187325</xdr:colOff>
      <xdr:row>76</xdr:row>
      <xdr:rowOff>168911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14577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102870</xdr:rowOff>
    </xdr:from>
    <xdr:to>
      <xdr:col>20</xdr:col>
      <xdr:colOff>38100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43197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901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115570</xdr:rowOff>
    </xdr:from>
    <xdr:to>
      <xdr:col>15</xdr:col>
      <xdr:colOff>98425</xdr:colOff>
      <xdr:row>76</xdr:row>
      <xdr:rowOff>161289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31457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60961</xdr:rowOff>
    </xdr:from>
    <xdr:to>
      <xdr:col>15</xdr:col>
      <xdr:colOff>149225</xdr:colOff>
      <xdr:row>76</xdr:row>
      <xdr:rowOff>162561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1287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161289</xdr:rowOff>
    </xdr:from>
    <xdr:to>
      <xdr:col>11</xdr:col>
      <xdr:colOff>9525</xdr:colOff>
      <xdr:row>76</xdr:row>
      <xdr:rowOff>168911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19148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50817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118111</xdr:rowOff>
    </xdr:from>
    <xdr:to>
      <xdr:col>6</xdr:col>
      <xdr:colOff>171450</xdr:colOff>
      <xdr:row>77</xdr:row>
      <xdr:rowOff>48261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58437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102870</xdr:rowOff>
    </xdr:from>
    <xdr:to>
      <xdr:col>24</xdr:col>
      <xdr:colOff>76200</xdr:colOff>
      <xdr:row>78</xdr:row>
      <xdr:rowOff>33020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74947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118111</xdr:rowOff>
    </xdr:from>
    <xdr:to>
      <xdr:col>20</xdr:col>
      <xdr:colOff>38100</xdr:colOff>
      <xdr:row>77</xdr:row>
      <xdr:rowOff>48261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64770</xdr:rowOff>
    </xdr:from>
    <xdr:to>
      <xdr:col>15</xdr:col>
      <xdr:colOff>149225</xdr:colOff>
      <xdr:row>76</xdr:row>
      <xdr:rowOff>166370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151147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110489</xdr:rowOff>
    </xdr:from>
    <xdr:to>
      <xdr:col>11</xdr:col>
      <xdr:colOff>60325</xdr:colOff>
      <xdr:row>77</xdr:row>
      <xdr:rowOff>40639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25416</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118111</xdr:rowOff>
    </xdr:from>
    <xdr:to>
      <xdr:col>6</xdr:col>
      <xdr:colOff>171450</xdr:colOff>
      <xdr:row>77</xdr:row>
      <xdr:rowOff>48261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33038</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0.8</a:t>
          </a:r>
          <a:r>
            <a:rPr kumimoji="1" lang="ja-JP" altLang="en-US" sz="1100">
              <a:solidFill>
                <a:schemeClr val="dk1"/>
              </a:solidFill>
              <a:effectLst/>
              <a:latin typeface="+mn-lt"/>
              <a:ea typeface="+mn-ea"/>
              <a:cs typeface="+mn-cs"/>
            </a:rPr>
            <a:t>ポイント改善した結果</a:t>
          </a:r>
          <a:r>
            <a:rPr kumimoji="1" lang="ja-JP" altLang="ja-JP" sz="1100">
              <a:solidFill>
                <a:schemeClr val="dk1"/>
              </a:solidFill>
              <a:effectLst/>
              <a:latin typeface="+mn-lt"/>
              <a:ea typeface="+mn-ea"/>
              <a:cs typeface="+mn-cs"/>
            </a:rPr>
            <a:t>類似団体平均より</a:t>
          </a:r>
          <a:r>
            <a:rPr kumimoji="1" lang="en-US" altLang="ja-JP" sz="1100">
              <a:solidFill>
                <a:schemeClr val="dk1"/>
              </a:solidFill>
              <a:effectLst/>
              <a:latin typeface="+mn-lt"/>
              <a:ea typeface="+mn-ea"/>
              <a:cs typeface="+mn-cs"/>
            </a:rPr>
            <a:t>5.3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低い数値となった</a:t>
          </a:r>
          <a:r>
            <a:rPr kumimoji="1" lang="ja-JP" altLang="ja-JP" sz="1100">
              <a:solidFill>
                <a:schemeClr val="dk1"/>
              </a:solidFill>
              <a:effectLst/>
              <a:latin typeface="+mn-lt"/>
              <a:ea typeface="+mn-ea"/>
              <a:cs typeface="+mn-cs"/>
            </a:rPr>
            <a:t>。今後は給水人口の減少等による簡易水道事業への繰り出し、</a:t>
          </a:r>
          <a:r>
            <a:rPr kumimoji="1" lang="ja-JP" altLang="en-US" sz="1100">
              <a:solidFill>
                <a:schemeClr val="dk1"/>
              </a:solidFill>
              <a:effectLst/>
              <a:latin typeface="+mn-lt"/>
              <a:ea typeface="+mn-ea"/>
              <a:cs typeface="+mn-cs"/>
            </a:rPr>
            <a:t>新たなごみ処理施設建設計画による一部事務組合への支出が財政運営に負担がかかると思われるが</a:t>
          </a:r>
          <a:r>
            <a:rPr kumimoji="1" lang="ja-JP" altLang="ja-JP" sz="1100">
              <a:solidFill>
                <a:schemeClr val="dk1"/>
              </a:solidFill>
              <a:effectLst/>
              <a:latin typeface="+mn-lt"/>
              <a:ea typeface="+mn-ea"/>
              <a:cs typeface="+mn-cs"/>
            </a:rPr>
            <a:t>、一般財源での支出について厳しく精査していくなど、財政健全化に努めていく。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17599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08560"/>
          <a:ext cx="0" cy="129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161126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17599</xdr:rowOff>
    </xdr:from>
    <xdr:to>
      <xdr:col>82</xdr:col>
      <xdr:colOff>196850</xdr:colOff>
      <xdr:row>81</xdr:row>
      <xdr:rowOff>17599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123734</xdr:rowOff>
    </xdr:from>
    <xdr:to>
      <xdr:col>82</xdr:col>
      <xdr:colOff>107950</xdr:colOff>
      <xdr:row>76</xdr:row>
      <xdr:rowOff>149861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5671800" y="13153934"/>
          <a:ext cx="8382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46645</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248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74568</xdr:rowOff>
    </xdr:from>
    <xdr:to>
      <xdr:col>82</xdr:col>
      <xdr:colOff>158750</xdr:colOff>
      <xdr:row>78</xdr:row>
      <xdr:rowOff>4718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81280</xdr:rowOff>
    </xdr:from>
    <xdr:to>
      <xdr:col>78</xdr:col>
      <xdr:colOff>69850</xdr:colOff>
      <xdr:row>76</xdr:row>
      <xdr:rowOff>149861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11148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25581</xdr:rowOff>
    </xdr:from>
    <xdr:to>
      <xdr:col>78</xdr:col>
      <xdr:colOff>120650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111958</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313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81280</xdr:rowOff>
    </xdr:from>
    <xdr:to>
      <xdr:col>73</xdr:col>
      <xdr:colOff>180975</xdr:colOff>
      <xdr:row>77</xdr:row>
      <xdr:rowOff>99242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111480"/>
          <a:ext cx="889000" cy="18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128451</xdr:rowOff>
    </xdr:from>
    <xdr:to>
      <xdr:col>74</xdr:col>
      <xdr:colOff>31750</xdr:colOff>
      <xdr:row>77</xdr:row>
      <xdr:rowOff>58601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43378</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245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99242</xdr:rowOff>
    </xdr:from>
    <xdr:to>
      <xdr:col>69</xdr:col>
      <xdr:colOff>92075</xdr:colOff>
      <xdr:row>77</xdr:row>
      <xdr:rowOff>125368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300892"/>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61505</xdr:rowOff>
    </xdr:from>
    <xdr:to>
      <xdr:col>69</xdr:col>
      <xdr:colOff>142875</xdr:colOff>
      <xdr:row>77</xdr:row>
      <xdr:rowOff>163105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147882</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34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97427</xdr:rowOff>
    </xdr:from>
    <xdr:to>
      <xdr:col>65</xdr:col>
      <xdr:colOff>53975</xdr:colOff>
      <xdr:row>78</xdr:row>
      <xdr:rowOff>27577</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12354</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385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72934</xdr:rowOff>
    </xdr:from>
    <xdr:to>
      <xdr:col>82</xdr:col>
      <xdr:colOff>158750</xdr:colOff>
      <xdr:row>77</xdr:row>
      <xdr:rowOff>3084</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10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89461</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948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99061</xdr:rowOff>
    </xdr:from>
    <xdr:to>
      <xdr:col>78</xdr:col>
      <xdr:colOff>120650</xdr:colOff>
      <xdr:row>77</xdr:row>
      <xdr:rowOff>29211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39387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30480</xdr:rowOff>
    </xdr:from>
    <xdr:to>
      <xdr:col>74</xdr:col>
      <xdr:colOff>31750</xdr:colOff>
      <xdr:row>76</xdr:row>
      <xdr:rowOff>132080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142257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48442</xdr:rowOff>
    </xdr:from>
    <xdr:to>
      <xdr:col>69</xdr:col>
      <xdr:colOff>142875</xdr:colOff>
      <xdr:row>77</xdr:row>
      <xdr:rowOff>150042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25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160219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01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74568</xdr:rowOff>
    </xdr:from>
    <xdr:to>
      <xdr:col>65</xdr:col>
      <xdr:colOff>53975</xdr:colOff>
      <xdr:row>78</xdr:row>
      <xdr:rowOff>4718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27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14895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045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奈良県曽爾村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21</xdr:row>
      <xdr:rowOff>3175</xdr:rowOff>
    </xdr:from>
    <xdr:to>
      <xdr:col>33</xdr:col>
      <xdr:colOff>114300</xdr:colOff>
      <xdr:row>21</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6" name="テキスト ボックス 45">
          <a:extLst>
            <a:ext uri="{FF2B5EF4-FFF2-40B4-BE49-F238E27FC236}">
              <a16:creationId xmlns:a16="http://schemas.microsoft.com/office/drawing/2014/main" id="{00000000-0008-0000-0500-00002E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7" name="人口1人当たり決算額の推移グラフ枠130">
          <a:extLst>
            <a:ext uri="{FF2B5EF4-FFF2-40B4-BE49-F238E27FC236}">
              <a16:creationId xmlns:a16="http://schemas.microsoft.com/office/drawing/2014/main" id="{00000000-0008-0000-0500-00002F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3584</xdr:rowOff>
    </xdr:from>
    <xdr:to>
      <xdr:col>29</xdr:col>
      <xdr:colOff>127000</xdr:colOff>
      <xdr:row>20</xdr:row>
      <xdr:rowOff>21266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651500" y="2108609"/>
          <a:ext cx="0" cy="13892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164793</xdr:rowOff>
    </xdr:from>
    <xdr:ext cx="762000" cy="259045"/>
    <xdr:sp macro="" textlink="">
      <xdr:nvSpPr>
        <xdr:cNvPr id="49" name="人口1人当たり決算額の推移最小値テキスト130">
          <a:extLst>
            <a:ext uri="{FF2B5EF4-FFF2-40B4-BE49-F238E27FC236}">
              <a16:creationId xmlns:a16="http://schemas.microsoft.com/office/drawing/2014/main" id="{00000000-0008-0000-0500-000031000000}"/>
            </a:ext>
          </a:extLst>
        </xdr:cNvPr>
        <xdr:cNvSpPr txBox="1"/>
      </xdr:nvSpPr>
      <xdr:spPr>
        <a:xfrm>
          <a:off x="5740400" y="3469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21266</xdr:rowOff>
    </xdr:from>
    <xdr:to>
      <xdr:col>30</xdr:col>
      <xdr:colOff>25400</xdr:colOff>
      <xdr:row>20</xdr:row>
      <xdr:rowOff>21266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34978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89961</xdr:rowOff>
    </xdr:from>
    <xdr:ext cx="762000" cy="259045"/>
    <xdr:sp macro="" textlink="">
      <xdr:nvSpPr>
        <xdr:cNvPr id="51" name="人口1人当たり決算額の推移最大値テキスト130">
          <a:extLst>
            <a:ext uri="{FF2B5EF4-FFF2-40B4-BE49-F238E27FC236}">
              <a16:creationId xmlns:a16="http://schemas.microsoft.com/office/drawing/2014/main" id="{00000000-0008-0000-0500-000033000000}"/>
            </a:ext>
          </a:extLst>
        </xdr:cNvPr>
        <xdr:cNvSpPr txBox="1"/>
      </xdr:nvSpPr>
      <xdr:spPr>
        <a:xfrm>
          <a:off x="5740400" y="185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3584</xdr:rowOff>
    </xdr:from>
    <xdr:to>
      <xdr:col>30</xdr:col>
      <xdr:colOff>25400</xdr:colOff>
      <xdr:row>12</xdr:row>
      <xdr:rowOff>3584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562600" y="2108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58652</xdr:rowOff>
    </xdr:from>
    <xdr:to>
      <xdr:col>29</xdr:col>
      <xdr:colOff>127000</xdr:colOff>
      <xdr:row>17</xdr:row>
      <xdr:rowOff>82928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5003800" y="3020927"/>
          <a:ext cx="647700" cy="242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1956</xdr:rowOff>
    </xdr:from>
    <xdr:ext cx="762000" cy="259045"/>
    <xdr:sp macro="" textlink="">
      <xdr:nvSpPr>
        <xdr:cNvPr id="54" name="人口1人当たり決算額の推移平均値テキスト130">
          <a:extLst>
            <a:ext uri="{FF2B5EF4-FFF2-40B4-BE49-F238E27FC236}">
              <a16:creationId xmlns:a16="http://schemas.microsoft.com/office/drawing/2014/main" id="{00000000-0008-0000-0500-000036000000}"/>
            </a:ext>
          </a:extLst>
        </xdr:cNvPr>
        <xdr:cNvSpPr txBox="1"/>
      </xdr:nvSpPr>
      <xdr:spPr>
        <a:xfrm>
          <a:off x="5740400" y="3135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29879</xdr:rowOff>
    </xdr:from>
    <xdr:to>
      <xdr:col>29</xdr:col>
      <xdr:colOff>177800</xdr:colOff>
      <xdr:row>18</xdr:row>
      <xdr:rowOff>131479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5600700" y="3163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82928</xdr:rowOff>
    </xdr:from>
    <xdr:to>
      <xdr:col>26</xdr:col>
      <xdr:colOff>50800</xdr:colOff>
      <xdr:row>17</xdr:row>
      <xdr:rowOff>121001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4305300" y="3045203"/>
          <a:ext cx="698500" cy="380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60106</xdr:rowOff>
    </xdr:from>
    <xdr:to>
      <xdr:col>26</xdr:col>
      <xdr:colOff>101600</xdr:colOff>
      <xdr:row>18</xdr:row>
      <xdr:rowOff>161706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953000" y="3193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146483</xdr:rowOff>
    </xdr:from>
    <xdr:ext cx="7366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4622800" y="3280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121001</xdr:rowOff>
    </xdr:from>
    <xdr:to>
      <xdr:col>22</xdr:col>
      <xdr:colOff>114300</xdr:colOff>
      <xdr:row>17</xdr:row>
      <xdr:rowOff>150765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3606800" y="3083276"/>
          <a:ext cx="698500" cy="297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82214</xdr:rowOff>
    </xdr:from>
    <xdr:to>
      <xdr:col>22</xdr:col>
      <xdr:colOff>165100</xdr:colOff>
      <xdr:row>19</xdr:row>
      <xdr:rowOff>12364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4254500" y="32159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168591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924300" y="330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150765</xdr:rowOff>
    </xdr:from>
    <xdr:to>
      <xdr:col>18</xdr:col>
      <xdr:colOff>177800</xdr:colOff>
      <xdr:row>18</xdr:row>
      <xdr:rowOff>12782</xdr:rowOff>
    </xdr:to>
    <xdr:cxnSp macro="">
      <xdr:nvCxnSpPr>
        <xdr:cNvPr id="62" name="直線コネクタ 61">
          <a:extLst>
            <a:ext uri="{FF2B5EF4-FFF2-40B4-BE49-F238E27FC236}">
              <a16:creationId xmlns:a16="http://schemas.microsoft.com/office/drawing/2014/main" id="{00000000-0008-0000-0500-00003E000000}"/>
            </a:ext>
          </a:extLst>
        </xdr:cNvPr>
        <xdr:cNvCxnSpPr/>
      </xdr:nvCxnSpPr>
      <xdr:spPr bwMode="auto">
        <a:xfrm flipV="1">
          <a:off x="2908300" y="3113040"/>
          <a:ext cx="698500" cy="334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97743</xdr:rowOff>
    </xdr:from>
    <xdr:to>
      <xdr:col>19</xdr:col>
      <xdr:colOff>38100</xdr:colOff>
      <xdr:row>19</xdr:row>
      <xdr:rowOff>27893</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3556000" y="32314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12670</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225800" y="331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105824</xdr:rowOff>
    </xdr:from>
    <xdr:to>
      <xdr:col>15</xdr:col>
      <xdr:colOff>101600</xdr:colOff>
      <xdr:row>19</xdr:row>
      <xdr:rowOff>35974</xdr:rowOff>
    </xdr:to>
    <xdr:sp macro="" textlink="">
      <xdr:nvSpPr>
        <xdr:cNvPr id="65" name="フローチャート: 判断 64">
          <a:extLst>
            <a:ext uri="{FF2B5EF4-FFF2-40B4-BE49-F238E27FC236}">
              <a16:creationId xmlns:a16="http://schemas.microsoft.com/office/drawing/2014/main" id="{00000000-0008-0000-0500-000041000000}"/>
            </a:ext>
          </a:extLst>
        </xdr:cNvPr>
        <xdr:cNvSpPr/>
      </xdr:nvSpPr>
      <xdr:spPr bwMode="auto">
        <a:xfrm>
          <a:off x="2857500" y="32395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20751</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527300" y="3325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7852</xdr:rowOff>
    </xdr:from>
    <xdr:to>
      <xdr:col>29</xdr:col>
      <xdr:colOff>177800</xdr:colOff>
      <xdr:row>17</xdr:row>
      <xdr:rowOff>109452</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5600700" y="29701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24379</xdr:rowOff>
    </xdr:from>
    <xdr:ext cx="762000" cy="259045"/>
    <xdr:sp macro="" textlink="">
      <xdr:nvSpPr>
        <xdr:cNvPr id="73" name="人口1人当たり決算額の推移該当値テキスト130">
          <a:extLst>
            <a:ext uri="{FF2B5EF4-FFF2-40B4-BE49-F238E27FC236}">
              <a16:creationId xmlns:a16="http://schemas.microsoft.com/office/drawing/2014/main" id="{00000000-0008-0000-0500-000049000000}"/>
            </a:ext>
          </a:extLst>
        </xdr:cNvPr>
        <xdr:cNvSpPr txBox="1"/>
      </xdr:nvSpPr>
      <xdr:spPr>
        <a:xfrm>
          <a:off x="5740400" y="2815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32128</xdr:rowOff>
    </xdr:from>
    <xdr:to>
      <xdr:col>26</xdr:col>
      <xdr:colOff>101600</xdr:colOff>
      <xdr:row>17</xdr:row>
      <xdr:rowOff>133728</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953000" y="29944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143905</xdr:rowOff>
    </xdr:from>
    <xdr:ext cx="7366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4622800" y="27632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70201</xdr:rowOff>
    </xdr:from>
    <xdr:to>
      <xdr:col>22</xdr:col>
      <xdr:colOff>165100</xdr:colOff>
      <xdr:row>18</xdr:row>
      <xdr:rowOff>351</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4254500" y="30324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10528</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924300" y="280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99965</xdr:rowOff>
    </xdr:from>
    <xdr:to>
      <xdr:col>19</xdr:col>
      <xdr:colOff>38100</xdr:colOff>
      <xdr:row>18</xdr:row>
      <xdr:rowOff>30115</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3556000" y="3062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40292</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3225800" y="283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133432</xdr:rowOff>
    </xdr:from>
    <xdr:to>
      <xdr:col>15</xdr:col>
      <xdr:colOff>101600</xdr:colOff>
      <xdr:row>18</xdr:row>
      <xdr:rowOff>63582</xdr:rowOff>
    </xdr:to>
    <xdr:sp macro="" textlink="">
      <xdr:nvSpPr>
        <xdr:cNvPr id="80" name="楕円 79">
          <a:extLst>
            <a:ext uri="{FF2B5EF4-FFF2-40B4-BE49-F238E27FC236}">
              <a16:creationId xmlns:a16="http://schemas.microsoft.com/office/drawing/2014/main" id="{00000000-0008-0000-0500-000050000000}"/>
            </a:ext>
          </a:extLst>
        </xdr:cNvPr>
        <xdr:cNvSpPr/>
      </xdr:nvSpPr>
      <xdr:spPr bwMode="auto">
        <a:xfrm>
          <a:off x="2857500" y="30957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73759</xdr:rowOff>
    </xdr:from>
    <xdr:ext cx="762000" cy="259045"/>
    <xdr:sp macro="" textlink="">
      <xdr:nvSpPr>
        <xdr:cNvPr id="81" name="テキスト ボックス 80">
          <a:extLst>
            <a:ext uri="{FF2B5EF4-FFF2-40B4-BE49-F238E27FC236}">
              <a16:creationId xmlns:a16="http://schemas.microsoft.com/office/drawing/2014/main" id="{00000000-0008-0000-0500-000051000000}"/>
            </a:ext>
          </a:extLst>
        </xdr:cNvPr>
        <xdr:cNvSpPr txBox="1"/>
      </xdr:nvSpPr>
      <xdr:spPr>
        <a:xfrm>
          <a:off x="2527300" y="2864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3" name="角丸四角形 82">
          <a:extLst>
            <a:ext uri="{FF2B5EF4-FFF2-40B4-BE49-F238E27FC236}">
              <a16:creationId xmlns:a16="http://schemas.microsoft.com/office/drawing/2014/main" id="{00000000-0008-0000-0500-000053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2" name="楕円 91">
          <a:extLst>
            <a:ext uri="{FF2B5EF4-FFF2-40B4-BE49-F238E27FC236}">
              <a16:creationId xmlns:a16="http://schemas.microsoft.com/office/drawing/2014/main" id="{00000000-0008-0000-0500-00005C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3" name="フローチャート: 判断 92">
          <a:extLst>
            <a:ext uri="{FF2B5EF4-FFF2-40B4-BE49-F238E27FC236}">
              <a16:creationId xmlns:a16="http://schemas.microsoft.com/office/drawing/2014/main" id="{00000000-0008-0000-0500-00005D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4" name="正方形/長方形 93">
          <a:extLst>
            <a:ext uri="{FF2B5EF4-FFF2-40B4-BE49-F238E27FC236}">
              <a16:creationId xmlns:a16="http://schemas.microsoft.com/office/drawing/2014/main" id="{00000000-0008-0000-0500-00005E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229180</xdr:rowOff>
    </xdr:from>
    <xdr:to>
      <xdr:col>29</xdr:col>
      <xdr:colOff>127000</xdr:colOff>
      <xdr:row>37</xdr:row>
      <xdr:rowOff>151479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3730"/>
          <a:ext cx="0" cy="11224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123556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24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151479</xdr:rowOff>
    </xdr:from>
    <xdr:to>
      <xdr:col>30</xdr:col>
      <xdr:colOff>25400</xdr:colOff>
      <xdr:row>37</xdr:row>
      <xdr:rowOff>151479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2761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144107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9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229180</xdr:rowOff>
    </xdr:from>
    <xdr:to>
      <xdr:col>30</xdr:col>
      <xdr:colOff>25400</xdr:colOff>
      <xdr:row>33</xdr:row>
      <xdr:rowOff>229180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3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217933</xdr:rowOff>
    </xdr:from>
    <xdr:to>
      <xdr:col>29</xdr:col>
      <xdr:colOff>127000</xdr:colOff>
      <xdr:row>36</xdr:row>
      <xdr:rowOff>3762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828283"/>
          <a:ext cx="647700" cy="1287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268213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78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296136</xdr:rowOff>
    </xdr:from>
    <xdr:to>
      <xdr:col>29</xdr:col>
      <xdr:colOff>177800</xdr:colOff>
      <xdr:row>36</xdr:row>
      <xdr:rowOff>54836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0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3762</xdr:rowOff>
    </xdr:from>
    <xdr:to>
      <xdr:col>26</xdr:col>
      <xdr:colOff>50800</xdr:colOff>
      <xdr:row>36</xdr:row>
      <xdr:rowOff>40364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957012"/>
          <a:ext cx="698500" cy="366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322307</xdr:rowOff>
    </xdr:from>
    <xdr:to>
      <xdr:col>26</xdr:col>
      <xdr:colOff>101600</xdr:colOff>
      <xdr:row>36</xdr:row>
      <xdr:rowOff>81007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65784</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019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40364</xdr:rowOff>
    </xdr:from>
    <xdr:to>
      <xdr:col>22</xdr:col>
      <xdr:colOff>114300</xdr:colOff>
      <xdr:row>36</xdr:row>
      <xdr:rowOff>76620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993614"/>
          <a:ext cx="698500" cy="362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3421</xdr:rowOff>
    </xdr:from>
    <xdr:to>
      <xdr:col>22</xdr:col>
      <xdr:colOff>165100</xdr:colOff>
      <xdr:row>36</xdr:row>
      <xdr:rowOff>105021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956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89798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04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76620</xdr:rowOff>
    </xdr:from>
    <xdr:to>
      <xdr:col>18</xdr:col>
      <xdr:colOff>177800</xdr:colOff>
      <xdr:row>36</xdr:row>
      <xdr:rowOff>84263</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029870"/>
          <a:ext cx="698500" cy="76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334194</xdr:rowOff>
    </xdr:from>
    <xdr:to>
      <xdr:col>19</xdr:col>
      <xdr:colOff>38100</xdr:colOff>
      <xdr:row>36</xdr:row>
      <xdr:rowOff>92894</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4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103071</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713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686</xdr:rowOff>
    </xdr:from>
    <xdr:to>
      <xdr:col>15</xdr:col>
      <xdr:colOff>101600</xdr:colOff>
      <xdr:row>36</xdr:row>
      <xdr:rowOff>102286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539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112463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7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167133</xdr:rowOff>
    </xdr:from>
    <xdr:to>
      <xdr:col>29</xdr:col>
      <xdr:colOff>177800</xdr:colOff>
      <xdr:row>35</xdr:row>
      <xdr:rowOff>268733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7774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12210</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622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295862</xdr:rowOff>
    </xdr:from>
    <xdr:to>
      <xdr:col>26</xdr:col>
      <xdr:colOff>101600</xdr:colOff>
      <xdr:row>36</xdr:row>
      <xdr:rowOff>54562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9062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64739</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675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332464</xdr:rowOff>
    </xdr:from>
    <xdr:to>
      <xdr:col>22</xdr:col>
      <xdr:colOff>165100</xdr:colOff>
      <xdr:row>36</xdr:row>
      <xdr:rowOff>91164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9428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101341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71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25820</xdr:rowOff>
    </xdr:from>
    <xdr:to>
      <xdr:col>19</xdr:col>
      <xdr:colOff>38100</xdr:colOff>
      <xdr:row>36</xdr:row>
      <xdr:rowOff>127420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9790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112197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065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33463</xdr:rowOff>
    </xdr:from>
    <xdr:to>
      <xdr:col>15</xdr:col>
      <xdr:colOff>101600</xdr:colOff>
      <xdr:row>36</xdr:row>
      <xdr:rowOff>135063</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9867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119840</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07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奈良県曽爾村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1,296
1,277
47.76
2,558,805
2,461,728
92,445
1,369,264
2,964,244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155789</xdr:rowOff>
    </xdr:from>
    <xdr:to>
      <xdr:col>24</xdr:col>
      <xdr:colOff>62865</xdr:colOff>
      <xdr:row>38</xdr:row>
      <xdr:rowOff>114308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27839"/>
          <a:ext cx="1270" cy="1501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118135</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114308</xdr:rowOff>
    </xdr:from>
    <xdr:to>
      <xdr:col>24</xdr:col>
      <xdr:colOff>152400</xdr:colOff>
      <xdr:row>38</xdr:row>
      <xdr:rowOff>114308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2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102466</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030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155789</xdr:rowOff>
    </xdr:from>
    <xdr:to>
      <xdr:col>24</xdr:col>
      <xdr:colOff>152400</xdr:colOff>
      <xdr:row>29</xdr:row>
      <xdr:rowOff>155789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27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20563</xdr:rowOff>
    </xdr:from>
    <xdr:to>
      <xdr:col>24</xdr:col>
      <xdr:colOff>63500</xdr:colOff>
      <xdr:row>36</xdr:row>
      <xdr:rowOff>37309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192763"/>
          <a:ext cx="838200" cy="1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93889</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66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115462</xdr:rowOff>
    </xdr:from>
    <xdr:to>
      <xdr:col>24</xdr:col>
      <xdr:colOff>114300</xdr:colOff>
      <xdr:row>37</xdr:row>
      <xdr:rowOff>45612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28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37309</xdr:rowOff>
    </xdr:from>
    <xdr:to>
      <xdr:col>19</xdr:col>
      <xdr:colOff>177800</xdr:colOff>
      <xdr:row>36</xdr:row>
      <xdr:rowOff>70263</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209509"/>
          <a:ext cx="889000" cy="3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145288</xdr:rowOff>
    </xdr:from>
    <xdr:to>
      <xdr:col>20</xdr:col>
      <xdr:colOff>38100</xdr:colOff>
      <xdr:row>37</xdr:row>
      <xdr:rowOff>75438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66565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1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70263</xdr:rowOff>
    </xdr:from>
    <xdr:to>
      <xdr:col>15</xdr:col>
      <xdr:colOff>50800</xdr:colOff>
      <xdr:row>36</xdr:row>
      <xdr:rowOff>108823</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242463"/>
          <a:ext cx="889000" cy="38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166147</xdr:rowOff>
    </xdr:from>
    <xdr:to>
      <xdr:col>15</xdr:col>
      <xdr:colOff>101600</xdr:colOff>
      <xdr:row>37</xdr:row>
      <xdr:rowOff>96297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87424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108823</xdr:rowOff>
    </xdr:from>
    <xdr:to>
      <xdr:col>10</xdr:col>
      <xdr:colOff>114300</xdr:colOff>
      <xdr:row>36</xdr:row>
      <xdr:rowOff>154765</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281023"/>
          <a:ext cx="889000" cy="4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25059</xdr:rowOff>
    </xdr:from>
    <xdr:to>
      <xdr:col>10</xdr:col>
      <xdr:colOff>165100</xdr:colOff>
      <xdr:row>37</xdr:row>
      <xdr:rowOff>126659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117786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6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67598</xdr:rowOff>
    </xdr:from>
    <xdr:to>
      <xdr:col>6</xdr:col>
      <xdr:colOff>38100</xdr:colOff>
      <xdr:row>37</xdr:row>
      <xdr:rowOff>169197</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41124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160324</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503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141213</xdr:rowOff>
    </xdr:from>
    <xdr:to>
      <xdr:col>24</xdr:col>
      <xdr:colOff>114300</xdr:colOff>
      <xdr:row>36</xdr:row>
      <xdr:rowOff>71363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14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164090</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5993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157959</xdr:rowOff>
    </xdr:from>
    <xdr:to>
      <xdr:col>20</xdr:col>
      <xdr:colOff>38100</xdr:colOff>
      <xdr:row>36</xdr:row>
      <xdr:rowOff>88109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15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104636</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593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19463</xdr:rowOff>
    </xdr:from>
    <xdr:to>
      <xdr:col>15</xdr:col>
      <xdr:colOff>101600</xdr:colOff>
      <xdr:row>36</xdr:row>
      <xdr:rowOff>121063</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19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137590</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5966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58023</xdr:rowOff>
    </xdr:from>
    <xdr:to>
      <xdr:col>10</xdr:col>
      <xdr:colOff>165100</xdr:colOff>
      <xdr:row>36</xdr:row>
      <xdr:rowOff>159623</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23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4700</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005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103965</xdr:rowOff>
    </xdr:from>
    <xdr:to>
      <xdr:col>6</xdr:col>
      <xdr:colOff>38100</xdr:colOff>
      <xdr:row>37</xdr:row>
      <xdr:rowOff>34115</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27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50642</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051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9270</xdr:rowOff>
    </xdr:from>
    <xdr:to>
      <xdr:col>24</xdr:col>
      <xdr:colOff>62865</xdr:colOff>
      <xdr:row>57</xdr:row>
      <xdr:rowOff>144040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53220"/>
          <a:ext cx="1270" cy="116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147867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2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144040</xdr:rowOff>
    </xdr:from>
    <xdr:to>
      <xdr:col>24</xdr:col>
      <xdr:colOff>152400</xdr:colOff>
      <xdr:row>57</xdr:row>
      <xdr:rowOff>144040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16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127397</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84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9270</xdr:rowOff>
    </xdr:from>
    <xdr:to>
      <xdr:col>24</xdr:col>
      <xdr:colOff>152400</xdr:colOff>
      <xdr:row>51</xdr:row>
      <xdr:rowOff>9270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5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26136</xdr:rowOff>
    </xdr:from>
    <xdr:to>
      <xdr:col>24</xdr:col>
      <xdr:colOff>63500</xdr:colOff>
      <xdr:row>57</xdr:row>
      <xdr:rowOff>47850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798786"/>
          <a:ext cx="838200" cy="2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167930</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5976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145053</xdr:rowOff>
    </xdr:from>
    <xdr:to>
      <xdr:col>24</xdr:col>
      <xdr:colOff>114300</xdr:colOff>
      <xdr:row>57</xdr:row>
      <xdr:rowOff>75203</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74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23457</xdr:rowOff>
    </xdr:from>
    <xdr:to>
      <xdr:col>19</xdr:col>
      <xdr:colOff>177800</xdr:colOff>
      <xdr:row>57</xdr:row>
      <xdr:rowOff>26136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796107"/>
          <a:ext cx="889000" cy="2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154837</xdr:rowOff>
    </xdr:from>
    <xdr:to>
      <xdr:col>20</xdr:col>
      <xdr:colOff>38100</xdr:colOff>
      <xdr:row>57</xdr:row>
      <xdr:rowOff>84987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76114</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848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23457</xdr:rowOff>
    </xdr:from>
    <xdr:to>
      <xdr:col>15</xdr:col>
      <xdr:colOff>50800</xdr:colOff>
      <xdr:row>57</xdr:row>
      <xdr:rowOff>47530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796107"/>
          <a:ext cx="889000" cy="24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3532</xdr:rowOff>
    </xdr:from>
    <xdr:to>
      <xdr:col>15</xdr:col>
      <xdr:colOff>101600</xdr:colOff>
      <xdr:row>57</xdr:row>
      <xdr:rowOff>105132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77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96259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86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47530</xdr:rowOff>
    </xdr:from>
    <xdr:to>
      <xdr:col>10</xdr:col>
      <xdr:colOff>114300</xdr:colOff>
      <xdr:row>57</xdr:row>
      <xdr:rowOff>80365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820180"/>
          <a:ext cx="889000" cy="3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18145</xdr:rowOff>
    </xdr:from>
    <xdr:to>
      <xdr:col>10</xdr:col>
      <xdr:colOff>165100</xdr:colOff>
      <xdr:row>57</xdr:row>
      <xdr:rowOff>119745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9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110872</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883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20616</xdr:rowOff>
    </xdr:from>
    <xdr:to>
      <xdr:col>6</xdr:col>
      <xdr:colOff>38100</xdr:colOff>
      <xdr:row>57</xdr:row>
      <xdr:rowOff>122216</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93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138743</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568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168500</xdr:rowOff>
    </xdr:from>
    <xdr:to>
      <xdr:col>24</xdr:col>
      <xdr:colOff>114300</xdr:colOff>
      <xdr:row>57</xdr:row>
      <xdr:rowOff>98650</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76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123481</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724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146786</xdr:rowOff>
    </xdr:from>
    <xdr:to>
      <xdr:col>20</xdr:col>
      <xdr:colOff>38100</xdr:colOff>
      <xdr:row>57</xdr:row>
      <xdr:rowOff>76936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74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93463</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523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144107</xdr:rowOff>
    </xdr:from>
    <xdr:to>
      <xdr:col>15</xdr:col>
      <xdr:colOff>101600</xdr:colOff>
      <xdr:row>57</xdr:row>
      <xdr:rowOff>74257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4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90784</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520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168180</xdr:rowOff>
    </xdr:from>
    <xdr:to>
      <xdr:col>10</xdr:col>
      <xdr:colOff>165100</xdr:colOff>
      <xdr:row>57</xdr:row>
      <xdr:rowOff>98330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114857</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544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29565</xdr:rowOff>
    </xdr:from>
    <xdr:to>
      <xdr:col>6</xdr:col>
      <xdr:colOff>38100</xdr:colOff>
      <xdr:row>57</xdr:row>
      <xdr:rowOff>131165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80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122292</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894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106836</xdr:rowOff>
    </xdr:from>
    <xdr:to>
      <xdr:col>24</xdr:col>
      <xdr:colOff>62865</xdr:colOff>
      <xdr:row>78</xdr:row>
      <xdr:rowOff>137711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79786"/>
          <a:ext cx="1270" cy="123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4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53513</xdr:rowOff>
    </xdr:from>
    <xdr:ext cx="599010"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55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106836</xdr:rowOff>
    </xdr:from>
    <xdr:to>
      <xdr:col>24</xdr:col>
      <xdr:colOff>152400</xdr:colOff>
      <xdr:row>71</xdr:row>
      <xdr:rowOff>106836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7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106567</xdr:rowOff>
    </xdr:from>
    <xdr:to>
      <xdr:col>24</xdr:col>
      <xdr:colOff>63500</xdr:colOff>
      <xdr:row>78</xdr:row>
      <xdr:rowOff>118312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479667"/>
          <a:ext cx="838200" cy="1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152655</xdr:rowOff>
    </xdr:from>
    <xdr:ext cx="534377"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82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129778</xdr:rowOff>
    </xdr:from>
    <xdr:to>
      <xdr:col>24</xdr:col>
      <xdr:colOff>114300</xdr:colOff>
      <xdr:row>78</xdr:row>
      <xdr:rowOff>59928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33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103549</xdr:rowOff>
    </xdr:from>
    <xdr:to>
      <xdr:col>19</xdr:col>
      <xdr:colOff>177800</xdr:colOff>
      <xdr:row>78</xdr:row>
      <xdr:rowOff>118312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3476649"/>
          <a:ext cx="889000" cy="1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130697</xdr:rowOff>
    </xdr:from>
    <xdr:to>
      <xdr:col>20</xdr:col>
      <xdr:colOff>38100</xdr:colOff>
      <xdr:row>78</xdr:row>
      <xdr:rowOff>60847</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33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77374</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30111" y="1310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103549</xdr:rowOff>
    </xdr:from>
    <xdr:to>
      <xdr:col>15</xdr:col>
      <xdr:colOff>50800</xdr:colOff>
      <xdr:row>78</xdr:row>
      <xdr:rowOff>111153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476649"/>
          <a:ext cx="889000" cy="7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137282</xdr:rowOff>
    </xdr:from>
    <xdr:to>
      <xdr:col>15</xdr:col>
      <xdr:colOff>101600</xdr:colOff>
      <xdr:row>78</xdr:row>
      <xdr:rowOff>67432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83959</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41111" y="1311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111153</xdr:rowOff>
    </xdr:from>
    <xdr:to>
      <xdr:col>10</xdr:col>
      <xdr:colOff>114300</xdr:colOff>
      <xdr:row>78</xdr:row>
      <xdr:rowOff>117046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484253"/>
          <a:ext cx="889000" cy="5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110832</xdr:rowOff>
    </xdr:from>
    <xdr:to>
      <xdr:col>10</xdr:col>
      <xdr:colOff>165100</xdr:colOff>
      <xdr:row>78</xdr:row>
      <xdr:rowOff>40982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57509</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52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146535</xdr:rowOff>
    </xdr:from>
    <xdr:to>
      <xdr:col>6</xdr:col>
      <xdr:colOff>38100</xdr:colOff>
      <xdr:row>78</xdr:row>
      <xdr:rowOff>76685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93212</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63111" y="1312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55767</xdr:rowOff>
    </xdr:from>
    <xdr:to>
      <xdr:col>24</xdr:col>
      <xdr:colOff>114300</xdr:colOff>
      <xdr:row>78</xdr:row>
      <xdr:rowOff>157367</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42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142144</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43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67512</xdr:rowOff>
    </xdr:from>
    <xdr:to>
      <xdr:col>20</xdr:col>
      <xdr:colOff>38100</xdr:colOff>
      <xdr:row>78</xdr:row>
      <xdr:rowOff>169112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44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160239</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533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52749</xdr:rowOff>
    </xdr:from>
    <xdr:to>
      <xdr:col>15</xdr:col>
      <xdr:colOff>101600</xdr:colOff>
      <xdr:row>78</xdr:row>
      <xdr:rowOff>154349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42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145476</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518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60353</xdr:rowOff>
    </xdr:from>
    <xdr:to>
      <xdr:col>10</xdr:col>
      <xdr:colOff>165100</xdr:colOff>
      <xdr:row>78</xdr:row>
      <xdr:rowOff>161953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43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153080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526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66246</xdr:rowOff>
    </xdr:from>
    <xdr:to>
      <xdr:col>6</xdr:col>
      <xdr:colOff>38100</xdr:colOff>
      <xdr:row>78</xdr:row>
      <xdr:rowOff>167846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43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158973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532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a:extLst>
            <a:ext uri="{FF2B5EF4-FFF2-40B4-BE49-F238E27FC236}">
              <a16:creationId xmlns:a16="http://schemas.microsoft.com/office/drawing/2014/main" id="{00000000-0008-0000-06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128902</xdr:rowOff>
    </xdr:from>
    <xdr:to>
      <xdr:col>24</xdr:col>
      <xdr:colOff>62865</xdr:colOff>
      <xdr:row>98</xdr:row>
      <xdr:rowOff>68872</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flipV="1">
          <a:off x="4633595" y="15559402"/>
          <a:ext cx="1270" cy="131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72699</xdr:rowOff>
    </xdr:from>
    <xdr:ext cx="534377" cy="259045"/>
    <xdr:sp macro="" textlink="">
      <xdr:nvSpPr>
        <xdr:cNvPr id="223" name="扶助費最小値テキスト">
          <a:extLst>
            <a:ext uri="{FF2B5EF4-FFF2-40B4-BE49-F238E27FC236}">
              <a16:creationId xmlns:a16="http://schemas.microsoft.com/office/drawing/2014/main" id="{00000000-0008-0000-0600-0000DF000000}"/>
            </a:ext>
          </a:extLst>
        </xdr:cNvPr>
        <xdr:cNvSpPr txBox="1"/>
      </xdr:nvSpPr>
      <xdr:spPr>
        <a:xfrm>
          <a:off x="4686300" y="1687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68872</xdr:rowOff>
    </xdr:from>
    <xdr:to>
      <xdr:col>24</xdr:col>
      <xdr:colOff>152400</xdr:colOff>
      <xdr:row>98</xdr:row>
      <xdr:rowOff>68872</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687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75579</xdr:rowOff>
    </xdr:from>
    <xdr:ext cx="599010" cy="259045"/>
    <xdr:sp macro="" textlink="">
      <xdr:nvSpPr>
        <xdr:cNvPr id="225" name="扶助費最大値テキスト">
          <a:extLst>
            <a:ext uri="{FF2B5EF4-FFF2-40B4-BE49-F238E27FC236}">
              <a16:creationId xmlns:a16="http://schemas.microsoft.com/office/drawing/2014/main" id="{00000000-0008-0000-0600-0000E1000000}"/>
            </a:ext>
          </a:extLst>
        </xdr:cNvPr>
        <xdr:cNvSpPr txBox="1"/>
      </xdr:nvSpPr>
      <xdr:spPr>
        <a:xfrm>
          <a:off x="4686300" y="1533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128902</xdr:rowOff>
    </xdr:from>
    <xdr:to>
      <xdr:col>24</xdr:col>
      <xdr:colOff>152400</xdr:colOff>
      <xdr:row>90</xdr:row>
      <xdr:rowOff>128902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5559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98887</xdr:rowOff>
    </xdr:from>
    <xdr:to>
      <xdr:col>24</xdr:col>
      <xdr:colOff>63500</xdr:colOff>
      <xdr:row>94</xdr:row>
      <xdr:rowOff>141567</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3797300" y="16215187"/>
          <a:ext cx="838200" cy="42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132562</xdr:rowOff>
    </xdr:from>
    <xdr:ext cx="534377" cy="259045"/>
    <xdr:sp macro="" textlink="">
      <xdr:nvSpPr>
        <xdr:cNvPr id="228" name="扶助費平均値テキスト">
          <a:extLst>
            <a:ext uri="{FF2B5EF4-FFF2-40B4-BE49-F238E27FC236}">
              <a16:creationId xmlns:a16="http://schemas.microsoft.com/office/drawing/2014/main" id="{00000000-0008-0000-0600-0000E4000000}"/>
            </a:ext>
          </a:extLst>
        </xdr:cNvPr>
        <xdr:cNvSpPr txBox="1"/>
      </xdr:nvSpPr>
      <xdr:spPr>
        <a:xfrm>
          <a:off x="4686300" y="16248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154135</xdr:rowOff>
    </xdr:from>
    <xdr:to>
      <xdr:col>24</xdr:col>
      <xdr:colOff>114300</xdr:colOff>
      <xdr:row>95</xdr:row>
      <xdr:rowOff>84285</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45847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141567</xdr:rowOff>
    </xdr:from>
    <xdr:to>
      <xdr:col>19</xdr:col>
      <xdr:colOff>177800</xdr:colOff>
      <xdr:row>94</xdr:row>
      <xdr:rowOff>156128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2908300" y="16257867"/>
          <a:ext cx="889000" cy="14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31544</xdr:rowOff>
    </xdr:from>
    <xdr:to>
      <xdr:col>20</xdr:col>
      <xdr:colOff>38100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3746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124271</xdr:rowOff>
    </xdr:from>
    <xdr:ext cx="534377"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3530111" y="1641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156128</xdr:rowOff>
    </xdr:from>
    <xdr:to>
      <xdr:col>15</xdr:col>
      <xdr:colOff>50800</xdr:colOff>
      <xdr:row>96</xdr:row>
      <xdr:rowOff>40472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019300" y="16272428"/>
          <a:ext cx="889000" cy="22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143428</xdr:rowOff>
    </xdr:from>
    <xdr:to>
      <xdr:col>15</xdr:col>
      <xdr:colOff>101600</xdr:colOff>
      <xdr:row>95</xdr:row>
      <xdr:rowOff>73578</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2857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64705</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2641111" y="1635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30476</xdr:rowOff>
    </xdr:from>
    <xdr:to>
      <xdr:col>10</xdr:col>
      <xdr:colOff>114300</xdr:colOff>
      <xdr:row>96</xdr:row>
      <xdr:rowOff>40472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1130300" y="16489676"/>
          <a:ext cx="889000" cy="9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968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80382</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1752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160643</xdr:rowOff>
    </xdr:from>
    <xdr:to>
      <xdr:col>6</xdr:col>
      <xdr:colOff>38100</xdr:colOff>
      <xdr:row>96</xdr:row>
      <xdr:rowOff>90793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079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81920</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863111" y="1654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48087</xdr:rowOff>
    </xdr:from>
    <xdr:to>
      <xdr:col>24</xdr:col>
      <xdr:colOff>114300</xdr:colOff>
      <xdr:row>94</xdr:row>
      <xdr:rowOff>149687</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4584700" y="1616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70964</xdr:rowOff>
    </xdr:from>
    <xdr:ext cx="599010" cy="259045"/>
    <xdr:sp macro="" textlink="">
      <xdr:nvSpPr>
        <xdr:cNvPr id="247" name="扶助費該当値テキスト">
          <a:extLst>
            <a:ext uri="{FF2B5EF4-FFF2-40B4-BE49-F238E27FC236}">
              <a16:creationId xmlns:a16="http://schemas.microsoft.com/office/drawing/2014/main" id="{00000000-0008-0000-0600-0000F7000000}"/>
            </a:ext>
          </a:extLst>
        </xdr:cNvPr>
        <xdr:cNvSpPr txBox="1"/>
      </xdr:nvSpPr>
      <xdr:spPr>
        <a:xfrm>
          <a:off x="4686300" y="16015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90767</xdr:rowOff>
    </xdr:from>
    <xdr:to>
      <xdr:col>20</xdr:col>
      <xdr:colOff>38100</xdr:colOff>
      <xdr:row>95</xdr:row>
      <xdr:rowOff>20917</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3746500" y="1620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37444</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530111" y="1598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105328</xdr:rowOff>
    </xdr:from>
    <xdr:to>
      <xdr:col>15</xdr:col>
      <xdr:colOff>101600</xdr:colOff>
      <xdr:row>95</xdr:row>
      <xdr:rowOff>35478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2857500" y="1622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52005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641111" y="15996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161122</xdr:rowOff>
    </xdr:from>
    <xdr:to>
      <xdr:col>10</xdr:col>
      <xdr:colOff>165100</xdr:colOff>
      <xdr:row>96</xdr:row>
      <xdr:rowOff>91272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968500" y="1644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82399</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52111" y="1654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151126</xdr:rowOff>
    </xdr:from>
    <xdr:to>
      <xdr:col>6</xdr:col>
      <xdr:colOff>38100</xdr:colOff>
      <xdr:row>96</xdr:row>
      <xdr:rowOff>81276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079500" y="1643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97803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63111" y="16214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111777</xdr:rowOff>
    </xdr:from>
    <xdr:ext cx="685572"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5918428" y="5598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168927</xdr:rowOff>
    </xdr:from>
    <xdr:ext cx="685572"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918428" y="5140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補助費等グラフ枠">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58567</xdr:rowOff>
    </xdr:from>
    <xdr:to>
      <xdr:col>54</xdr:col>
      <xdr:colOff>189865</xdr:colOff>
      <xdr:row>38</xdr:row>
      <xdr:rowOff>62333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flipV="1">
          <a:off x="10475595" y="5202067"/>
          <a:ext cx="1270" cy="1375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66160</xdr:rowOff>
    </xdr:from>
    <xdr:ext cx="534377" cy="259045"/>
    <xdr:sp macro="" textlink="">
      <xdr:nvSpPr>
        <xdr:cNvPr id="278" name="補助費等最小値テキスト">
          <a:extLst>
            <a:ext uri="{FF2B5EF4-FFF2-40B4-BE49-F238E27FC236}">
              <a16:creationId xmlns:a16="http://schemas.microsoft.com/office/drawing/2014/main" id="{00000000-0008-0000-0600-000016010000}"/>
            </a:ext>
          </a:extLst>
        </xdr:cNvPr>
        <xdr:cNvSpPr txBox="1"/>
      </xdr:nvSpPr>
      <xdr:spPr>
        <a:xfrm>
          <a:off x="10528300" y="658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62333</xdr:rowOff>
    </xdr:from>
    <xdr:to>
      <xdr:col>55</xdr:col>
      <xdr:colOff>88900</xdr:colOff>
      <xdr:row>38</xdr:row>
      <xdr:rowOff>62333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10388600" y="657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5244</xdr:rowOff>
    </xdr:from>
    <xdr:ext cx="690189" cy="259045"/>
    <xdr:sp macro="" textlink="">
      <xdr:nvSpPr>
        <xdr:cNvPr id="280" name="補助費等最大値テキスト">
          <a:extLst>
            <a:ext uri="{FF2B5EF4-FFF2-40B4-BE49-F238E27FC236}">
              <a16:creationId xmlns:a16="http://schemas.microsoft.com/office/drawing/2014/main" id="{00000000-0008-0000-0600-000018010000}"/>
            </a:ext>
          </a:extLst>
        </xdr:cNvPr>
        <xdr:cNvSpPr txBox="1"/>
      </xdr:nvSpPr>
      <xdr:spPr>
        <a:xfrm>
          <a:off x="10528300" y="4977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58567</xdr:rowOff>
    </xdr:from>
    <xdr:to>
      <xdr:col>55</xdr:col>
      <xdr:colOff>88900</xdr:colOff>
      <xdr:row>30</xdr:row>
      <xdr:rowOff>58567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5202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51487</xdr:rowOff>
    </xdr:from>
    <xdr:to>
      <xdr:col>55</xdr:col>
      <xdr:colOff>0</xdr:colOff>
      <xdr:row>37</xdr:row>
      <xdr:rowOff>111630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9639300" y="6395137"/>
          <a:ext cx="838200" cy="60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17373</xdr:rowOff>
    </xdr:from>
    <xdr:ext cx="599010" cy="259045"/>
    <xdr:sp macro="" textlink="">
      <xdr:nvSpPr>
        <xdr:cNvPr id="283" name="補助費等平均値テキスト">
          <a:extLst>
            <a:ext uri="{FF2B5EF4-FFF2-40B4-BE49-F238E27FC236}">
              <a16:creationId xmlns:a16="http://schemas.microsoft.com/office/drawing/2014/main" id="{00000000-0008-0000-0600-00001B010000}"/>
            </a:ext>
          </a:extLst>
        </xdr:cNvPr>
        <xdr:cNvSpPr txBox="1"/>
      </xdr:nvSpPr>
      <xdr:spPr>
        <a:xfrm>
          <a:off x="10528300" y="6361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38946</xdr:rowOff>
    </xdr:from>
    <xdr:to>
      <xdr:col>55</xdr:col>
      <xdr:colOff>50800</xdr:colOff>
      <xdr:row>37</xdr:row>
      <xdr:rowOff>140546</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10426700" y="6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111630</xdr:rowOff>
    </xdr:from>
    <xdr:to>
      <xdr:col>50</xdr:col>
      <xdr:colOff>114300</xdr:colOff>
      <xdr:row>37</xdr:row>
      <xdr:rowOff>135452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8750300" y="6455280"/>
          <a:ext cx="889000" cy="2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48564</xdr:rowOff>
    </xdr:from>
    <xdr:to>
      <xdr:col>50</xdr:col>
      <xdr:colOff>165100</xdr:colOff>
      <xdr:row>37</xdr:row>
      <xdr:rowOff>150164</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9588500" y="639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166691</xdr:rowOff>
    </xdr:from>
    <xdr:ext cx="599010"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9339795" y="616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37936</xdr:rowOff>
    </xdr:from>
    <xdr:to>
      <xdr:col>45</xdr:col>
      <xdr:colOff>177800</xdr:colOff>
      <xdr:row>37</xdr:row>
      <xdr:rowOff>135452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7861300" y="6381586"/>
          <a:ext cx="889000" cy="97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63066</xdr:rowOff>
    </xdr:from>
    <xdr:to>
      <xdr:col>46</xdr:col>
      <xdr:colOff>38100</xdr:colOff>
      <xdr:row>37</xdr:row>
      <xdr:rowOff>164666</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8699500" y="64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9743</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8450795" y="6181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37936</xdr:rowOff>
    </xdr:from>
    <xdr:to>
      <xdr:col>41</xdr:col>
      <xdr:colOff>50800</xdr:colOff>
      <xdr:row>37</xdr:row>
      <xdr:rowOff>157618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6972300" y="6381586"/>
          <a:ext cx="889000" cy="119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123522</xdr:rowOff>
    </xdr:from>
    <xdr:to>
      <xdr:col>41</xdr:col>
      <xdr:colOff>101600</xdr:colOff>
      <xdr:row>37</xdr:row>
      <xdr:rowOff>53672</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7810500" y="6295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70199</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7561795" y="6070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78565</xdr:rowOff>
    </xdr:from>
    <xdr:to>
      <xdr:col>36</xdr:col>
      <xdr:colOff>165100</xdr:colOff>
      <xdr:row>38</xdr:row>
      <xdr:rowOff>8716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6921500" y="642221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25242</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6672795" y="6197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687</xdr:rowOff>
    </xdr:from>
    <xdr:to>
      <xdr:col>55</xdr:col>
      <xdr:colOff>50800</xdr:colOff>
      <xdr:row>37</xdr:row>
      <xdr:rowOff>102287</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10426700" y="634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23564</xdr:rowOff>
    </xdr:from>
    <xdr:ext cx="599010" cy="259045"/>
    <xdr:sp macro="" textlink="">
      <xdr:nvSpPr>
        <xdr:cNvPr id="302" name="補助費等該当値テキスト">
          <a:extLst>
            <a:ext uri="{FF2B5EF4-FFF2-40B4-BE49-F238E27FC236}">
              <a16:creationId xmlns:a16="http://schemas.microsoft.com/office/drawing/2014/main" id="{00000000-0008-0000-0600-00002E010000}"/>
            </a:ext>
          </a:extLst>
        </xdr:cNvPr>
        <xdr:cNvSpPr txBox="1"/>
      </xdr:nvSpPr>
      <xdr:spPr>
        <a:xfrm>
          <a:off x="10528300" y="619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60830</xdr:rowOff>
    </xdr:from>
    <xdr:to>
      <xdr:col>50</xdr:col>
      <xdr:colOff>165100</xdr:colOff>
      <xdr:row>37</xdr:row>
      <xdr:rowOff>162430</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9588500" y="640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153557</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39795" y="6497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84652</xdr:rowOff>
    </xdr:from>
    <xdr:to>
      <xdr:col>46</xdr:col>
      <xdr:colOff>38100</xdr:colOff>
      <xdr:row>38</xdr:row>
      <xdr:rowOff>14802</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8699500" y="642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5928</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6521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158586</xdr:rowOff>
    </xdr:from>
    <xdr:to>
      <xdr:col>41</xdr:col>
      <xdr:colOff>101600</xdr:colOff>
      <xdr:row>37</xdr:row>
      <xdr:rowOff>88736</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7810500" y="633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79863</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642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106818</xdr:rowOff>
    </xdr:from>
    <xdr:to>
      <xdr:col>36</xdr:col>
      <xdr:colOff>165100</xdr:colOff>
      <xdr:row>38</xdr:row>
      <xdr:rowOff>36968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6921500" y="645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28095</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6543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6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普通建設事業費グラフ枠">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94975</xdr:rowOff>
    </xdr:from>
    <xdr:to>
      <xdr:col>54</xdr:col>
      <xdr:colOff>189865</xdr:colOff>
      <xdr:row>58</xdr:row>
      <xdr:rowOff>130861</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flipV="1">
          <a:off x="10475595" y="8667475"/>
          <a:ext cx="1270" cy="1407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134688</xdr:rowOff>
    </xdr:from>
    <xdr:ext cx="534377" cy="259045"/>
    <xdr:sp macro="" textlink="">
      <xdr:nvSpPr>
        <xdr:cNvPr id="333" name="普通建設事業費最小値テキスト">
          <a:extLst>
            <a:ext uri="{FF2B5EF4-FFF2-40B4-BE49-F238E27FC236}">
              <a16:creationId xmlns:a16="http://schemas.microsoft.com/office/drawing/2014/main" id="{00000000-0008-0000-0600-00004D010000}"/>
            </a:ext>
          </a:extLst>
        </xdr:cNvPr>
        <xdr:cNvSpPr txBox="1"/>
      </xdr:nvSpPr>
      <xdr:spPr>
        <a:xfrm>
          <a:off x="10528300" y="1007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130861</xdr:rowOff>
    </xdr:from>
    <xdr:to>
      <xdr:col>55</xdr:col>
      <xdr:colOff>88900</xdr:colOff>
      <xdr:row>58</xdr:row>
      <xdr:rowOff>130861</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1007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41652</xdr:rowOff>
    </xdr:from>
    <xdr:ext cx="690189" cy="259045"/>
    <xdr:sp macro="" textlink="">
      <xdr:nvSpPr>
        <xdr:cNvPr id="335" name="普通建設事業費最大値テキスト">
          <a:extLst>
            <a:ext uri="{FF2B5EF4-FFF2-40B4-BE49-F238E27FC236}">
              <a16:creationId xmlns:a16="http://schemas.microsoft.com/office/drawing/2014/main" id="{00000000-0008-0000-0600-00004F010000}"/>
            </a:ext>
          </a:extLst>
        </xdr:cNvPr>
        <xdr:cNvSpPr txBox="1"/>
      </xdr:nvSpPr>
      <xdr:spPr>
        <a:xfrm>
          <a:off x="10528300" y="84427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6,195,648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94975</xdr:rowOff>
    </xdr:from>
    <xdr:to>
      <xdr:col>55</xdr:col>
      <xdr:colOff>88900</xdr:colOff>
      <xdr:row>50</xdr:row>
      <xdr:rowOff>94975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8667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7003</xdr:rowOff>
    </xdr:from>
    <xdr:to>
      <xdr:col>55</xdr:col>
      <xdr:colOff>0</xdr:colOff>
      <xdr:row>58</xdr:row>
      <xdr:rowOff>61769</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9639300" y="9951103"/>
          <a:ext cx="838200" cy="5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168219</xdr:rowOff>
    </xdr:from>
    <xdr:ext cx="599010" cy="259045"/>
    <xdr:sp macro="" textlink="">
      <xdr:nvSpPr>
        <xdr:cNvPr id="338" name="普通建設事業費平均値テキスト">
          <a:extLst>
            <a:ext uri="{FF2B5EF4-FFF2-40B4-BE49-F238E27FC236}">
              <a16:creationId xmlns:a16="http://schemas.microsoft.com/office/drawing/2014/main" id="{00000000-0008-0000-0600-000052010000}"/>
            </a:ext>
          </a:extLst>
        </xdr:cNvPr>
        <xdr:cNvSpPr txBox="1"/>
      </xdr:nvSpPr>
      <xdr:spPr>
        <a:xfrm>
          <a:off x="10528300" y="99408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18342</xdr:rowOff>
    </xdr:from>
    <xdr:to>
      <xdr:col>55</xdr:col>
      <xdr:colOff>50800</xdr:colOff>
      <xdr:row>58</xdr:row>
      <xdr:rowOff>119942</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10426700" y="996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7003</xdr:rowOff>
    </xdr:from>
    <xdr:to>
      <xdr:col>50</xdr:col>
      <xdr:colOff>114300</xdr:colOff>
      <xdr:row>58</xdr:row>
      <xdr:rowOff>75054</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8750300" y="9951103"/>
          <a:ext cx="889000" cy="68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21213</xdr:rowOff>
    </xdr:from>
    <xdr:to>
      <xdr:col>50</xdr:col>
      <xdr:colOff>165100</xdr:colOff>
      <xdr:row>58</xdr:row>
      <xdr:rowOff>122813</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9588500" y="99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113940</xdr:rowOff>
    </xdr:from>
    <xdr:ext cx="599010"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9339795" y="1005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61000</xdr:rowOff>
    </xdr:from>
    <xdr:to>
      <xdr:col>45</xdr:col>
      <xdr:colOff>177800</xdr:colOff>
      <xdr:row>58</xdr:row>
      <xdr:rowOff>75054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7861300" y="10005100"/>
          <a:ext cx="889000" cy="14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5989</xdr:rowOff>
    </xdr:from>
    <xdr:to>
      <xdr:col>46</xdr:col>
      <xdr:colOff>38100</xdr:colOff>
      <xdr:row>58</xdr:row>
      <xdr:rowOff>107589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8699500" y="995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124116</xdr:rowOff>
    </xdr:from>
    <xdr:ext cx="599010"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8450795" y="9725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111483</xdr:rowOff>
    </xdr:from>
    <xdr:to>
      <xdr:col>41</xdr:col>
      <xdr:colOff>50800</xdr:colOff>
      <xdr:row>58</xdr:row>
      <xdr:rowOff>61000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972300" y="9884133"/>
          <a:ext cx="889000" cy="120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20083</xdr:rowOff>
    </xdr:from>
    <xdr:to>
      <xdr:col>41</xdr:col>
      <xdr:colOff>101600</xdr:colOff>
      <xdr:row>58</xdr:row>
      <xdr:rowOff>121683</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7810500" y="996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112810</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7561795" y="10056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27549</xdr:rowOff>
    </xdr:from>
    <xdr:to>
      <xdr:col>36</xdr:col>
      <xdr:colOff>165100</xdr:colOff>
      <xdr:row>58</xdr:row>
      <xdr:rowOff>129149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6921500" y="997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120276</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672795" y="1006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10969</xdr:rowOff>
    </xdr:from>
    <xdr:to>
      <xdr:col>55</xdr:col>
      <xdr:colOff>50800</xdr:colOff>
      <xdr:row>58</xdr:row>
      <xdr:rowOff>112569</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10426700" y="995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141796</xdr:rowOff>
    </xdr:from>
    <xdr:ext cx="599010" cy="259045"/>
    <xdr:sp macro="" textlink="">
      <xdr:nvSpPr>
        <xdr:cNvPr id="357" name="普通建設事業費該当値テキスト">
          <a:extLst>
            <a:ext uri="{FF2B5EF4-FFF2-40B4-BE49-F238E27FC236}">
              <a16:creationId xmlns:a16="http://schemas.microsoft.com/office/drawing/2014/main" id="{00000000-0008-0000-0600-000065010000}"/>
            </a:ext>
          </a:extLst>
        </xdr:cNvPr>
        <xdr:cNvSpPr txBox="1"/>
      </xdr:nvSpPr>
      <xdr:spPr>
        <a:xfrm>
          <a:off x="10528300" y="9742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127653</xdr:rowOff>
    </xdr:from>
    <xdr:to>
      <xdr:col>50</xdr:col>
      <xdr:colOff>165100</xdr:colOff>
      <xdr:row>58</xdr:row>
      <xdr:rowOff>57803</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9588500" y="990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74330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39795" y="9675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24254</xdr:rowOff>
    </xdr:from>
    <xdr:to>
      <xdr:col>46</xdr:col>
      <xdr:colOff>38100</xdr:colOff>
      <xdr:row>58</xdr:row>
      <xdr:rowOff>125854</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8699500" y="996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116981</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50795" y="10061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10200</xdr:rowOff>
    </xdr:from>
    <xdr:to>
      <xdr:col>41</xdr:col>
      <xdr:colOff>101600</xdr:colOff>
      <xdr:row>58</xdr:row>
      <xdr:rowOff>111800</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7810500" y="995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128327</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61795" y="972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60683</xdr:rowOff>
    </xdr:from>
    <xdr:to>
      <xdr:col>36</xdr:col>
      <xdr:colOff>165100</xdr:colOff>
      <xdr:row>57</xdr:row>
      <xdr:rowOff>162283</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6921500" y="983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7360</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672795" y="960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a:extLst>
            <a:ext uri="{FF2B5EF4-FFF2-40B4-BE49-F238E27FC236}">
              <a16:creationId xmlns:a16="http://schemas.microsoft.com/office/drawing/2014/main" id="{00000000-0008-0000-0600-00007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37676</xdr:rowOff>
    </xdr:from>
    <xdr:to>
      <xdr:col>54</xdr:col>
      <xdr:colOff>189865</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flipV="1">
          <a:off x="10475595" y="12039176"/>
          <a:ext cx="1270" cy="147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88" name="普通建設事業費 （ うち新規整備　）最小値テキスト">
          <a:extLst>
            <a:ext uri="{FF2B5EF4-FFF2-40B4-BE49-F238E27FC236}">
              <a16:creationId xmlns:a16="http://schemas.microsoft.com/office/drawing/2014/main" id="{00000000-0008-0000-0600-000084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155803</xdr:rowOff>
    </xdr:from>
    <xdr:ext cx="690189" cy="259045"/>
    <xdr:sp macro="" textlink="">
      <xdr:nvSpPr>
        <xdr:cNvPr id="390" name="普通建設事業費 （ うち新規整備　）最大値テキスト">
          <a:extLst>
            <a:ext uri="{FF2B5EF4-FFF2-40B4-BE49-F238E27FC236}">
              <a16:creationId xmlns:a16="http://schemas.microsoft.com/office/drawing/2014/main" id="{00000000-0008-0000-0600-000086010000}"/>
            </a:ext>
          </a:extLst>
        </xdr:cNvPr>
        <xdr:cNvSpPr txBox="1"/>
      </xdr:nvSpPr>
      <xdr:spPr>
        <a:xfrm>
          <a:off x="10528300" y="118144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37676</xdr:rowOff>
    </xdr:from>
    <xdr:to>
      <xdr:col>55</xdr:col>
      <xdr:colOff>88900</xdr:colOff>
      <xdr:row>70</xdr:row>
      <xdr:rowOff>37676</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203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35142</xdr:rowOff>
    </xdr:from>
    <xdr:to>
      <xdr:col>55</xdr:col>
      <xdr:colOff>0</xdr:colOff>
      <xdr:row>78</xdr:row>
      <xdr:rowOff>78634</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9639300" y="13408242"/>
          <a:ext cx="838200" cy="4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4515</xdr:rowOff>
    </xdr:from>
    <xdr:ext cx="599010" cy="259045"/>
    <xdr:sp macro="" textlink="">
      <xdr:nvSpPr>
        <xdr:cNvPr id="393" name="普通建設事業費 （ うち新規整備　）平均値テキスト">
          <a:extLst>
            <a:ext uri="{FF2B5EF4-FFF2-40B4-BE49-F238E27FC236}">
              <a16:creationId xmlns:a16="http://schemas.microsoft.com/office/drawing/2014/main" id="{00000000-0008-0000-0600-000089010000}"/>
            </a:ext>
          </a:extLst>
        </xdr:cNvPr>
        <xdr:cNvSpPr txBox="1"/>
      </xdr:nvSpPr>
      <xdr:spPr>
        <a:xfrm>
          <a:off x="10528300" y="132061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153088</xdr:rowOff>
    </xdr:from>
    <xdr:to>
      <xdr:col>55</xdr:col>
      <xdr:colOff>50800</xdr:colOff>
      <xdr:row>78</xdr:row>
      <xdr:rowOff>83238</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10426700" y="13354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78634</xdr:rowOff>
    </xdr:from>
    <xdr:to>
      <xdr:col>50</xdr:col>
      <xdr:colOff>114300</xdr:colOff>
      <xdr:row>78</xdr:row>
      <xdr:rowOff>102932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8750300" y="13451734"/>
          <a:ext cx="889000" cy="2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170669</xdr:rowOff>
    </xdr:from>
    <xdr:to>
      <xdr:col>50</xdr:col>
      <xdr:colOff>165100</xdr:colOff>
      <xdr:row>78</xdr:row>
      <xdr:rowOff>100819</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9588500" y="1337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117346</xdr:rowOff>
    </xdr:from>
    <xdr:ext cx="534377"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9372111" y="1314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102932</xdr:rowOff>
    </xdr:from>
    <xdr:to>
      <xdr:col>45</xdr:col>
      <xdr:colOff>177800</xdr:colOff>
      <xdr:row>78</xdr:row>
      <xdr:rowOff>124938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7861300" y="13476032"/>
          <a:ext cx="889000" cy="2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133486</xdr:rowOff>
    </xdr:from>
    <xdr:to>
      <xdr:col>46</xdr:col>
      <xdr:colOff>38100</xdr:colOff>
      <xdr:row>78</xdr:row>
      <xdr:rowOff>63636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8699500" y="1333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80163</xdr:rowOff>
    </xdr:from>
    <xdr:ext cx="599010"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8450795" y="1311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58294</xdr:rowOff>
    </xdr:from>
    <xdr:to>
      <xdr:col>41</xdr:col>
      <xdr:colOff>50800</xdr:colOff>
      <xdr:row>78</xdr:row>
      <xdr:rowOff>124938</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972300" y="13431394"/>
          <a:ext cx="889000" cy="66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16123</xdr:rowOff>
    </xdr:from>
    <xdr:to>
      <xdr:col>41</xdr:col>
      <xdr:colOff>101600</xdr:colOff>
      <xdr:row>78</xdr:row>
      <xdr:rowOff>117723</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7810500" y="13389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134250</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7594111" y="13164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18152</xdr:rowOff>
    </xdr:from>
    <xdr:to>
      <xdr:col>36</xdr:col>
      <xdr:colOff>165100</xdr:colOff>
      <xdr:row>78</xdr:row>
      <xdr:rowOff>119752</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6921500" y="1339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110879</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705111" y="1348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155792</xdr:rowOff>
    </xdr:from>
    <xdr:to>
      <xdr:col>55</xdr:col>
      <xdr:colOff>50800</xdr:colOff>
      <xdr:row>78</xdr:row>
      <xdr:rowOff>85942</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10426700" y="1335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131516</xdr:rowOff>
    </xdr:from>
    <xdr:ext cx="599010" cy="259045"/>
    <xdr:sp macro="" textlink="">
      <xdr:nvSpPr>
        <xdr:cNvPr id="412" name="普通建設事業費 （ うち新規整備　）該当値テキスト">
          <a:extLst>
            <a:ext uri="{FF2B5EF4-FFF2-40B4-BE49-F238E27FC236}">
              <a16:creationId xmlns:a16="http://schemas.microsoft.com/office/drawing/2014/main" id="{00000000-0008-0000-0600-00009C010000}"/>
            </a:ext>
          </a:extLst>
        </xdr:cNvPr>
        <xdr:cNvSpPr txBox="1"/>
      </xdr:nvSpPr>
      <xdr:spPr>
        <a:xfrm>
          <a:off x="10528300" y="13333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27834</xdr:rowOff>
    </xdr:from>
    <xdr:to>
      <xdr:col>50</xdr:col>
      <xdr:colOff>165100</xdr:colOff>
      <xdr:row>78</xdr:row>
      <xdr:rowOff>129434</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9588500" y="1340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120561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49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52132</xdr:rowOff>
    </xdr:from>
    <xdr:to>
      <xdr:col>46</xdr:col>
      <xdr:colOff>38100</xdr:colOff>
      <xdr:row>78</xdr:row>
      <xdr:rowOff>153732</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8699500" y="1342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144859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51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74138</xdr:rowOff>
    </xdr:from>
    <xdr:to>
      <xdr:col>41</xdr:col>
      <xdr:colOff>101600</xdr:colOff>
      <xdr:row>79</xdr:row>
      <xdr:rowOff>4288</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7810500" y="1344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166865</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53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7494</xdr:rowOff>
    </xdr:from>
    <xdr:to>
      <xdr:col>36</xdr:col>
      <xdr:colOff>165100</xdr:colOff>
      <xdr:row>78</xdr:row>
      <xdr:rowOff>109094</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6921500" y="1338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125621</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15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1" name="普通建設事業費 （ うち更新整備　）グラフ枠">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50667</xdr:rowOff>
    </xdr:from>
    <xdr:to>
      <xdr:col>54</xdr:col>
      <xdr:colOff>189865</xdr:colOff>
      <xdr:row>98</xdr:row>
      <xdr:rowOff>137643</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flipV="1">
          <a:off x="10475595" y="15652617"/>
          <a:ext cx="1270" cy="1287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155297</xdr:rowOff>
    </xdr:from>
    <xdr:ext cx="469744" cy="259045"/>
    <xdr:sp macro="" textlink="">
      <xdr:nvSpPr>
        <xdr:cNvPr id="443" name="普通建設事業費 （ うち更新整備　）最小値テキスト">
          <a:extLst>
            <a:ext uri="{FF2B5EF4-FFF2-40B4-BE49-F238E27FC236}">
              <a16:creationId xmlns:a16="http://schemas.microsoft.com/office/drawing/2014/main" id="{00000000-0008-0000-0600-0000BB010000}"/>
            </a:ext>
          </a:extLst>
        </xdr:cNvPr>
        <xdr:cNvSpPr txBox="1"/>
      </xdr:nvSpPr>
      <xdr:spPr>
        <a:xfrm>
          <a:off x="10528300" y="1695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137643</xdr:rowOff>
    </xdr:from>
    <xdr:to>
      <xdr:col>55</xdr:col>
      <xdr:colOff>88900</xdr:colOff>
      <xdr:row>98</xdr:row>
      <xdr:rowOff>137643</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10388600" y="1693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168794</xdr:rowOff>
    </xdr:from>
    <xdr:ext cx="690189" cy="259045"/>
    <xdr:sp macro="" textlink="">
      <xdr:nvSpPr>
        <xdr:cNvPr id="445" name="普通建設事業費 （ うち更新整備　）最大値テキスト">
          <a:extLst>
            <a:ext uri="{FF2B5EF4-FFF2-40B4-BE49-F238E27FC236}">
              <a16:creationId xmlns:a16="http://schemas.microsoft.com/office/drawing/2014/main" id="{00000000-0008-0000-0600-0000BD010000}"/>
            </a:ext>
          </a:extLst>
        </xdr:cNvPr>
        <xdr:cNvSpPr txBox="1"/>
      </xdr:nvSpPr>
      <xdr:spPr>
        <a:xfrm>
          <a:off x="10528300" y="154278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50667</xdr:rowOff>
    </xdr:from>
    <xdr:to>
      <xdr:col>55</xdr:col>
      <xdr:colOff>88900</xdr:colOff>
      <xdr:row>91</xdr:row>
      <xdr:rowOff>50667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565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29397</xdr:rowOff>
    </xdr:from>
    <xdr:to>
      <xdr:col>55</xdr:col>
      <xdr:colOff>0</xdr:colOff>
      <xdr:row>98</xdr:row>
      <xdr:rowOff>94469</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9639300" y="16831497"/>
          <a:ext cx="838200" cy="6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28297</xdr:rowOff>
    </xdr:from>
    <xdr:ext cx="599010" cy="259045"/>
    <xdr:sp macro="" textlink="">
      <xdr:nvSpPr>
        <xdr:cNvPr id="448" name="普通建設事業費 （ うち更新整備　）平均値テキスト">
          <a:extLst>
            <a:ext uri="{FF2B5EF4-FFF2-40B4-BE49-F238E27FC236}">
              <a16:creationId xmlns:a16="http://schemas.microsoft.com/office/drawing/2014/main" id="{00000000-0008-0000-0600-0000C0010000}"/>
            </a:ext>
          </a:extLst>
        </xdr:cNvPr>
        <xdr:cNvSpPr txBox="1"/>
      </xdr:nvSpPr>
      <xdr:spPr>
        <a:xfrm>
          <a:off x="10528300" y="168303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49870</xdr:rowOff>
    </xdr:from>
    <xdr:to>
      <xdr:col>55</xdr:col>
      <xdr:colOff>50800</xdr:colOff>
      <xdr:row>98</xdr:row>
      <xdr:rowOff>151470</xdr:rowOff>
    </xdr:to>
    <xdr:sp macro="" textlink="">
      <xdr:nvSpPr>
        <xdr:cNvPr id="449" name="フローチャート: 判断 448">
          <a:extLst>
            <a:ext uri="{FF2B5EF4-FFF2-40B4-BE49-F238E27FC236}">
              <a16:creationId xmlns:a16="http://schemas.microsoft.com/office/drawing/2014/main" id="{00000000-0008-0000-0600-0000C1010000}"/>
            </a:ext>
          </a:extLst>
        </xdr:cNvPr>
        <xdr:cNvSpPr/>
      </xdr:nvSpPr>
      <xdr:spPr>
        <a:xfrm>
          <a:off x="10426700" y="1685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29397</xdr:rowOff>
    </xdr:from>
    <xdr:to>
      <xdr:col>50</xdr:col>
      <xdr:colOff>114300</xdr:colOff>
      <xdr:row>98</xdr:row>
      <xdr:rowOff>87984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8750300" y="16831497"/>
          <a:ext cx="889000" cy="5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47182</xdr:rowOff>
    </xdr:from>
    <xdr:to>
      <xdr:col>50</xdr:col>
      <xdr:colOff>165100</xdr:colOff>
      <xdr:row>98</xdr:row>
      <xdr:rowOff>148782</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9588500" y="1684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139909</xdr:rowOff>
    </xdr:from>
    <xdr:ext cx="599010"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9339795" y="1694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67480</xdr:rowOff>
    </xdr:from>
    <xdr:to>
      <xdr:col>45</xdr:col>
      <xdr:colOff>177800</xdr:colOff>
      <xdr:row>98</xdr:row>
      <xdr:rowOff>87984</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7861300" y="16869580"/>
          <a:ext cx="889000" cy="20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46006</xdr:rowOff>
    </xdr:from>
    <xdr:to>
      <xdr:col>46</xdr:col>
      <xdr:colOff>38100</xdr:colOff>
      <xdr:row>98</xdr:row>
      <xdr:rowOff>147606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8699500" y="1684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138733</xdr:rowOff>
    </xdr:from>
    <xdr:ext cx="599010"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8450795" y="16940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146005</xdr:rowOff>
    </xdr:from>
    <xdr:to>
      <xdr:col>41</xdr:col>
      <xdr:colOff>50800</xdr:colOff>
      <xdr:row>98</xdr:row>
      <xdr:rowOff>67480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972300" y="16776655"/>
          <a:ext cx="889000" cy="9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47774</xdr:rowOff>
    </xdr:from>
    <xdr:to>
      <xdr:col>41</xdr:col>
      <xdr:colOff>101600</xdr:colOff>
      <xdr:row>98</xdr:row>
      <xdr:rowOff>149374</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7810500" y="1684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140501</xdr:rowOff>
    </xdr:from>
    <xdr:ext cx="59901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7561795" y="16942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56352</xdr:rowOff>
    </xdr:from>
    <xdr:to>
      <xdr:col>36</xdr:col>
      <xdr:colOff>165100</xdr:colOff>
      <xdr:row>98</xdr:row>
      <xdr:rowOff>157952</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6921500" y="1685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149079</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672795" y="16951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43669</xdr:rowOff>
    </xdr:from>
    <xdr:to>
      <xdr:col>55</xdr:col>
      <xdr:colOff>50800</xdr:colOff>
      <xdr:row>98</xdr:row>
      <xdr:rowOff>145269</xdr:rowOff>
    </xdr:to>
    <xdr:sp macro="" textlink="">
      <xdr:nvSpPr>
        <xdr:cNvPr id="466" name="楕円 465">
          <a:extLst>
            <a:ext uri="{FF2B5EF4-FFF2-40B4-BE49-F238E27FC236}">
              <a16:creationId xmlns:a16="http://schemas.microsoft.com/office/drawing/2014/main" id="{00000000-0008-0000-0600-0000D2010000}"/>
            </a:ext>
          </a:extLst>
        </xdr:cNvPr>
        <xdr:cNvSpPr/>
      </xdr:nvSpPr>
      <xdr:spPr>
        <a:xfrm>
          <a:off x="10426700" y="1684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3046</xdr:rowOff>
    </xdr:from>
    <xdr:ext cx="599010" cy="259045"/>
    <xdr:sp macro="" textlink="">
      <xdr:nvSpPr>
        <xdr:cNvPr id="467" name="普通建設事業費 （ うち更新整備　）該当値テキスト">
          <a:extLst>
            <a:ext uri="{FF2B5EF4-FFF2-40B4-BE49-F238E27FC236}">
              <a16:creationId xmlns:a16="http://schemas.microsoft.com/office/drawing/2014/main" id="{00000000-0008-0000-0600-0000D3010000}"/>
            </a:ext>
          </a:extLst>
        </xdr:cNvPr>
        <xdr:cNvSpPr txBox="1"/>
      </xdr:nvSpPr>
      <xdr:spPr>
        <a:xfrm>
          <a:off x="10528300" y="16633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150047</xdr:rowOff>
    </xdr:from>
    <xdr:to>
      <xdr:col>50</xdr:col>
      <xdr:colOff>165100</xdr:colOff>
      <xdr:row>98</xdr:row>
      <xdr:rowOff>80197</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9588500" y="1678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96724</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39795" y="16555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37184</xdr:rowOff>
    </xdr:from>
    <xdr:to>
      <xdr:col>46</xdr:col>
      <xdr:colOff>38100</xdr:colOff>
      <xdr:row>98</xdr:row>
      <xdr:rowOff>138784</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8699500" y="1683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155311</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50795" y="16614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16680</xdr:rowOff>
    </xdr:from>
    <xdr:to>
      <xdr:col>41</xdr:col>
      <xdr:colOff>101600</xdr:colOff>
      <xdr:row>98</xdr:row>
      <xdr:rowOff>118280</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7810500" y="1681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134807</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61795" y="16594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95205</xdr:rowOff>
    </xdr:from>
    <xdr:to>
      <xdr:col>36</xdr:col>
      <xdr:colOff>165100</xdr:colOff>
      <xdr:row>98</xdr:row>
      <xdr:rowOff>25355</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6921500" y="1672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41882</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672795" y="1650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110157</xdr:rowOff>
    </xdr:from>
    <xdr:to>
      <xdr:col>85</xdr:col>
      <xdr:colOff>126364</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flipV="1">
          <a:off x="16317595" y="5425107"/>
          <a:ext cx="1269" cy="130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a:extLst>
            <a:ext uri="{FF2B5EF4-FFF2-40B4-BE49-F238E27FC236}">
              <a16:creationId xmlns:a16="http://schemas.microsoft.com/office/drawing/2014/main" id="{00000000-0008-0000-0600-0000F4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56834</xdr:rowOff>
    </xdr:from>
    <xdr:ext cx="599010" cy="259045"/>
    <xdr:sp macro="" textlink="">
      <xdr:nvSpPr>
        <xdr:cNvPr id="502" name="災害復旧事業費最大値テキスト">
          <a:extLst>
            <a:ext uri="{FF2B5EF4-FFF2-40B4-BE49-F238E27FC236}">
              <a16:creationId xmlns:a16="http://schemas.microsoft.com/office/drawing/2014/main" id="{00000000-0008-0000-0600-0000F6010000}"/>
            </a:ext>
          </a:extLst>
        </xdr:cNvPr>
        <xdr:cNvSpPr txBox="1"/>
      </xdr:nvSpPr>
      <xdr:spPr>
        <a:xfrm>
          <a:off x="16370300" y="520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110157</xdr:rowOff>
    </xdr:from>
    <xdr:to>
      <xdr:col>86</xdr:col>
      <xdr:colOff>25400</xdr:colOff>
      <xdr:row>31</xdr:row>
      <xdr:rowOff>110157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542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49597</xdr:rowOff>
    </xdr:from>
    <xdr:to>
      <xdr:col>85</xdr:col>
      <xdr:colOff>127000</xdr:colOff>
      <xdr:row>38</xdr:row>
      <xdr:rowOff>100293</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5481300" y="6564697"/>
          <a:ext cx="838200" cy="50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68527</xdr:rowOff>
    </xdr:from>
    <xdr:ext cx="534377" cy="259045"/>
    <xdr:sp macro="" textlink="">
      <xdr:nvSpPr>
        <xdr:cNvPr id="505" name="災害復旧事業費平均値テキスト">
          <a:extLst>
            <a:ext uri="{FF2B5EF4-FFF2-40B4-BE49-F238E27FC236}">
              <a16:creationId xmlns:a16="http://schemas.microsoft.com/office/drawing/2014/main" id="{00000000-0008-0000-0600-0000F9010000}"/>
            </a:ext>
          </a:extLst>
        </xdr:cNvPr>
        <xdr:cNvSpPr txBox="1"/>
      </xdr:nvSpPr>
      <xdr:spPr>
        <a:xfrm>
          <a:off x="16370300" y="6583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90100</xdr:rowOff>
    </xdr:from>
    <xdr:to>
      <xdr:col>85</xdr:col>
      <xdr:colOff>177800</xdr:colOff>
      <xdr:row>39</xdr:row>
      <xdr:rowOff>20250</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62687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90688</xdr:rowOff>
    </xdr:from>
    <xdr:to>
      <xdr:col>81</xdr:col>
      <xdr:colOff>50800</xdr:colOff>
      <xdr:row>38</xdr:row>
      <xdr:rowOff>100293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4592300" y="6605788"/>
          <a:ext cx="889000" cy="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88222</xdr:rowOff>
    </xdr:from>
    <xdr:to>
      <xdr:col>81</xdr:col>
      <xdr:colOff>101600</xdr:colOff>
      <xdr:row>39</xdr:row>
      <xdr:rowOff>18372</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5430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9499</xdr:rowOff>
    </xdr:from>
    <xdr:ext cx="534377"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5214111" y="669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29564</xdr:rowOff>
    </xdr:from>
    <xdr:to>
      <xdr:col>76</xdr:col>
      <xdr:colOff>114300</xdr:colOff>
      <xdr:row>38</xdr:row>
      <xdr:rowOff>90688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3703300" y="6544664"/>
          <a:ext cx="889000" cy="6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84175</xdr:rowOff>
    </xdr:from>
    <xdr:to>
      <xdr:col>76</xdr:col>
      <xdr:colOff>165100</xdr:colOff>
      <xdr:row>39</xdr:row>
      <xdr:rowOff>14325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4541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5452</xdr:rowOff>
    </xdr:from>
    <xdr:ext cx="534377"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4325111" y="669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51914</xdr:rowOff>
    </xdr:from>
    <xdr:to>
      <xdr:col>71</xdr:col>
      <xdr:colOff>177800</xdr:colOff>
      <xdr:row>38</xdr:row>
      <xdr:rowOff>29564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814300" y="6395564"/>
          <a:ext cx="889000" cy="14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75241</xdr:rowOff>
    </xdr:from>
    <xdr:to>
      <xdr:col>72</xdr:col>
      <xdr:colOff>38100</xdr:colOff>
      <xdr:row>39</xdr:row>
      <xdr:rowOff>5391</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3652500" y="659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167968</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3436111" y="668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77287</xdr:rowOff>
    </xdr:from>
    <xdr:to>
      <xdr:col>67</xdr:col>
      <xdr:colOff>101600</xdr:colOff>
      <xdr:row>39</xdr:row>
      <xdr:rowOff>7437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2763500" y="659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170014</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547111" y="668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170247</xdr:rowOff>
    </xdr:from>
    <xdr:to>
      <xdr:col>85</xdr:col>
      <xdr:colOff>177800</xdr:colOff>
      <xdr:row>38</xdr:row>
      <xdr:rowOff>100397</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6268700" y="651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21674</xdr:rowOff>
    </xdr:from>
    <xdr:ext cx="534377" cy="259045"/>
    <xdr:sp macro="" textlink="">
      <xdr:nvSpPr>
        <xdr:cNvPr id="524" name="災害復旧事業費該当値テキスト">
          <a:extLst>
            <a:ext uri="{FF2B5EF4-FFF2-40B4-BE49-F238E27FC236}">
              <a16:creationId xmlns:a16="http://schemas.microsoft.com/office/drawing/2014/main" id="{00000000-0008-0000-0600-00000C020000}"/>
            </a:ext>
          </a:extLst>
        </xdr:cNvPr>
        <xdr:cNvSpPr txBox="1"/>
      </xdr:nvSpPr>
      <xdr:spPr>
        <a:xfrm>
          <a:off x="16370300" y="6365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49493</xdr:rowOff>
    </xdr:from>
    <xdr:to>
      <xdr:col>81</xdr:col>
      <xdr:colOff>101600</xdr:colOff>
      <xdr:row>38</xdr:row>
      <xdr:rowOff>151093</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5430500" y="656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167620</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14111" y="633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39888</xdr:rowOff>
    </xdr:from>
    <xdr:to>
      <xdr:col>76</xdr:col>
      <xdr:colOff>165100</xdr:colOff>
      <xdr:row>38</xdr:row>
      <xdr:rowOff>141488</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4541500" y="655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158015</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33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150214</xdr:rowOff>
    </xdr:from>
    <xdr:to>
      <xdr:col>72</xdr:col>
      <xdr:colOff>38100</xdr:colOff>
      <xdr:row>38</xdr:row>
      <xdr:rowOff>80364</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3652500" y="649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96891</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26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1114</xdr:rowOff>
    </xdr:from>
    <xdr:to>
      <xdr:col>67</xdr:col>
      <xdr:colOff>101600</xdr:colOff>
      <xdr:row>37</xdr:row>
      <xdr:rowOff>102714</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2763500" y="634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119241</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11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a:extLst>
            <a:ext uri="{FF2B5EF4-FFF2-40B4-BE49-F238E27FC236}">
              <a16:creationId xmlns:a16="http://schemas.microsoft.com/office/drawing/2014/main" id="{00000000-0008-0000-0600-00002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a:extLst>
            <a:ext uri="{FF2B5EF4-FFF2-40B4-BE49-F238E27FC236}">
              <a16:creationId xmlns:a16="http://schemas.microsoft.com/office/drawing/2014/main" id="{00000000-0008-0000-0600-00002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a:extLst>
            <a:ext uri="{FF2B5EF4-FFF2-40B4-BE49-F238E27FC236}">
              <a16:creationId xmlns:a16="http://schemas.microsoft.com/office/drawing/2014/main" id="{00000000-0008-0000-0600-00002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a:extLst>
            <a:ext uri="{FF2B5EF4-FFF2-40B4-BE49-F238E27FC236}">
              <a16:creationId xmlns:a16="http://schemas.microsoft.com/office/drawing/2014/main" id="{00000000-0008-0000-0600-00002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a:extLst>
            <a:ext uri="{FF2B5EF4-FFF2-40B4-BE49-F238E27FC236}">
              <a16:creationId xmlns:a16="http://schemas.microsoft.com/office/drawing/2014/main" id="{00000000-0008-0000-0600-00003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23636</xdr:rowOff>
    </xdr:from>
    <xdr:to>
      <xdr:col>85</xdr:col>
      <xdr:colOff>126364</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flipV="1">
          <a:off x="16317595" y="12025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06" name="公債費最小値テキスト">
          <a:extLst>
            <a:ext uri="{FF2B5EF4-FFF2-40B4-BE49-F238E27FC236}">
              <a16:creationId xmlns:a16="http://schemas.microsoft.com/office/drawing/2014/main" id="{00000000-0008-0000-0600-00005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141763</xdr:rowOff>
    </xdr:from>
    <xdr:ext cx="599010" cy="259045"/>
    <xdr:sp macro="" textlink="">
      <xdr:nvSpPr>
        <xdr:cNvPr id="608" name="公債費最大値テキスト">
          <a:extLst>
            <a:ext uri="{FF2B5EF4-FFF2-40B4-BE49-F238E27FC236}">
              <a16:creationId xmlns:a16="http://schemas.microsoft.com/office/drawing/2014/main" id="{00000000-0008-0000-0600-000060020000}"/>
            </a:ext>
          </a:extLst>
        </xdr:cNvPr>
        <xdr:cNvSpPr txBox="1"/>
      </xdr:nvSpPr>
      <xdr:spPr>
        <a:xfrm>
          <a:off x="16370300" y="1180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23636</xdr:rowOff>
    </xdr:from>
    <xdr:to>
      <xdr:col>86</xdr:col>
      <xdr:colOff>25400</xdr:colOff>
      <xdr:row>70</xdr:row>
      <xdr:rowOff>23636</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202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107176</xdr:rowOff>
    </xdr:from>
    <xdr:to>
      <xdr:col>85</xdr:col>
      <xdr:colOff>127000</xdr:colOff>
      <xdr:row>77</xdr:row>
      <xdr:rowOff>33899</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5481300" y="13137376"/>
          <a:ext cx="838200" cy="9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141369</xdr:rowOff>
    </xdr:from>
    <xdr:ext cx="599010" cy="259045"/>
    <xdr:sp macro="" textlink="">
      <xdr:nvSpPr>
        <xdr:cNvPr id="611" name="公債費平均値テキスト">
          <a:extLst>
            <a:ext uri="{FF2B5EF4-FFF2-40B4-BE49-F238E27FC236}">
              <a16:creationId xmlns:a16="http://schemas.microsoft.com/office/drawing/2014/main" id="{00000000-0008-0000-0600-000063020000}"/>
            </a:ext>
          </a:extLst>
        </xdr:cNvPr>
        <xdr:cNvSpPr txBox="1"/>
      </xdr:nvSpPr>
      <xdr:spPr>
        <a:xfrm>
          <a:off x="16370300" y="13171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162942</xdr:rowOff>
    </xdr:from>
    <xdr:to>
      <xdr:col>85</xdr:col>
      <xdr:colOff>177800</xdr:colOff>
      <xdr:row>77</xdr:row>
      <xdr:rowOff>93092</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62687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33899</xdr:rowOff>
    </xdr:from>
    <xdr:to>
      <xdr:col>81</xdr:col>
      <xdr:colOff>50800</xdr:colOff>
      <xdr:row>77</xdr:row>
      <xdr:rowOff>61987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4592300" y="13235549"/>
          <a:ext cx="889000" cy="28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24205</xdr:rowOff>
    </xdr:from>
    <xdr:to>
      <xdr:col>81</xdr:col>
      <xdr:colOff>101600</xdr:colOff>
      <xdr:row>77</xdr:row>
      <xdr:rowOff>125805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5430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116932</xdr:rowOff>
    </xdr:from>
    <xdr:ext cx="599010"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5181795" y="1331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61987</xdr:rowOff>
    </xdr:from>
    <xdr:to>
      <xdr:col>76</xdr:col>
      <xdr:colOff>114300</xdr:colOff>
      <xdr:row>77</xdr:row>
      <xdr:rowOff>85075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3703300" y="13263637"/>
          <a:ext cx="889000" cy="2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51206</xdr:rowOff>
    </xdr:from>
    <xdr:to>
      <xdr:col>76</xdr:col>
      <xdr:colOff>165100</xdr:colOff>
      <xdr:row>77</xdr:row>
      <xdr:rowOff>152806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4541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143933</xdr:rowOff>
    </xdr:from>
    <xdr:ext cx="59901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4292795" y="133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85075</xdr:rowOff>
    </xdr:from>
    <xdr:to>
      <xdr:col>71</xdr:col>
      <xdr:colOff>177800</xdr:colOff>
      <xdr:row>77</xdr:row>
      <xdr:rowOff>101735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2814300" y="13286725"/>
          <a:ext cx="889000" cy="16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3652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143234</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3403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58962</xdr:rowOff>
    </xdr:from>
    <xdr:to>
      <xdr:col>67</xdr:col>
      <xdr:colOff>101600</xdr:colOff>
      <xdr:row>77</xdr:row>
      <xdr:rowOff>160562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2763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151689</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2514795" y="13353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56376</xdr:rowOff>
    </xdr:from>
    <xdr:to>
      <xdr:col>85</xdr:col>
      <xdr:colOff>177800</xdr:colOff>
      <xdr:row>76</xdr:row>
      <xdr:rowOff>157976</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6268700" y="1308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79253</xdr:rowOff>
    </xdr:from>
    <xdr:ext cx="599010" cy="259045"/>
    <xdr:sp macro="" textlink="">
      <xdr:nvSpPr>
        <xdr:cNvPr id="630" name="公債費該当値テキスト">
          <a:extLst>
            <a:ext uri="{FF2B5EF4-FFF2-40B4-BE49-F238E27FC236}">
              <a16:creationId xmlns:a16="http://schemas.microsoft.com/office/drawing/2014/main" id="{00000000-0008-0000-0600-000076020000}"/>
            </a:ext>
          </a:extLst>
        </xdr:cNvPr>
        <xdr:cNvSpPr txBox="1"/>
      </xdr:nvSpPr>
      <xdr:spPr>
        <a:xfrm>
          <a:off x="16370300" y="12938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154549</xdr:rowOff>
    </xdr:from>
    <xdr:to>
      <xdr:col>81</xdr:col>
      <xdr:colOff>101600</xdr:colOff>
      <xdr:row>77</xdr:row>
      <xdr:rowOff>84699</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5430500" y="1318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101225</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181795" y="12959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11187</xdr:rowOff>
    </xdr:from>
    <xdr:to>
      <xdr:col>76</xdr:col>
      <xdr:colOff>165100</xdr:colOff>
      <xdr:row>77</xdr:row>
      <xdr:rowOff>112787</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4541500" y="1321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129314</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292795" y="12988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34275</xdr:rowOff>
    </xdr:from>
    <xdr:to>
      <xdr:col>72</xdr:col>
      <xdr:colOff>38100</xdr:colOff>
      <xdr:row>77</xdr:row>
      <xdr:rowOff>135875</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3652500" y="1323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152402</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03795" y="13011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50935</xdr:rowOff>
    </xdr:from>
    <xdr:to>
      <xdr:col>67</xdr:col>
      <xdr:colOff>101600</xdr:colOff>
      <xdr:row>77</xdr:row>
      <xdr:rowOff>152535</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2763500" y="1325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169062</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14795" y="13027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46444</xdr:rowOff>
    </xdr:from>
    <xdr:to>
      <xdr:col>85</xdr:col>
      <xdr:colOff>126364</xdr:colOff>
      <xdr:row>99</xdr:row>
      <xdr:rowOff>39973</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6317595" y="15476944"/>
          <a:ext cx="1269" cy="1536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43800</xdr:rowOff>
    </xdr:from>
    <xdr:ext cx="469744" cy="259045"/>
    <xdr:sp macro="" textlink="">
      <xdr:nvSpPr>
        <xdr:cNvPr id="663" name="積立金最小値テキスト">
          <a:extLst>
            <a:ext uri="{FF2B5EF4-FFF2-40B4-BE49-F238E27FC236}">
              <a16:creationId xmlns:a16="http://schemas.microsoft.com/office/drawing/2014/main" id="{00000000-0008-0000-0600-000097020000}"/>
            </a:ext>
          </a:extLst>
        </xdr:cNvPr>
        <xdr:cNvSpPr txBox="1"/>
      </xdr:nvSpPr>
      <xdr:spPr>
        <a:xfrm>
          <a:off x="16370300" y="1701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39973</xdr:rowOff>
    </xdr:from>
    <xdr:to>
      <xdr:col>86</xdr:col>
      <xdr:colOff>25400</xdr:colOff>
      <xdr:row>99</xdr:row>
      <xdr:rowOff>39973</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7013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164571</xdr:rowOff>
    </xdr:from>
    <xdr:ext cx="690189" cy="259045"/>
    <xdr:sp macro="" textlink="">
      <xdr:nvSpPr>
        <xdr:cNvPr id="665" name="積立金最大値テキスト">
          <a:extLst>
            <a:ext uri="{FF2B5EF4-FFF2-40B4-BE49-F238E27FC236}">
              <a16:creationId xmlns:a16="http://schemas.microsoft.com/office/drawing/2014/main" id="{00000000-0008-0000-0600-000099020000}"/>
            </a:ext>
          </a:extLst>
        </xdr:cNvPr>
        <xdr:cNvSpPr txBox="1"/>
      </xdr:nvSpPr>
      <xdr:spPr>
        <a:xfrm>
          <a:off x="16370300" y="15252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46444</xdr:rowOff>
    </xdr:from>
    <xdr:to>
      <xdr:col>86</xdr:col>
      <xdr:colOff>25400</xdr:colOff>
      <xdr:row>90</xdr:row>
      <xdr:rowOff>46444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547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2753</xdr:rowOff>
    </xdr:from>
    <xdr:to>
      <xdr:col>85</xdr:col>
      <xdr:colOff>127000</xdr:colOff>
      <xdr:row>98</xdr:row>
      <xdr:rowOff>73485</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5481300" y="16804853"/>
          <a:ext cx="838200" cy="70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5078</xdr:rowOff>
    </xdr:from>
    <xdr:ext cx="599010" cy="259045"/>
    <xdr:sp macro="" textlink="">
      <xdr:nvSpPr>
        <xdr:cNvPr id="668" name="積立金平均値テキスト">
          <a:extLst>
            <a:ext uri="{FF2B5EF4-FFF2-40B4-BE49-F238E27FC236}">
              <a16:creationId xmlns:a16="http://schemas.microsoft.com/office/drawing/2014/main" id="{00000000-0008-0000-0600-00009C020000}"/>
            </a:ext>
          </a:extLst>
        </xdr:cNvPr>
        <xdr:cNvSpPr txBox="1"/>
      </xdr:nvSpPr>
      <xdr:spPr>
        <a:xfrm>
          <a:off x="16370300" y="168071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26651</xdr:rowOff>
    </xdr:from>
    <xdr:to>
      <xdr:col>85</xdr:col>
      <xdr:colOff>177800</xdr:colOff>
      <xdr:row>98</xdr:row>
      <xdr:rowOff>128251</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6268700" y="1682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108069</xdr:rowOff>
    </xdr:from>
    <xdr:to>
      <xdr:col>81</xdr:col>
      <xdr:colOff>50800</xdr:colOff>
      <xdr:row>98</xdr:row>
      <xdr:rowOff>2753</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4592300" y="16738719"/>
          <a:ext cx="889000" cy="6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138703</xdr:rowOff>
    </xdr:from>
    <xdr:to>
      <xdr:col>81</xdr:col>
      <xdr:colOff>101600</xdr:colOff>
      <xdr:row>98</xdr:row>
      <xdr:rowOff>68853</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5430500" y="1676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59980</xdr:rowOff>
    </xdr:from>
    <xdr:ext cx="599010"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181795" y="1686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108069</xdr:rowOff>
    </xdr:from>
    <xdr:to>
      <xdr:col>76</xdr:col>
      <xdr:colOff>114300</xdr:colOff>
      <xdr:row>98</xdr:row>
      <xdr:rowOff>65557</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3703300" y="16738719"/>
          <a:ext cx="889000" cy="128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50414</xdr:rowOff>
    </xdr:from>
    <xdr:to>
      <xdr:col>76</xdr:col>
      <xdr:colOff>165100</xdr:colOff>
      <xdr:row>97</xdr:row>
      <xdr:rowOff>152014</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4541500" y="166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168541</xdr:rowOff>
    </xdr:from>
    <xdr:ext cx="59901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292795" y="16456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65557</xdr:rowOff>
    </xdr:from>
    <xdr:to>
      <xdr:col>71</xdr:col>
      <xdr:colOff>177800</xdr:colOff>
      <xdr:row>98</xdr:row>
      <xdr:rowOff>81626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2814300" y="16867657"/>
          <a:ext cx="889000" cy="16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62912</xdr:rowOff>
    </xdr:from>
    <xdr:to>
      <xdr:col>72</xdr:col>
      <xdr:colOff>38100</xdr:colOff>
      <xdr:row>98</xdr:row>
      <xdr:rowOff>164512</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3652500" y="168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155639</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436111" y="1695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79389</xdr:rowOff>
    </xdr:from>
    <xdr:to>
      <xdr:col>67</xdr:col>
      <xdr:colOff>101600</xdr:colOff>
      <xdr:row>99</xdr:row>
      <xdr:rowOff>9539</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2763500" y="1688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666</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547111" y="1697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22685</xdr:rowOff>
    </xdr:from>
    <xdr:to>
      <xdr:col>85</xdr:col>
      <xdr:colOff>177800</xdr:colOff>
      <xdr:row>98</xdr:row>
      <xdr:rowOff>124285</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6268700" y="1682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45562</xdr:rowOff>
    </xdr:from>
    <xdr:ext cx="599010" cy="259045"/>
    <xdr:sp macro="" textlink="">
      <xdr:nvSpPr>
        <xdr:cNvPr id="687" name="積立金該当値テキスト">
          <a:extLst>
            <a:ext uri="{FF2B5EF4-FFF2-40B4-BE49-F238E27FC236}">
              <a16:creationId xmlns:a16="http://schemas.microsoft.com/office/drawing/2014/main" id="{00000000-0008-0000-0600-0000AF020000}"/>
            </a:ext>
          </a:extLst>
        </xdr:cNvPr>
        <xdr:cNvSpPr txBox="1"/>
      </xdr:nvSpPr>
      <xdr:spPr>
        <a:xfrm>
          <a:off x="16370300" y="16676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123403</xdr:rowOff>
    </xdr:from>
    <xdr:to>
      <xdr:col>81</xdr:col>
      <xdr:colOff>101600</xdr:colOff>
      <xdr:row>98</xdr:row>
      <xdr:rowOff>53553</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5430500" y="1675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70080</xdr:rowOff>
    </xdr:from>
    <xdr:ext cx="59901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181795" y="16529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57269</xdr:rowOff>
    </xdr:from>
    <xdr:to>
      <xdr:col>76</xdr:col>
      <xdr:colOff>165100</xdr:colOff>
      <xdr:row>97</xdr:row>
      <xdr:rowOff>158869</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4541500" y="1668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149996</xdr:rowOff>
    </xdr:from>
    <xdr:ext cx="59901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292795" y="16780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14757</xdr:rowOff>
    </xdr:from>
    <xdr:to>
      <xdr:col>72</xdr:col>
      <xdr:colOff>38100</xdr:colOff>
      <xdr:row>98</xdr:row>
      <xdr:rowOff>116357</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3652500" y="1681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132884</xdr:rowOff>
    </xdr:from>
    <xdr:ext cx="59901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03795" y="16592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30826</xdr:rowOff>
    </xdr:from>
    <xdr:to>
      <xdr:col>67</xdr:col>
      <xdr:colOff>101600</xdr:colOff>
      <xdr:row>98</xdr:row>
      <xdr:rowOff>132426</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2763500" y="1683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148953</xdr:rowOff>
    </xdr:from>
    <xdr:ext cx="59901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14795" y="16608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55368</xdr:rowOff>
    </xdr:from>
    <xdr:to>
      <xdr:col>116</xdr:col>
      <xdr:colOff>62864</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198868"/>
          <a:ext cx="1269" cy="158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110953</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97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2045</xdr:rowOff>
    </xdr:from>
    <xdr:ext cx="599010"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497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55368</xdr:rowOff>
    </xdr:from>
    <xdr:to>
      <xdr:col>116</xdr:col>
      <xdr:colOff>152400</xdr:colOff>
      <xdr:row>30</xdr:row>
      <xdr:rowOff>55368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1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28403</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543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5526</xdr:rowOff>
    </xdr:from>
    <xdr:to>
      <xdr:col>116</xdr:col>
      <xdr:colOff>114300</xdr:colOff>
      <xdr:row>39</xdr:row>
      <xdr:rowOff>107126</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6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37748</xdr:rowOff>
    </xdr:from>
    <xdr:to>
      <xdr:col>112</xdr:col>
      <xdr:colOff>38100</xdr:colOff>
      <xdr:row>39</xdr:row>
      <xdr:rowOff>139348</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72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155875</xdr:rowOff>
    </xdr:from>
    <xdr:ext cx="378565"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134017" y="649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50764</xdr:rowOff>
    </xdr:from>
    <xdr:to>
      <xdr:col>107</xdr:col>
      <xdr:colOff>50800</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394414"/>
          <a:ext cx="889000" cy="39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33013</xdr:rowOff>
    </xdr:from>
    <xdr:to>
      <xdr:col>107</xdr:col>
      <xdr:colOff>101600</xdr:colOff>
      <xdr:row>39</xdr:row>
      <xdr:rowOff>134613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71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151140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49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50764</xdr:rowOff>
    </xdr:from>
    <xdr:to>
      <xdr:col>102</xdr:col>
      <xdr:colOff>114300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18656300" y="6394414"/>
          <a:ext cx="889000" cy="39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20984</xdr:rowOff>
    </xdr:from>
    <xdr:to>
      <xdr:col>102</xdr:col>
      <xdr:colOff>165100</xdr:colOff>
      <xdr:row>39</xdr:row>
      <xdr:rowOff>122584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707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113711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80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36376</xdr:rowOff>
    </xdr:from>
    <xdr:to>
      <xdr:col>98</xdr:col>
      <xdr:colOff>38100</xdr:colOff>
      <xdr:row>39</xdr:row>
      <xdr:rowOff>137976</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154503</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155403</xdr:rowOff>
    </xdr:from>
    <xdr:ext cx="249299"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670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171414</xdr:rowOff>
    </xdr:from>
    <xdr:to>
      <xdr:col>102</xdr:col>
      <xdr:colOff>165100</xdr:colOff>
      <xdr:row>37</xdr:row>
      <xdr:rowOff>101564</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34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35</xdr:row>
      <xdr:rowOff>118091</xdr:rowOff>
    </xdr:from>
    <xdr:ext cx="534377"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278111" y="611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10884</xdr:rowOff>
    </xdr:from>
    <xdr:to>
      <xdr:col>116</xdr:col>
      <xdr:colOff>62864</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flipV="1">
          <a:off x="22159595" y="8926284"/>
          <a:ext cx="1269" cy="1157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168358</xdr:rowOff>
    </xdr:from>
    <xdr:ext cx="249299" cy="259045"/>
    <xdr:sp macro="" textlink="">
      <xdr:nvSpPr>
        <xdr:cNvPr id="777" name="貸付金最小値テキスト">
          <a:extLst>
            <a:ext uri="{FF2B5EF4-FFF2-40B4-BE49-F238E27FC236}">
              <a16:creationId xmlns:a16="http://schemas.microsoft.com/office/drawing/2014/main" id="{00000000-0008-0000-0600-000009030000}"/>
            </a:ext>
          </a:extLst>
        </xdr:cNvPr>
        <xdr:cNvSpPr txBox="1"/>
      </xdr:nvSpPr>
      <xdr:spPr>
        <a:xfrm>
          <a:off x="22212300" y="10112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129011</xdr:rowOff>
    </xdr:from>
    <xdr:ext cx="599010" cy="259045"/>
    <xdr:sp macro="" textlink="">
      <xdr:nvSpPr>
        <xdr:cNvPr id="779" name="貸付金最大値テキスト">
          <a:extLst>
            <a:ext uri="{FF2B5EF4-FFF2-40B4-BE49-F238E27FC236}">
              <a16:creationId xmlns:a16="http://schemas.microsoft.com/office/drawing/2014/main" id="{00000000-0008-0000-0600-00000B030000}"/>
            </a:ext>
          </a:extLst>
        </xdr:cNvPr>
        <xdr:cNvSpPr txBox="1"/>
      </xdr:nvSpPr>
      <xdr:spPr>
        <a:xfrm>
          <a:off x="22212300" y="870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10884</xdr:rowOff>
    </xdr:from>
    <xdr:to>
      <xdr:col>116</xdr:col>
      <xdr:colOff>152400</xdr:colOff>
      <xdr:row>52</xdr:row>
      <xdr:rowOff>10884</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892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85808</xdr:rowOff>
    </xdr:from>
    <xdr:ext cx="469744" cy="259045"/>
    <xdr:sp macro="" textlink="">
      <xdr:nvSpPr>
        <xdr:cNvPr id="782" name="貸付金平均値テキスト">
          <a:extLst>
            <a:ext uri="{FF2B5EF4-FFF2-40B4-BE49-F238E27FC236}">
              <a16:creationId xmlns:a16="http://schemas.microsoft.com/office/drawing/2014/main" id="{00000000-0008-0000-0600-00000E030000}"/>
            </a:ext>
          </a:extLst>
        </xdr:cNvPr>
        <xdr:cNvSpPr txBox="1"/>
      </xdr:nvSpPr>
      <xdr:spPr>
        <a:xfrm>
          <a:off x="22212300" y="9858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62931</xdr:rowOff>
    </xdr:from>
    <xdr:to>
      <xdr:col>116</xdr:col>
      <xdr:colOff>114300</xdr:colOff>
      <xdr:row>58</xdr:row>
      <xdr:rowOff>164531</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2110700" y="1000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68971</xdr:rowOff>
    </xdr:from>
    <xdr:to>
      <xdr:col>112</xdr:col>
      <xdr:colOff>38100</xdr:colOff>
      <xdr:row>58</xdr:row>
      <xdr:rowOff>170571</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1272500" y="1001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15648</xdr:rowOff>
    </xdr:from>
    <xdr:ext cx="469744"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1088428" y="9788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71879</xdr:rowOff>
    </xdr:from>
    <xdr:to>
      <xdr:col>107</xdr:col>
      <xdr:colOff>101600</xdr:colOff>
      <xdr:row>59</xdr:row>
      <xdr:rowOff>2029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0383500" y="1001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18556</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199428" y="979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51679</xdr:rowOff>
    </xdr:from>
    <xdr:to>
      <xdr:col>102</xdr:col>
      <xdr:colOff>165100</xdr:colOff>
      <xdr:row>58</xdr:row>
      <xdr:rowOff>153279</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9494500" y="999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169806</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9310428" y="977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52370</xdr:rowOff>
    </xdr:from>
    <xdr:to>
      <xdr:col>98</xdr:col>
      <xdr:colOff>38100</xdr:colOff>
      <xdr:row>58</xdr:row>
      <xdr:rowOff>153970</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8605500" y="999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170497</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421428" y="977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41358</xdr:rowOff>
    </xdr:from>
    <xdr:ext cx="249299" cy="259045"/>
    <xdr:sp macro="" textlink="">
      <xdr:nvSpPr>
        <xdr:cNvPr id="801" name="貸付金該当値テキスト">
          <a:extLst>
            <a:ext uri="{FF2B5EF4-FFF2-40B4-BE49-F238E27FC236}">
              <a16:creationId xmlns:a16="http://schemas.microsoft.com/office/drawing/2014/main" id="{00000000-0008-0000-0600-000021030000}"/>
            </a:ext>
          </a:extLst>
        </xdr:cNvPr>
        <xdr:cNvSpPr txBox="1"/>
      </xdr:nvSpPr>
      <xdr:spPr>
        <a:xfrm>
          <a:off x="22212300" y="9985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152081</xdr:rowOff>
    </xdr:from>
    <xdr:to>
      <xdr:col>116</xdr:col>
      <xdr:colOff>62864</xdr:colOff>
      <xdr:row>78</xdr:row>
      <xdr:rowOff>169807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22159595" y="12153581"/>
          <a:ext cx="1269" cy="1389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2184</xdr:rowOff>
    </xdr:from>
    <xdr:ext cx="534377" cy="259045"/>
    <xdr:sp macro="" textlink="">
      <xdr:nvSpPr>
        <xdr:cNvPr id="836" name="繰出金最小値テキスト">
          <a:extLst>
            <a:ext uri="{FF2B5EF4-FFF2-40B4-BE49-F238E27FC236}">
              <a16:creationId xmlns:a16="http://schemas.microsoft.com/office/drawing/2014/main" id="{00000000-0008-0000-0600-000044030000}"/>
            </a:ext>
          </a:extLst>
        </xdr:cNvPr>
        <xdr:cNvSpPr txBox="1"/>
      </xdr:nvSpPr>
      <xdr:spPr>
        <a:xfrm>
          <a:off x="22212300" y="1354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169807</xdr:rowOff>
    </xdr:from>
    <xdr:to>
      <xdr:col>116</xdr:col>
      <xdr:colOff>152400</xdr:colOff>
      <xdr:row>78</xdr:row>
      <xdr:rowOff>169807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354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98758</xdr:rowOff>
    </xdr:from>
    <xdr:ext cx="599010" cy="259045"/>
    <xdr:sp macro="" textlink="">
      <xdr:nvSpPr>
        <xdr:cNvPr id="838" name="繰出金最大値テキスト">
          <a:extLst>
            <a:ext uri="{FF2B5EF4-FFF2-40B4-BE49-F238E27FC236}">
              <a16:creationId xmlns:a16="http://schemas.microsoft.com/office/drawing/2014/main" id="{00000000-0008-0000-0600-000046030000}"/>
            </a:ext>
          </a:extLst>
        </xdr:cNvPr>
        <xdr:cNvSpPr txBox="1"/>
      </xdr:nvSpPr>
      <xdr:spPr>
        <a:xfrm>
          <a:off x="22212300" y="1192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152081</xdr:rowOff>
    </xdr:from>
    <xdr:to>
      <xdr:col>116</xdr:col>
      <xdr:colOff>152400</xdr:colOff>
      <xdr:row>70</xdr:row>
      <xdr:rowOff>152081</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215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111046</xdr:rowOff>
    </xdr:from>
    <xdr:to>
      <xdr:col>116</xdr:col>
      <xdr:colOff>63500</xdr:colOff>
      <xdr:row>76</xdr:row>
      <xdr:rowOff>138188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1323300" y="13141246"/>
          <a:ext cx="838200" cy="27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111734</xdr:rowOff>
    </xdr:from>
    <xdr:ext cx="599010" cy="259045"/>
    <xdr:sp macro="" textlink="">
      <xdr:nvSpPr>
        <xdr:cNvPr id="841" name="繰出金平均値テキスト">
          <a:extLst>
            <a:ext uri="{FF2B5EF4-FFF2-40B4-BE49-F238E27FC236}">
              <a16:creationId xmlns:a16="http://schemas.microsoft.com/office/drawing/2014/main" id="{00000000-0008-0000-0600-000049030000}"/>
            </a:ext>
          </a:extLst>
        </xdr:cNvPr>
        <xdr:cNvSpPr txBox="1"/>
      </xdr:nvSpPr>
      <xdr:spPr>
        <a:xfrm>
          <a:off x="22212300" y="13141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133307</xdr:rowOff>
    </xdr:from>
    <xdr:to>
      <xdr:col>116</xdr:col>
      <xdr:colOff>114300</xdr:colOff>
      <xdr:row>77</xdr:row>
      <xdr:rowOff>63457</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2110700" y="1316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111046</xdr:rowOff>
    </xdr:from>
    <xdr:to>
      <xdr:col>111</xdr:col>
      <xdr:colOff>177800</xdr:colOff>
      <xdr:row>77</xdr:row>
      <xdr:rowOff>6119</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0434300" y="13141246"/>
          <a:ext cx="889000" cy="66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109105</xdr:rowOff>
    </xdr:from>
    <xdr:to>
      <xdr:col>112</xdr:col>
      <xdr:colOff>38100</xdr:colOff>
      <xdr:row>77</xdr:row>
      <xdr:rowOff>39255</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12725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30382</xdr:rowOff>
    </xdr:from>
    <xdr:ext cx="59901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023795" y="132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6119</xdr:rowOff>
    </xdr:from>
    <xdr:to>
      <xdr:col>107</xdr:col>
      <xdr:colOff>50800</xdr:colOff>
      <xdr:row>77</xdr:row>
      <xdr:rowOff>9692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19545300" y="13207769"/>
          <a:ext cx="889000" cy="3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132471</xdr:rowOff>
    </xdr:from>
    <xdr:to>
      <xdr:col>107</xdr:col>
      <xdr:colOff>101600</xdr:colOff>
      <xdr:row>77</xdr:row>
      <xdr:rowOff>62621</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0383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53748</xdr:rowOff>
    </xdr:from>
    <xdr:ext cx="59901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134795" y="132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9692</xdr:rowOff>
    </xdr:from>
    <xdr:to>
      <xdr:col>102</xdr:col>
      <xdr:colOff>114300</xdr:colOff>
      <xdr:row>77</xdr:row>
      <xdr:rowOff>30772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8656300" y="13211342"/>
          <a:ext cx="889000" cy="2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23902</xdr:rowOff>
    </xdr:from>
    <xdr:to>
      <xdr:col>102</xdr:col>
      <xdr:colOff>165100</xdr:colOff>
      <xdr:row>77</xdr:row>
      <xdr:rowOff>125502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9494500" y="1322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116629</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245795" y="13318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30564</xdr:rowOff>
    </xdr:from>
    <xdr:to>
      <xdr:col>98</xdr:col>
      <xdr:colOff>38100</xdr:colOff>
      <xdr:row>77</xdr:row>
      <xdr:rowOff>132164</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8605500" y="1323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123291</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356795" y="1332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87388</xdr:rowOff>
    </xdr:from>
    <xdr:to>
      <xdr:col>116</xdr:col>
      <xdr:colOff>114300</xdr:colOff>
      <xdr:row>77</xdr:row>
      <xdr:rowOff>17538</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2110700" y="13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110265</xdr:rowOff>
    </xdr:from>
    <xdr:ext cx="599010" cy="259045"/>
    <xdr:sp macro="" textlink="">
      <xdr:nvSpPr>
        <xdr:cNvPr id="860" name="繰出金該当値テキスト">
          <a:extLst>
            <a:ext uri="{FF2B5EF4-FFF2-40B4-BE49-F238E27FC236}">
              <a16:creationId xmlns:a16="http://schemas.microsoft.com/office/drawing/2014/main" id="{00000000-0008-0000-0600-00005C030000}"/>
            </a:ext>
          </a:extLst>
        </xdr:cNvPr>
        <xdr:cNvSpPr txBox="1"/>
      </xdr:nvSpPr>
      <xdr:spPr>
        <a:xfrm>
          <a:off x="22212300" y="12969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60246</xdr:rowOff>
    </xdr:from>
    <xdr:to>
      <xdr:col>112</xdr:col>
      <xdr:colOff>38100</xdr:colOff>
      <xdr:row>76</xdr:row>
      <xdr:rowOff>161846</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1272500" y="1309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6924</xdr:rowOff>
    </xdr:from>
    <xdr:ext cx="59901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23795" y="12865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126769</xdr:rowOff>
    </xdr:from>
    <xdr:to>
      <xdr:col>107</xdr:col>
      <xdr:colOff>101600</xdr:colOff>
      <xdr:row>77</xdr:row>
      <xdr:rowOff>56919</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0383500" y="1315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73446</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34795" y="12932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130342</xdr:rowOff>
    </xdr:from>
    <xdr:to>
      <xdr:col>102</xdr:col>
      <xdr:colOff>165100</xdr:colOff>
      <xdr:row>77</xdr:row>
      <xdr:rowOff>60492</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9494500" y="1316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77019</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45795" y="12935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151422</xdr:rowOff>
    </xdr:from>
    <xdr:to>
      <xdr:col>98</xdr:col>
      <xdr:colOff>38100</xdr:colOff>
      <xdr:row>77</xdr:row>
      <xdr:rowOff>81572</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8605500" y="1318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98099</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56795" y="12956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a:extLst>
            <a:ext uri="{FF2B5EF4-FFF2-40B4-BE49-F238E27FC236}">
              <a16:creationId xmlns:a16="http://schemas.microsoft.com/office/drawing/2014/main" id="{00000000-0008-0000-0600-00007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a:extLst>
            <a:ext uri="{FF2B5EF4-FFF2-40B4-BE49-F238E27FC236}">
              <a16:creationId xmlns:a16="http://schemas.microsoft.com/office/drawing/2014/main" id="{00000000-0008-0000-0600-00007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a:extLst>
            <a:ext uri="{FF2B5EF4-FFF2-40B4-BE49-F238E27FC236}">
              <a16:creationId xmlns:a16="http://schemas.microsoft.com/office/drawing/2014/main" id="{00000000-0008-0000-0600-00007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a:extLst>
            <a:ext uri="{FF2B5EF4-FFF2-40B4-BE49-F238E27FC236}">
              <a16:creationId xmlns:a16="http://schemas.microsoft.com/office/drawing/2014/main" id="{00000000-0008-0000-0600-00008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1,899,481</a:t>
          </a:r>
          <a:r>
            <a:rPr kumimoji="1" lang="ja-JP" altLang="ja-JP" sz="1100">
              <a:solidFill>
                <a:schemeClr val="dk1"/>
              </a:solidFill>
              <a:effectLst/>
              <a:latin typeface="+mn-lt"/>
              <a:ea typeface="+mn-ea"/>
              <a:cs typeface="+mn-cs"/>
            </a:rPr>
            <a:t>円となっている。</a:t>
          </a:r>
          <a:endParaRPr lang="ja-JP" altLang="ja-JP" sz="1400">
            <a:effectLst/>
          </a:endParaRPr>
        </a:p>
        <a:p>
          <a:r>
            <a:rPr kumimoji="1" lang="ja-JP" altLang="ja-JP" sz="1100">
              <a:solidFill>
                <a:schemeClr val="dk1"/>
              </a:solidFill>
              <a:effectLst/>
              <a:latin typeface="+mn-lt"/>
              <a:ea typeface="+mn-ea"/>
              <a:cs typeface="+mn-cs"/>
            </a:rPr>
            <a:t>　人件費は住民一人当たり</a:t>
          </a:r>
          <a:r>
            <a:rPr kumimoji="1" lang="en-US" altLang="ja-JP" sz="1100">
              <a:solidFill>
                <a:schemeClr val="dk1"/>
              </a:solidFill>
              <a:effectLst/>
              <a:latin typeface="+mn-lt"/>
              <a:ea typeface="+mn-ea"/>
              <a:cs typeface="+mn-cs"/>
            </a:rPr>
            <a:t>362,962</a:t>
          </a:r>
          <a:r>
            <a:rPr kumimoji="1" lang="ja-JP" altLang="ja-JP" sz="1100">
              <a:solidFill>
                <a:schemeClr val="dk1"/>
              </a:solidFill>
              <a:effectLst/>
              <a:latin typeface="+mn-lt"/>
              <a:ea typeface="+mn-ea"/>
              <a:cs typeface="+mn-cs"/>
            </a:rPr>
            <a:t>円となっており前年度より</a:t>
          </a:r>
          <a:r>
            <a:rPr kumimoji="1" lang="en-US" altLang="ja-JP" sz="1100">
              <a:solidFill>
                <a:schemeClr val="dk1"/>
              </a:solidFill>
              <a:effectLst/>
              <a:latin typeface="+mn-lt"/>
              <a:ea typeface="+mn-ea"/>
              <a:cs typeface="+mn-cs"/>
            </a:rPr>
            <a:t>10,255</a:t>
          </a:r>
          <a:r>
            <a:rPr kumimoji="1" lang="ja-JP" altLang="ja-JP" sz="1100">
              <a:solidFill>
                <a:schemeClr val="dk1"/>
              </a:solidFill>
              <a:effectLst/>
              <a:latin typeface="+mn-lt"/>
              <a:ea typeface="+mn-ea"/>
              <a:cs typeface="+mn-cs"/>
            </a:rPr>
            <a:t>円増加しているが、主に一般職採用によるもの及び</a:t>
          </a:r>
          <a:r>
            <a:rPr kumimoji="1" lang="ja-JP" altLang="en-US" sz="1100">
              <a:solidFill>
                <a:schemeClr val="dk1"/>
              </a:solidFill>
              <a:effectLst/>
              <a:latin typeface="+mn-lt"/>
              <a:ea typeface="+mn-ea"/>
              <a:cs typeface="+mn-cs"/>
            </a:rPr>
            <a:t>複式学級解消のための村費講師等</a:t>
          </a:r>
          <a:r>
            <a:rPr kumimoji="1" lang="ja-JP" altLang="ja-JP" sz="1100">
              <a:solidFill>
                <a:schemeClr val="dk1"/>
              </a:solidFill>
              <a:effectLst/>
              <a:latin typeface="+mn-lt"/>
              <a:ea typeface="+mn-ea"/>
              <a:cs typeface="+mn-cs"/>
            </a:rPr>
            <a:t>パートタイム会計年度任用職員の採用増によるものである。類団平均より高い主な要因についても同様である。</a:t>
          </a:r>
          <a:endParaRPr lang="ja-JP" altLang="ja-JP" sz="1400">
            <a:effectLst/>
          </a:endParaRPr>
        </a:p>
        <a:p>
          <a:r>
            <a:rPr kumimoji="1" lang="ja-JP" altLang="ja-JP" sz="1100">
              <a:solidFill>
                <a:schemeClr val="dk1"/>
              </a:solidFill>
              <a:effectLst/>
              <a:latin typeface="+mn-lt"/>
              <a:ea typeface="+mn-ea"/>
              <a:cs typeface="+mn-cs"/>
            </a:rPr>
            <a:t>　補助費は住民一人当たり</a:t>
          </a:r>
          <a:r>
            <a:rPr kumimoji="1" lang="en-US" altLang="ja-JP" sz="1100">
              <a:solidFill>
                <a:schemeClr val="dk1"/>
              </a:solidFill>
              <a:effectLst/>
              <a:latin typeface="+mn-lt"/>
              <a:ea typeface="+mn-ea"/>
              <a:cs typeface="+mn-cs"/>
            </a:rPr>
            <a:t>283,971</a:t>
          </a:r>
          <a:r>
            <a:rPr kumimoji="1" lang="ja-JP" altLang="ja-JP" sz="1100">
              <a:solidFill>
                <a:schemeClr val="dk1"/>
              </a:solidFill>
              <a:effectLst/>
              <a:latin typeface="+mn-lt"/>
              <a:ea typeface="+mn-ea"/>
              <a:cs typeface="+mn-cs"/>
            </a:rPr>
            <a:t>円となっており前年度より</a:t>
          </a:r>
          <a:r>
            <a:rPr kumimoji="1" lang="en-US" altLang="ja-JP" sz="1100">
              <a:solidFill>
                <a:schemeClr val="dk1"/>
              </a:solidFill>
              <a:effectLst/>
              <a:latin typeface="+mn-lt"/>
              <a:ea typeface="+mn-ea"/>
              <a:cs typeface="+mn-cs"/>
            </a:rPr>
            <a:t>65,773</a:t>
          </a:r>
          <a:r>
            <a:rPr kumimoji="1" lang="ja-JP" altLang="ja-JP" sz="1100">
              <a:solidFill>
                <a:schemeClr val="dk1"/>
              </a:solidFill>
              <a:effectLst/>
              <a:latin typeface="+mn-lt"/>
              <a:ea typeface="+mn-ea"/>
              <a:cs typeface="+mn-cs"/>
            </a:rPr>
            <a:t>円増加しているが、主に宇陀衛生一部事務組合の施設改修負担金の大幅な増によるものである。類団平均より</a:t>
          </a:r>
          <a:r>
            <a:rPr kumimoji="1" lang="ja-JP" altLang="en-US" sz="1100">
              <a:solidFill>
                <a:schemeClr val="dk1"/>
              </a:solidFill>
              <a:effectLst/>
              <a:latin typeface="+mn-lt"/>
              <a:ea typeface="+mn-ea"/>
              <a:cs typeface="+mn-cs"/>
            </a:rPr>
            <a:t>高い</a:t>
          </a:r>
          <a:r>
            <a:rPr kumimoji="1" lang="ja-JP" altLang="ja-JP" sz="1100">
              <a:solidFill>
                <a:schemeClr val="dk1"/>
              </a:solidFill>
              <a:effectLst/>
              <a:latin typeface="+mn-lt"/>
              <a:ea typeface="+mn-ea"/>
              <a:cs typeface="+mn-cs"/>
            </a:rPr>
            <a:t>主な要因について</a:t>
          </a:r>
          <a:r>
            <a:rPr kumimoji="1" lang="ja-JP" altLang="en-US" sz="1100">
              <a:solidFill>
                <a:schemeClr val="dk1"/>
              </a:solidFill>
              <a:effectLst/>
              <a:latin typeface="+mn-lt"/>
              <a:ea typeface="+mn-ea"/>
              <a:cs typeface="+mn-cs"/>
            </a:rPr>
            <a:t>も同様で</a:t>
          </a:r>
          <a:r>
            <a:rPr kumimoji="1" lang="ja-JP" altLang="ja-JP" sz="1100">
              <a:solidFill>
                <a:schemeClr val="dk1"/>
              </a:solidFill>
              <a:effectLst/>
              <a:latin typeface="+mn-lt"/>
              <a:ea typeface="+mn-ea"/>
              <a:cs typeface="+mn-cs"/>
            </a:rPr>
            <a:t>ある。　　　　　　　　　</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普通建設費（新規）は住民一人当たり</a:t>
          </a:r>
          <a:r>
            <a:rPr kumimoji="1" lang="en-US" altLang="ja-JP" sz="1100">
              <a:solidFill>
                <a:schemeClr val="dk1"/>
              </a:solidFill>
              <a:effectLst/>
              <a:latin typeface="+mn-lt"/>
              <a:ea typeface="+mn-ea"/>
              <a:cs typeface="+mn-cs"/>
            </a:rPr>
            <a:t>114,346</a:t>
          </a:r>
          <a:r>
            <a:rPr kumimoji="1" lang="ja-JP" altLang="ja-JP" sz="1100">
              <a:solidFill>
                <a:schemeClr val="dk1"/>
              </a:solidFill>
              <a:effectLst/>
              <a:latin typeface="+mn-lt"/>
              <a:ea typeface="+mn-ea"/>
              <a:cs typeface="+mn-cs"/>
            </a:rPr>
            <a:t>円となっており、前年度より</a:t>
          </a:r>
          <a:r>
            <a:rPr kumimoji="1" lang="en-US" altLang="ja-JP" sz="1100">
              <a:solidFill>
                <a:schemeClr val="dk1"/>
              </a:solidFill>
              <a:effectLst/>
              <a:latin typeface="+mn-lt"/>
              <a:ea typeface="+mn-ea"/>
              <a:cs typeface="+mn-cs"/>
            </a:rPr>
            <a:t>47,563</a:t>
          </a:r>
          <a:r>
            <a:rPr kumimoji="1" lang="ja-JP" altLang="ja-JP" sz="1100">
              <a:solidFill>
                <a:schemeClr val="dk1"/>
              </a:solidFill>
              <a:effectLst/>
              <a:latin typeface="+mn-lt"/>
              <a:ea typeface="+mn-ea"/>
              <a:cs typeface="+mn-cs"/>
            </a:rPr>
            <a:t>円増加しているが、主に新たに曽爾高原へのアクセス道路改良事業</a:t>
          </a:r>
          <a:r>
            <a:rPr kumimoji="1" lang="ja-JP" altLang="en-US" sz="1100">
              <a:solidFill>
                <a:schemeClr val="dk1"/>
              </a:solidFill>
              <a:effectLst/>
              <a:latin typeface="+mn-lt"/>
              <a:ea typeface="+mn-ea"/>
              <a:cs typeface="+mn-cs"/>
            </a:rPr>
            <a:t>実施に</a:t>
          </a:r>
          <a:r>
            <a:rPr kumimoji="1" lang="ja-JP" altLang="ja-JP" sz="1100">
              <a:solidFill>
                <a:schemeClr val="dk1"/>
              </a:solidFill>
              <a:effectLst/>
              <a:latin typeface="+mn-lt"/>
              <a:ea typeface="+mn-ea"/>
              <a:cs typeface="+mn-cs"/>
            </a:rPr>
            <a:t>によるものである。類団平均より低い主な要因については、新規で行う公共事業</a:t>
          </a:r>
          <a:r>
            <a:rPr kumimoji="1" lang="ja-JP" altLang="en-US" sz="1100">
              <a:solidFill>
                <a:schemeClr val="dk1"/>
              </a:solidFill>
              <a:effectLst/>
              <a:latin typeface="+mn-lt"/>
              <a:ea typeface="+mn-ea"/>
              <a:cs typeface="+mn-cs"/>
            </a:rPr>
            <a:t>の費用が</a:t>
          </a:r>
          <a:r>
            <a:rPr kumimoji="1" lang="ja-JP" altLang="ja-JP" sz="1100">
              <a:solidFill>
                <a:schemeClr val="dk1"/>
              </a:solidFill>
              <a:effectLst/>
              <a:latin typeface="+mn-lt"/>
              <a:ea typeface="+mn-ea"/>
              <a:cs typeface="+mn-cs"/>
            </a:rPr>
            <a:t>が減少しているからである。</a:t>
          </a:r>
          <a:endParaRPr lang="ja-JP" altLang="ja-JP" sz="1400">
            <a:effectLst/>
          </a:endParaRPr>
        </a:p>
        <a:p>
          <a:r>
            <a:rPr kumimoji="1" lang="ja-JP" altLang="ja-JP" sz="1100">
              <a:solidFill>
                <a:schemeClr val="dk1"/>
              </a:solidFill>
              <a:effectLst/>
              <a:latin typeface="+mn-lt"/>
              <a:ea typeface="+mn-ea"/>
              <a:cs typeface="+mn-cs"/>
            </a:rPr>
            <a:t>　普通建設費（更新）は住民一人当たり</a:t>
          </a:r>
          <a:r>
            <a:rPr kumimoji="1" lang="en-US" altLang="ja-JP" sz="1100">
              <a:solidFill>
                <a:schemeClr val="dk1"/>
              </a:solidFill>
              <a:effectLst/>
              <a:latin typeface="+mn-lt"/>
              <a:ea typeface="+mn-ea"/>
              <a:cs typeface="+mn-cs"/>
            </a:rPr>
            <a:t>197,862</a:t>
          </a:r>
          <a:r>
            <a:rPr kumimoji="1" lang="ja-JP" altLang="ja-JP" sz="1100">
              <a:solidFill>
                <a:schemeClr val="dk1"/>
              </a:solidFill>
              <a:effectLst/>
              <a:latin typeface="+mn-lt"/>
              <a:ea typeface="+mn-ea"/>
              <a:cs typeface="+mn-cs"/>
            </a:rPr>
            <a:t>円となっており、前年度より</a:t>
          </a:r>
          <a:r>
            <a:rPr kumimoji="1" lang="en-US" altLang="ja-JP" sz="1100">
              <a:solidFill>
                <a:schemeClr val="dk1"/>
              </a:solidFill>
              <a:effectLst/>
              <a:latin typeface="+mn-lt"/>
              <a:ea typeface="+mn-ea"/>
              <a:cs typeface="+mn-cs"/>
            </a:rPr>
            <a:t>284,652</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しているが、これは、</a:t>
          </a:r>
          <a:r>
            <a:rPr kumimoji="1" lang="ja-JP" altLang="en-US" sz="1100">
              <a:solidFill>
                <a:schemeClr val="dk1"/>
              </a:solidFill>
              <a:effectLst/>
              <a:latin typeface="+mn-lt"/>
              <a:ea typeface="+mn-ea"/>
              <a:cs typeface="+mn-cs"/>
            </a:rPr>
            <a:t>前年度の</a:t>
          </a:r>
          <a:r>
            <a:rPr kumimoji="1" lang="ja-JP" altLang="ja-JP" sz="1100">
              <a:solidFill>
                <a:schemeClr val="dk1"/>
              </a:solidFill>
              <a:effectLst/>
              <a:latin typeface="+mn-lt"/>
              <a:ea typeface="+mn-ea"/>
              <a:cs typeface="+mn-cs"/>
            </a:rPr>
            <a:t>旧小学校跡地活用として地域総合センター大規模改修</a:t>
          </a:r>
          <a:r>
            <a:rPr kumimoji="1" lang="ja-JP" altLang="en-US" sz="1100">
              <a:solidFill>
                <a:schemeClr val="dk1"/>
              </a:solidFill>
              <a:effectLst/>
              <a:latin typeface="+mn-lt"/>
              <a:ea typeface="+mn-ea"/>
              <a:cs typeface="+mn-cs"/>
            </a:rPr>
            <a:t>終了によるものである</a:t>
          </a:r>
          <a:r>
            <a:rPr kumimoji="1" lang="ja-JP" altLang="ja-JP" sz="1100">
              <a:solidFill>
                <a:schemeClr val="dk1"/>
              </a:solidFill>
              <a:effectLst/>
              <a:latin typeface="+mn-lt"/>
              <a:ea typeface="+mn-ea"/>
              <a:cs typeface="+mn-cs"/>
            </a:rPr>
            <a:t>。類団平均より高い主な要因について</a:t>
          </a:r>
          <a:r>
            <a:rPr kumimoji="1" lang="ja-JP" altLang="en-US" sz="1100">
              <a:solidFill>
                <a:schemeClr val="dk1"/>
              </a:solidFill>
              <a:effectLst/>
              <a:latin typeface="+mn-lt"/>
              <a:ea typeface="+mn-ea"/>
              <a:cs typeface="+mn-cs"/>
            </a:rPr>
            <a:t>は毎年実施している村道維持舗装、令和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年度は公共施設のユニバーサル化のためトイレ改修等を実施したことが要因である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積立金は住民一人当たり</a:t>
          </a:r>
          <a:r>
            <a:rPr kumimoji="1" lang="en-US" altLang="ja-JP" sz="1100">
              <a:solidFill>
                <a:schemeClr val="dk1"/>
              </a:solidFill>
              <a:effectLst/>
              <a:latin typeface="+mn-lt"/>
              <a:ea typeface="+mn-ea"/>
              <a:cs typeface="+mn-cs"/>
            </a:rPr>
            <a:t>112,138</a:t>
          </a:r>
          <a:r>
            <a:rPr kumimoji="1" lang="ja-JP" altLang="ja-JP" sz="1100">
              <a:solidFill>
                <a:schemeClr val="dk1"/>
              </a:solidFill>
              <a:effectLst/>
              <a:latin typeface="+mn-lt"/>
              <a:ea typeface="+mn-ea"/>
              <a:cs typeface="+mn-cs"/>
            </a:rPr>
            <a:t>円となっており、前年度より</a:t>
          </a:r>
          <a:r>
            <a:rPr kumimoji="1" lang="en-US" altLang="ja-JP" sz="1100">
              <a:solidFill>
                <a:schemeClr val="dk1"/>
              </a:solidFill>
              <a:effectLst/>
              <a:latin typeface="+mn-lt"/>
              <a:ea typeface="+mn-ea"/>
              <a:cs typeface="+mn-cs"/>
            </a:rPr>
            <a:t>55,694</a:t>
          </a:r>
          <a:r>
            <a:rPr kumimoji="1" lang="ja-JP" altLang="ja-JP" sz="1100">
              <a:solidFill>
                <a:schemeClr val="dk1"/>
              </a:solidFill>
              <a:effectLst/>
              <a:latin typeface="+mn-lt"/>
              <a:ea typeface="+mn-ea"/>
              <a:cs typeface="+mn-cs"/>
            </a:rPr>
            <a:t>円減少しているが、主に前年度</a:t>
          </a:r>
          <a:r>
            <a:rPr kumimoji="1" lang="ja-JP" altLang="en-US" sz="1100">
              <a:solidFill>
                <a:schemeClr val="dk1"/>
              </a:solidFill>
              <a:effectLst/>
              <a:latin typeface="+mn-lt"/>
              <a:ea typeface="+mn-ea"/>
              <a:cs typeface="+mn-cs"/>
            </a:rPr>
            <a:t>と比較し減債基金への積立をしなかったことが</a:t>
          </a:r>
          <a:r>
            <a:rPr kumimoji="1" lang="ja-JP" altLang="ja-JP" sz="1100">
              <a:solidFill>
                <a:schemeClr val="dk1"/>
              </a:solidFill>
              <a:effectLst/>
              <a:latin typeface="+mn-lt"/>
              <a:ea typeface="+mn-ea"/>
              <a:cs typeface="+mn-cs"/>
            </a:rPr>
            <a:t>主な要因であり、類団平均より高い主な要因については、類似団体よりも基金積立を多く行っていることである。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奈良県曽爾村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1,296
1,277
47.76
2,558,805
2,461,728
92,445
1,369,264
2,964,244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63335</xdr:rowOff>
    </xdr:from>
    <xdr:to>
      <xdr:col>24</xdr:col>
      <xdr:colOff>62865</xdr:colOff>
      <xdr:row>38</xdr:row>
      <xdr:rowOff>100317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06835"/>
          <a:ext cx="1270" cy="140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104144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100317</xdr:rowOff>
    </xdr:from>
    <xdr:to>
      <xdr:col>24</xdr:col>
      <xdr:colOff>152400</xdr:colOff>
      <xdr:row>38</xdr:row>
      <xdr:rowOff>100317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15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10012</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8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120,013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63335</xdr:rowOff>
    </xdr:from>
    <xdr:to>
      <xdr:col>24</xdr:col>
      <xdr:colOff>152400</xdr:colOff>
      <xdr:row>30</xdr:row>
      <xdr:rowOff>63335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50127</xdr:rowOff>
    </xdr:from>
    <xdr:to>
      <xdr:col>24</xdr:col>
      <xdr:colOff>63500</xdr:colOff>
      <xdr:row>37</xdr:row>
      <xdr:rowOff>67564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393777"/>
          <a:ext cx="838200" cy="1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37101</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80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58674</xdr:rowOff>
    </xdr:from>
    <xdr:to>
      <xdr:col>24</xdr:col>
      <xdr:colOff>114300</xdr:colOff>
      <xdr:row>37</xdr:row>
      <xdr:rowOff>160274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40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46406</xdr:rowOff>
    </xdr:from>
    <xdr:to>
      <xdr:col>19</xdr:col>
      <xdr:colOff>177800</xdr:colOff>
      <xdr:row>37</xdr:row>
      <xdr:rowOff>67564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390056"/>
          <a:ext cx="889000" cy="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73457</xdr:rowOff>
    </xdr:from>
    <xdr:to>
      <xdr:col>20</xdr:col>
      <xdr:colOff>38100</xdr:colOff>
      <xdr:row>38</xdr:row>
      <xdr:rowOff>3607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1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166184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50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46406</xdr:rowOff>
    </xdr:from>
    <xdr:to>
      <xdr:col>15</xdr:col>
      <xdr:colOff>50800</xdr:colOff>
      <xdr:row>37</xdr:row>
      <xdr:rowOff>47117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390056"/>
          <a:ext cx="889000" cy="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92621</xdr:rowOff>
    </xdr:from>
    <xdr:to>
      <xdr:col>15</xdr:col>
      <xdr:colOff>101600</xdr:colOff>
      <xdr:row>38</xdr:row>
      <xdr:rowOff>22771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3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13898</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5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47117</xdr:rowOff>
    </xdr:from>
    <xdr:to>
      <xdr:col>10</xdr:col>
      <xdr:colOff>114300</xdr:colOff>
      <xdr:row>37</xdr:row>
      <xdr:rowOff>54940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390767"/>
          <a:ext cx="889000" cy="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118491</xdr:rowOff>
    </xdr:from>
    <xdr:to>
      <xdr:col>10</xdr:col>
      <xdr:colOff>165100</xdr:colOff>
      <xdr:row>38</xdr:row>
      <xdr:rowOff>48640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621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39768</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55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111303</xdr:rowOff>
    </xdr:from>
    <xdr:to>
      <xdr:col>6</xdr:col>
      <xdr:colOff>38100</xdr:colOff>
      <xdr:row>38</xdr:row>
      <xdr:rowOff>41453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32580</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54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170777</xdr:rowOff>
    </xdr:from>
    <xdr:to>
      <xdr:col>24</xdr:col>
      <xdr:colOff>114300</xdr:colOff>
      <xdr:row>37</xdr:row>
      <xdr:rowOff>100927</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4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22204</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194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16764</xdr:rowOff>
    </xdr:from>
    <xdr:to>
      <xdr:col>20</xdr:col>
      <xdr:colOff>38100</xdr:colOff>
      <xdr:row>37</xdr:row>
      <xdr:rowOff>118364</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6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134891</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135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167056</xdr:rowOff>
    </xdr:from>
    <xdr:to>
      <xdr:col>15</xdr:col>
      <xdr:colOff>101600</xdr:colOff>
      <xdr:row>37</xdr:row>
      <xdr:rowOff>97206</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113733</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114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167767</xdr:rowOff>
    </xdr:from>
    <xdr:to>
      <xdr:col>10</xdr:col>
      <xdr:colOff>165100</xdr:colOff>
      <xdr:row>37</xdr:row>
      <xdr:rowOff>97917</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3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114444</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11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4140</xdr:rowOff>
    </xdr:from>
    <xdr:to>
      <xdr:col>6</xdr:col>
      <xdr:colOff>38100</xdr:colOff>
      <xdr:row>37</xdr:row>
      <xdr:rowOff>105740</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4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122267</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123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81776</xdr:rowOff>
    </xdr:from>
    <xdr:to>
      <xdr:col>24</xdr:col>
      <xdr:colOff>62865</xdr:colOff>
      <xdr:row>58</xdr:row>
      <xdr:rowOff>113180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54276"/>
          <a:ext cx="1270" cy="1403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117007</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61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113180</xdr:rowOff>
    </xdr:from>
    <xdr:to>
      <xdr:col>24</xdr:col>
      <xdr:colOff>152400</xdr:colOff>
      <xdr:row>58</xdr:row>
      <xdr:rowOff>113180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5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28453</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295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6,253,387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81776</xdr:rowOff>
    </xdr:from>
    <xdr:to>
      <xdr:col>24</xdr:col>
      <xdr:colOff>152400</xdr:colOff>
      <xdr:row>50</xdr:row>
      <xdr:rowOff>81776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54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20017</xdr:rowOff>
    </xdr:from>
    <xdr:to>
      <xdr:col>24</xdr:col>
      <xdr:colOff>63500</xdr:colOff>
      <xdr:row>58</xdr:row>
      <xdr:rowOff>36032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9964117"/>
          <a:ext cx="838200" cy="16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139035</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911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160608</xdr:rowOff>
    </xdr:from>
    <xdr:to>
      <xdr:col>24</xdr:col>
      <xdr:colOff>114300</xdr:colOff>
      <xdr:row>58</xdr:row>
      <xdr:rowOff>90758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3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8206</xdr:rowOff>
    </xdr:from>
    <xdr:to>
      <xdr:col>19</xdr:col>
      <xdr:colOff>177800</xdr:colOff>
      <xdr:row>58</xdr:row>
      <xdr:rowOff>20017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952306"/>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155189</xdr:rowOff>
    </xdr:from>
    <xdr:to>
      <xdr:col>20</xdr:col>
      <xdr:colOff>38100</xdr:colOff>
      <xdr:row>58</xdr:row>
      <xdr:rowOff>85339</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76466</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10020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8206</xdr:rowOff>
    </xdr:from>
    <xdr:to>
      <xdr:col>15</xdr:col>
      <xdr:colOff>50800</xdr:colOff>
      <xdr:row>58</xdr:row>
      <xdr:rowOff>39757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952306"/>
          <a:ext cx="889000" cy="31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138929</xdr:rowOff>
    </xdr:from>
    <xdr:to>
      <xdr:col>15</xdr:col>
      <xdr:colOff>101600</xdr:colOff>
      <xdr:row>58</xdr:row>
      <xdr:rowOff>69079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1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60206</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10004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25465</xdr:rowOff>
    </xdr:from>
    <xdr:to>
      <xdr:col>10</xdr:col>
      <xdr:colOff>114300</xdr:colOff>
      <xdr:row>58</xdr:row>
      <xdr:rowOff>39757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969565"/>
          <a:ext cx="889000" cy="1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164134</xdr:rowOff>
    </xdr:from>
    <xdr:to>
      <xdr:col>10</xdr:col>
      <xdr:colOff>165100</xdr:colOff>
      <xdr:row>58</xdr:row>
      <xdr:rowOff>94284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3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85411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10029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24157</xdr:rowOff>
    </xdr:from>
    <xdr:to>
      <xdr:col>6</xdr:col>
      <xdr:colOff>38100</xdr:colOff>
      <xdr:row>58</xdr:row>
      <xdr:rowOff>125757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68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116884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1006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156682</xdr:rowOff>
    </xdr:from>
    <xdr:to>
      <xdr:col>24</xdr:col>
      <xdr:colOff>114300</xdr:colOff>
      <xdr:row>58</xdr:row>
      <xdr:rowOff>86832</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2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116059</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717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140667</xdr:rowOff>
    </xdr:from>
    <xdr:to>
      <xdr:col>20</xdr:col>
      <xdr:colOff>38100</xdr:colOff>
      <xdr:row>58</xdr:row>
      <xdr:rowOff>70817</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1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87344</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688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128856</xdr:rowOff>
    </xdr:from>
    <xdr:to>
      <xdr:col>15</xdr:col>
      <xdr:colOff>101600</xdr:colOff>
      <xdr:row>58</xdr:row>
      <xdr:rowOff>59006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0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75533</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676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160407</xdr:rowOff>
    </xdr:from>
    <xdr:to>
      <xdr:col>10</xdr:col>
      <xdr:colOff>165100</xdr:colOff>
      <xdr:row>58</xdr:row>
      <xdr:rowOff>90557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3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107084</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70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146115</xdr:rowOff>
    </xdr:from>
    <xdr:to>
      <xdr:col>6</xdr:col>
      <xdr:colOff>38100</xdr:colOff>
      <xdr:row>58</xdr:row>
      <xdr:rowOff>76265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1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92792</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693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113898</xdr:rowOff>
    </xdr:from>
    <xdr:to>
      <xdr:col>24</xdr:col>
      <xdr:colOff>62865</xdr:colOff>
      <xdr:row>78</xdr:row>
      <xdr:rowOff>50687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3948"/>
          <a:ext cx="1270" cy="147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54514</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27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50687</xdr:rowOff>
    </xdr:from>
    <xdr:to>
      <xdr:col>24</xdr:col>
      <xdr:colOff>152400</xdr:colOff>
      <xdr:row>78</xdr:row>
      <xdr:rowOff>50687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2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60575</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1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113898</xdr:rowOff>
    </xdr:from>
    <xdr:to>
      <xdr:col>24</xdr:col>
      <xdr:colOff>152400</xdr:colOff>
      <xdr:row>69</xdr:row>
      <xdr:rowOff>113898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156815</xdr:rowOff>
    </xdr:from>
    <xdr:to>
      <xdr:col>24</xdr:col>
      <xdr:colOff>63500</xdr:colOff>
      <xdr:row>76</xdr:row>
      <xdr:rowOff>39306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015565"/>
          <a:ext cx="838200" cy="53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123595</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82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145168</xdr:rowOff>
    </xdr:from>
    <xdr:to>
      <xdr:col>24</xdr:col>
      <xdr:colOff>114300</xdr:colOff>
      <xdr:row>76</xdr:row>
      <xdr:rowOff>75318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00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39306</xdr:rowOff>
    </xdr:from>
    <xdr:to>
      <xdr:col>19</xdr:col>
      <xdr:colOff>177800</xdr:colOff>
      <xdr:row>76</xdr:row>
      <xdr:rowOff>83276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069506"/>
          <a:ext cx="889000" cy="4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45904</xdr:rowOff>
    </xdr:from>
    <xdr:to>
      <xdr:col>20</xdr:col>
      <xdr:colOff>38100</xdr:colOff>
      <xdr:row>76</xdr:row>
      <xdr:rowOff>147504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138631</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68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108293</xdr:rowOff>
    </xdr:from>
    <xdr:to>
      <xdr:col>15</xdr:col>
      <xdr:colOff>50800</xdr:colOff>
      <xdr:row>76</xdr:row>
      <xdr:rowOff>83276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2795593"/>
          <a:ext cx="889000" cy="317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48617</xdr:rowOff>
    </xdr:from>
    <xdr:to>
      <xdr:col>15</xdr:col>
      <xdr:colOff>101600</xdr:colOff>
      <xdr:row>76</xdr:row>
      <xdr:rowOff>150217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141344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7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108293</xdr:rowOff>
    </xdr:from>
    <xdr:to>
      <xdr:col>10</xdr:col>
      <xdr:colOff>114300</xdr:colOff>
      <xdr:row>76</xdr:row>
      <xdr:rowOff>119486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2795593"/>
          <a:ext cx="889000" cy="354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120019</xdr:rowOff>
    </xdr:from>
    <xdr:to>
      <xdr:col>10</xdr:col>
      <xdr:colOff>165100</xdr:colOff>
      <xdr:row>77</xdr:row>
      <xdr:rowOff>50169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41296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24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6029</xdr:rowOff>
    </xdr:from>
    <xdr:to>
      <xdr:col>6</xdr:col>
      <xdr:colOff>38100</xdr:colOff>
      <xdr:row>77</xdr:row>
      <xdr:rowOff>107629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20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98756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300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106015</xdr:rowOff>
    </xdr:from>
    <xdr:to>
      <xdr:col>24</xdr:col>
      <xdr:colOff>114300</xdr:colOff>
      <xdr:row>76</xdr:row>
      <xdr:rowOff>36165</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96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128892</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816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159956</xdr:rowOff>
    </xdr:from>
    <xdr:to>
      <xdr:col>20</xdr:col>
      <xdr:colOff>38100</xdr:colOff>
      <xdr:row>76</xdr:row>
      <xdr:rowOff>90106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01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106632</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793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32476</xdr:rowOff>
    </xdr:from>
    <xdr:to>
      <xdr:col>15</xdr:col>
      <xdr:colOff>101600</xdr:colOff>
      <xdr:row>76</xdr:row>
      <xdr:rowOff>134076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06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150602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837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57493</xdr:rowOff>
    </xdr:from>
    <xdr:to>
      <xdr:col>10</xdr:col>
      <xdr:colOff>165100</xdr:colOff>
      <xdr:row>74</xdr:row>
      <xdr:rowOff>159093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274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4170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520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68686</xdr:rowOff>
    </xdr:from>
    <xdr:to>
      <xdr:col>6</xdr:col>
      <xdr:colOff>38100</xdr:colOff>
      <xdr:row>76</xdr:row>
      <xdr:rowOff>170286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09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15362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874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92872</xdr:rowOff>
    </xdr:from>
    <xdr:to>
      <xdr:col>24</xdr:col>
      <xdr:colOff>62865</xdr:colOff>
      <xdr:row>98</xdr:row>
      <xdr:rowOff>58916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523372"/>
          <a:ext cx="1270" cy="1337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62743</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86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58916</xdr:rowOff>
    </xdr:from>
    <xdr:to>
      <xdr:col>24</xdr:col>
      <xdr:colOff>152400</xdr:colOff>
      <xdr:row>98</xdr:row>
      <xdr:rowOff>58916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86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39549</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29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92872</xdr:rowOff>
    </xdr:from>
    <xdr:to>
      <xdr:col>24</xdr:col>
      <xdr:colOff>152400</xdr:colOff>
      <xdr:row>90</xdr:row>
      <xdr:rowOff>92872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52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128708</xdr:rowOff>
    </xdr:from>
    <xdr:to>
      <xdr:col>24</xdr:col>
      <xdr:colOff>63500</xdr:colOff>
      <xdr:row>96</xdr:row>
      <xdr:rowOff>153829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6587908"/>
          <a:ext cx="838200" cy="2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97556</xdr:rowOff>
    </xdr:from>
    <xdr:ext cx="599010"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385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74679</xdr:rowOff>
    </xdr:from>
    <xdr:to>
      <xdr:col>24</xdr:col>
      <xdr:colOff>114300</xdr:colOff>
      <xdr:row>97</xdr:row>
      <xdr:rowOff>4829</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3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153829</xdr:rowOff>
    </xdr:from>
    <xdr:to>
      <xdr:col>19</xdr:col>
      <xdr:colOff>177800</xdr:colOff>
      <xdr:row>97</xdr:row>
      <xdr:rowOff>19918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908300" y="16613029"/>
          <a:ext cx="889000" cy="37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89323</xdr:rowOff>
    </xdr:from>
    <xdr:to>
      <xdr:col>20</xdr:col>
      <xdr:colOff>38100</xdr:colOff>
      <xdr:row>97</xdr:row>
      <xdr:rowOff>19473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54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36000</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497795" y="1632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19918</xdr:rowOff>
    </xdr:from>
    <xdr:to>
      <xdr:col>15</xdr:col>
      <xdr:colOff>50800</xdr:colOff>
      <xdr:row>97</xdr:row>
      <xdr:rowOff>90718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650568"/>
          <a:ext cx="889000" cy="7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99735</xdr:rowOff>
    </xdr:from>
    <xdr:to>
      <xdr:col>15</xdr:col>
      <xdr:colOff>101600</xdr:colOff>
      <xdr:row>97</xdr:row>
      <xdr:rowOff>29885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5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46412</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08795" y="16334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90718</xdr:rowOff>
    </xdr:from>
    <xdr:to>
      <xdr:col>10</xdr:col>
      <xdr:colOff>114300</xdr:colOff>
      <xdr:row>97</xdr:row>
      <xdr:rowOff>108342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721368"/>
          <a:ext cx="889000" cy="17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141802</xdr:rowOff>
    </xdr:from>
    <xdr:to>
      <xdr:col>10</xdr:col>
      <xdr:colOff>165100</xdr:colOff>
      <xdr:row>97</xdr:row>
      <xdr:rowOff>71952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601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88479</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19795" y="16376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2375</xdr:rowOff>
    </xdr:from>
    <xdr:to>
      <xdr:col>6</xdr:col>
      <xdr:colOff>38100</xdr:colOff>
      <xdr:row>97</xdr:row>
      <xdr:rowOff>103975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63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120502</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30795" y="16408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77908</xdr:rowOff>
    </xdr:from>
    <xdr:to>
      <xdr:col>24</xdr:col>
      <xdr:colOff>114300</xdr:colOff>
      <xdr:row>97</xdr:row>
      <xdr:rowOff>8058</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53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56335</xdr:rowOff>
    </xdr:from>
    <xdr:ext cx="599010"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515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103029</xdr:rowOff>
    </xdr:from>
    <xdr:to>
      <xdr:col>20</xdr:col>
      <xdr:colOff>38100</xdr:colOff>
      <xdr:row>97</xdr:row>
      <xdr:rowOff>33179</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562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24306</xdr:rowOff>
    </xdr:from>
    <xdr:ext cx="59901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497795" y="16654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140568</xdr:rowOff>
    </xdr:from>
    <xdr:to>
      <xdr:col>15</xdr:col>
      <xdr:colOff>101600</xdr:colOff>
      <xdr:row>97</xdr:row>
      <xdr:rowOff>70718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59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61845</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08795" y="16692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39918</xdr:rowOff>
    </xdr:from>
    <xdr:to>
      <xdr:col>10</xdr:col>
      <xdr:colOff>165100</xdr:colOff>
      <xdr:row>97</xdr:row>
      <xdr:rowOff>141518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67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132645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76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57542</xdr:rowOff>
    </xdr:from>
    <xdr:to>
      <xdr:col>6</xdr:col>
      <xdr:colOff>38100</xdr:colOff>
      <xdr:row>97</xdr:row>
      <xdr:rowOff>159142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68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150269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780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3835</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47335"/>
          <a:ext cx="1270" cy="1583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52462</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9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121962</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2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3835</xdr:rowOff>
    </xdr:from>
    <xdr:to>
      <xdr:col>55</xdr:col>
      <xdr:colOff>88900</xdr:colOff>
      <xdr:row>30</xdr:row>
      <xdr:rowOff>3835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4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141362</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485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118485</xdr:rowOff>
    </xdr:from>
    <xdr:to>
      <xdr:col>55</xdr:col>
      <xdr:colOff>50800</xdr:colOff>
      <xdr:row>39</xdr:row>
      <xdr:rowOff>48635</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119914</xdr:rowOff>
    </xdr:from>
    <xdr:to>
      <xdr:col>50</xdr:col>
      <xdr:colOff>165100</xdr:colOff>
      <xdr:row>39</xdr:row>
      <xdr:rowOff>50064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66590</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117228</xdr:rowOff>
    </xdr:from>
    <xdr:to>
      <xdr:col>46</xdr:col>
      <xdr:colOff>38100</xdr:colOff>
      <xdr:row>39</xdr:row>
      <xdr:rowOff>47378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63904</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151174</xdr:rowOff>
    </xdr:from>
    <xdr:to>
      <xdr:col>41</xdr:col>
      <xdr:colOff>101600</xdr:colOff>
      <xdr:row>39</xdr:row>
      <xdr:rowOff>81324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6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97851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441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154356</xdr:rowOff>
    </xdr:from>
    <xdr:to>
      <xdr:col>36</xdr:col>
      <xdr:colOff>165100</xdr:colOff>
      <xdr:row>39</xdr:row>
      <xdr:rowOff>84506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6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101033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444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96912</xdr:rowOff>
    </xdr:from>
    <xdr:ext cx="249299"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612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59663</xdr:rowOff>
    </xdr:from>
    <xdr:to>
      <xdr:col>54</xdr:col>
      <xdr:colOff>189865</xdr:colOff>
      <xdr:row>59</xdr:row>
      <xdr:rowOff>96175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03613"/>
          <a:ext cx="1270" cy="1408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100002</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21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96175</xdr:rowOff>
    </xdr:from>
    <xdr:to>
      <xdr:col>55</xdr:col>
      <xdr:colOff>88900</xdr:colOff>
      <xdr:row>59</xdr:row>
      <xdr:rowOff>96175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21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6340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8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1,296,025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59663</xdr:rowOff>
    </xdr:from>
    <xdr:to>
      <xdr:col>55</xdr:col>
      <xdr:colOff>88900</xdr:colOff>
      <xdr:row>51</xdr:row>
      <xdr:rowOff>59663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03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53213</xdr:rowOff>
    </xdr:from>
    <xdr:to>
      <xdr:col>55</xdr:col>
      <xdr:colOff>0</xdr:colOff>
      <xdr:row>58</xdr:row>
      <xdr:rowOff>139959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997313"/>
          <a:ext cx="838200" cy="8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76185</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10020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97758</xdr:rowOff>
    </xdr:from>
    <xdr:to>
      <xdr:col>55</xdr:col>
      <xdr:colOff>50800</xdr:colOff>
      <xdr:row>59</xdr:row>
      <xdr:rowOff>27908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4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139959</xdr:rowOff>
    </xdr:from>
    <xdr:to>
      <xdr:col>50</xdr:col>
      <xdr:colOff>114300</xdr:colOff>
      <xdr:row>58</xdr:row>
      <xdr:rowOff>154372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084059"/>
          <a:ext cx="889000" cy="14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101867</xdr:rowOff>
    </xdr:from>
    <xdr:to>
      <xdr:col>50</xdr:col>
      <xdr:colOff>165100</xdr:colOff>
      <xdr:row>59</xdr:row>
      <xdr:rowOff>32017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23144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1013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154372</xdr:rowOff>
    </xdr:from>
    <xdr:to>
      <xdr:col>45</xdr:col>
      <xdr:colOff>177800</xdr:colOff>
      <xdr:row>58</xdr:row>
      <xdr:rowOff>170531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098472"/>
          <a:ext cx="889000" cy="1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99727</xdr:rowOff>
    </xdr:from>
    <xdr:to>
      <xdr:col>46</xdr:col>
      <xdr:colOff>38100</xdr:colOff>
      <xdr:row>59</xdr:row>
      <xdr:rowOff>29877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4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46404</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81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168770</xdr:rowOff>
    </xdr:from>
    <xdr:to>
      <xdr:col>41</xdr:col>
      <xdr:colOff>50800</xdr:colOff>
      <xdr:row>58</xdr:row>
      <xdr:rowOff>170531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10112870"/>
          <a:ext cx="889000" cy="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45368</xdr:rowOff>
    </xdr:from>
    <xdr:to>
      <xdr:col>41</xdr:col>
      <xdr:colOff>101600</xdr:colOff>
      <xdr:row>58</xdr:row>
      <xdr:rowOff>146968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9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163495</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764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48211</xdr:rowOff>
    </xdr:from>
    <xdr:to>
      <xdr:col>36</xdr:col>
      <xdr:colOff>165100</xdr:colOff>
      <xdr:row>58</xdr:row>
      <xdr:rowOff>149811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9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166338</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767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2413</xdr:rowOff>
    </xdr:from>
    <xdr:to>
      <xdr:col>55</xdr:col>
      <xdr:colOff>50800</xdr:colOff>
      <xdr:row>58</xdr:row>
      <xdr:rowOff>104013</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4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25290</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7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89159</xdr:rowOff>
    </xdr:from>
    <xdr:to>
      <xdr:col>50</xdr:col>
      <xdr:colOff>165100</xdr:colOff>
      <xdr:row>59</xdr:row>
      <xdr:rowOff>19309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3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35836</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808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103572</xdr:rowOff>
    </xdr:from>
    <xdr:to>
      <xdr:col>46</xdr:col>
      <xdr:colOff>38100</xdr:colOff>
      <xdr:row>59</xdr:row>
      <xdr:rowOff>33722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4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24849</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10140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119731</xdr:rowOff>
    </xdr:from>
    <xdr:to>
      <xdr:col>41</xdr:col>
      <xdr:colOff>101600</xdr:colOff>
      <xdr:row>59</xdr:row>
      <xdr:rowOff>49881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6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41008</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15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117970</xdr:rowOff>
    </xdr:from>
    <xdr:to>
      <xdr:col>36</xdr:col>
      <xdr:colOff>165100</xdr:colOff>
      <xdr:row>59</xdr:row>
      <xdr:rowOff>48120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6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39247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154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24499</xdr:rowOff>
    </xdr:from>
    <xdr:to>
      <xdr:col>54</xdr:col>
      <xdr:colOff>189865</xdr:colOff>
      <xdr:row>78</xdr:row>
      <xdr:rowOff>139021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25999"/>
          <a:ext cx="1270" cy="1486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142848</xdr:rowOff>
    </xdr:from>
    <xdr:ext cx="378565"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15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139021</xdr:rowOff>
    </xdr:from>
    <xdr:to>
      <xdr:col>55</xdr:col>
      <xdr:colOff>88900</xdr:colOff>
      <xdr:row>78</xdr:row>
      <xdr:rowOff>139021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12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142626</xdr:rowOff>
    </xdr:from>
    <xdr:ext cx="690189"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012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1,625,985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24499</xdr:rowOff>
    </xdr:from>
    <xdr:to>
      <xdr:col>55</xdr:col>
      <xdr:colOff>88900</xdr:colOff>
      <xdr:row>70</xdr:row>
      <xdr:rowOff>24499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2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104307</xdr:rowOff>
    </xdr:from>
    <xdr:to>
      <xdr:col>55</xdr:col>
      <xdr:colOff>0</xdr:colOff>
      <xdr:row>78</xdr:row>
      <xdr:rowOff>48561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305957"/>
          <a:ext cx="838200" cy="115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156980</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358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7103</xdr:rowOff>
    </xdr:from>
    <xdr:to>
      <xdr:col>55</xdr:col>
      <xdr:colOff>50800</xdr:colOff>
      <xdr:row>78</xdr:row>
      <xdr:rowOff>108703</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8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104307</xdr:rowOff>
    </xdr:from>
    <xdr:to>
      <xdr:col>50</xdr:col>
      <xdr:colOff>114300</xdr:colOff>
      <xdr:row>77</xdr:row>
      <xdr:rowOff>155004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305957"/>
          <a:ext cx="889000" cy="50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5979</xdr:rowOff>
    </xdr:from>
    <xdr:to>
      <xdr:col>50</xdr:col>
      <xdr:colOff>165100</xdr:colOff>
      <xdr:row>78</xdr:row>
      <xdr:rowOff>107579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7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98706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47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96850</xdr:rowOff>
    </xdr:from>
    <xdr:to>
      <xdr:col>45</xdr:col>
      <xdr:colOff>177800</xdr:colOff>
      <xdr:row>77</xdr:row>
      <xdr:rowOff>155004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298500"/>
          <a:ext cx="889000" cy="5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6655</xdr:rowOff>
    </xdr:from>
    <xdr:to>
      <xdr:col>46</xdr:col>
      <xdr:colOff>38100</xdr:colOff>
      <xdr:row>78</xdr:row>
      <xdr:rowOff>108255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7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99382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47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96850</xdr:rowOff>
    </xdr:from>
    <xdr:to>
      <xdr:col>41</xdr:col>
      <xdr:colOff>50800</xdr:colOff>
      <xdr:row>78</xdr:row>
      <xdr:rowOff>5215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298500"/>
          <a:ext cx="889000" cy="79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27333</xdr:rowOff>
    </xdr:from>
    <xdr:to>
      <xdr:col>41</xdr:col>
      <xdr:colOff>101600</xdr:colOff>
      <xdr:row>78</xdr:row>
      <xdr:rowOff>128933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400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120060</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493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40974</xdr:rowOff>
    </xdr:from>
    <xdr:to>
      <xdr:col>36</xdr:col>
      <xdr:colOff>165100</xdr:colOff>
      <xdr:row>78</xdr:row>
      <xdr:rowOff>142574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41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133701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50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169211</xdr:rowOff>
    </xdr:from>
    <xdr:to>
      <xdr:col>55</xdr:col>
      <xdr:colOff>50800</xdr:colOff>
      <xdr:row>78</xdr:row>
      <xdr:rowOff>99361</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37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128588</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15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53507</xdr:rowOff>
    </xdr:from>
    <xdr:to>
      <xdr:col>50</xdr:col>
      <xdr:colOff>165100</xdr:colOff>
      <xdr:row>77</xdr:row>
      <xdr:rowOff>155107</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25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184</xdr:rowOff>
    </xdr:from>
    <xdr:ext cx="59901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39795" y="13030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104204</xdr:rowOff>
    </xdr:from>
    <xdr:to>
      <xdr:col>46</xdr:col>
      <xdr:colOff>38100</xdr:colOff>
      <xdr:row>78</xdr:row>
      <xdr:rowOff>34354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30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50881</xdr:rowOff>
    </xdr:from>
    <xdr:ext cx="59901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50795" y="13081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46050</xdr:rowOff>
    </xdr:from>
    <xdr:to>
      <xdr:col>41</xdr:col>
      <xdr:colOff>101600</xdr:colOff>
      <xdr:row>77</xdr:row>
      <xdr:rowOff>147650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2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164177</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61795" y="13022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125865</xdr:rowOff>
    </xdr:from>
    <xdr:to>
      <xdr:col>36</xdr:col>
      <xdr:colOff>165100</xdr:colOff>
      <xdr:row>78</xdr:row>
      <xdr:rowOff>56015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32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72542</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672795" y="13102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97034</xdr:rowOff>
    </xdr:from>
    <xdr:to>
      <xdr:col>54</xdr:col>
      <xdr:colOff>189865</xdr:colOff>
      <xdr:row>99</xdr:row>
      <xdr:rowOff>13926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98984"/>
          <a:ext cx="1270" cy="128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17753</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99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13926</xdr:rowOff>
    </xdr:from>
    <xdr:to>
      <xdr:col>55</xdr:col>
      <xdr:colOff>88900</xdr:colOff>
      <xdr:row>99</xdr:row>
      <xdr:rowOff>13926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98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43711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742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97034</xdr:rowOff>
    </xdr:from>
    <xdr:to>
      <xdr:col>55</xdr:col>
      <xdr:colOff>88900</xdr:colOff>
      <xdr:row>91</xdr:row>
      <xdr:rowOff>97034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9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44996</xdr:rowOff>
    </xdr:from>
    <xdr:to>
      <xdr:col>55</xdr:col>
      <xdr:colOff>0</xdr:colOff>
      <xdr:row>98</xdr:row>
      <xdr:rowOff>73301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847096"/>
          <a:ext cx="838200" cy="28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17840</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819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39413</xdr:rowOff>
    </xdr:from>
    <xdr:to>
      <xdr:col>55</xdr:col>
      <xdr:colOff>50800</xdr:colOff>
      <xdr:row>98</xdr:row>
      <xdr:rowOff>141013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84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73301</xdr:rowOff>
    </xdr:from>
    <xdr:to>
      <xdr:col>50</xdr:col>
      <xdr:colOff>114300</xdr:colOff>
      <xdr:row>98</xdr:row>
      <xdr:rowOff>117977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875401"/>
          <a:ext cx="889000" cy="4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35072</xdr:rowOff>
    </xdr:from>
    <xdr:to>
      <xdr:col>50</xdr:col>
      <xdr:colOff>165100</xdr:colOff>
      <xdr:row>98</xdr:row>
      <xdr:rowOff>136672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83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127799</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92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115767</xdr:rowOff>
    </xdr:from>
    <xdr:to>
      <xdr:col>45</xdr:col>
      <xdr:colOff>177800</xdr:colOff>
      <xdr:row>98</xdr:row>
      <xdr:rowOff>117977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917867"/>
          <a:ext cx="8890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20799</xdr:rowOff>
    </xdr:from>
    <xdr:to>
      <xdr:col>46</xdr:col>
      <xdr:colOff>38100</xdr:colOff>
      <xdr:row>98</xdr:row>
      <xdr:rowOff>122399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82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138926</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59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115767</xdr:rowOff>
    </xdr:from>
    <xdr:to>
      <xdr:col>41</xdr:col>
      <xdr:colOff>50800</xdr:colOff>
      <xdr:row>98</xdr:row>
      <xdr:rowOff>129649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917867"/>
          <a:ext cx="889000" cy="13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47084</xdr:rowOff>
    </xdr:from>
    <xdr:to>
      <xdr:col>41</xdr:col>
      <xdr:colOff>101600</xdr:colOff>
      <xdr:row>98</xdr:row>
      <xdr:rowOff>148684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84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165211</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624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53155</xdr:rowOff>
    </xdr:from>
    <xdr:to>
      <xdr:col>36</xdr:col>
      <xdr:colOff>165100</xdr:colOff>
      <xdr:row>98</xdr:row>
      <xdr:rowOff>154755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85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171282</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630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165646</xdr:rowOff>
    </xdr:from>
    <xdr:to>
      <xdr:col>55</xdr:col>
      <xdr:colOff>50800</xdr:colOff>
      <xdr:row>98</xdr:row>
      <xdr:rowOff>95796</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79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17073</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647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22501</xdr:rowOff>
    </xdr:from>
    <xdr:to>
      <xdr:col>50</xdr:col>
      <xdr:colOff>165100</xdr:colOff>
      <xdr:row>98</xdr:row>
      <xdr:rowOff>124101</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82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140628</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599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67177</xdr:rowOff>
    </xdr:from>
    <xdr:to>
      <xdr:col>46</xdr:col>
      <xdr:colOff>38100</xdr:colOff>
      <xdr:row>98</xdr:row>
      <xdr:rowOff>168777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86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159904</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962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64967</xdr:rowOff>
    </xdr:from>
    <xdr:to>
      <xdr:col>41</xdr:col>
      <xdr:colOff>101600</xdr:colOff>
      <xdr:row>98</xdr:row>
      <xdr:rowOff>166567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86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157694</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959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78849</xdr:rowOff>
    </xdr:from>
    <xdr:to>
      <xdr:col>36</xdr:col>
      <xdr:colOff>165100</xdr:colOff>
      <xdr:row>99</xdr:row>
      <xdr:rowOff>8999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88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99</xdr:row>
      <xdr:rowOff>126</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973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93952</xdr:rowOff>
    </xdr:from>
    <xdr:to>
      <xdr:col>85</xdr:col>
      <xdr:colOff>126364</xdr:colOff>
      <xdr:row>38</xdr:row>
      <xdr:rowOff>104605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408902"/>
          <a:ext cx="1269" cy="1210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108432</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2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104605</xdr:rowOff>
    </xdr:from>
    <xdr:to>
      <xdr:col>86</xdr:col>
      <xdr:colOff>25400</xdr:colOff>
      <xdr:row>38</xdr:row>
      <xdr:rowOff>104605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19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40629</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18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272,506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93952</xdr:rowOff>
    </xdr:from>
    <xdr:to>
      <xdr:col>86</xdr:col>
      <xdr:colOff>25400</xdr:colOff>
      <xdr:row>31</xdr:row>
      <xdr:rowOff>93952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40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146197</xdr:rowOff>
    </xdr:from>
    <xdr:to>
      <xdr:col>85</xdr:col>
      <xdr:colOff>127000</xdr:colOff>
      <xdr:row>36</xdr:row>
      <xdr:rowOff>122980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5481300" y="6146947"/>
          <a:ext cx="838200" cy="148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108562</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280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130135</xdr:rowOff>
    </xdr:from>
    <xdr:to>
      <xdr:col>85</xdr:col>
      <xdr:colOff>177800</xdr:colOff>
      <xdr:row>37</xdr:row>
      <xdr:rowOff>60285</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30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146197</xdr:rowOff>
    </xdr:from>
    <xdr:to>
      <xdr:col>81</xdr:col>
      <xdr:colOff>50800</xdr:colOff>
      <xdr:row>36</xdr:row>
      <xdr:rowOff>122317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6146947"/>
          <a:ext cx="889000" cy="14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154165</xdr:rowOff>
    </xdr:from>
    <xdr:to>
      <xdr:col>81</xdr:col>
      <xdr:colOff>101600</xdr:colOff>
      <xdr:row>37</xdr:row>
      <xdr:rowOff>84315</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3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75442</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41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33698</xdr:rowOff>
    </xdr:from>
    <xdr:to>
      <xdr:col>76</xdr:col>
      <xdr:colOff>114300</xdr:colOff>
      <xdr:row>36</xdr:row>
      <xdr:rowOff>122317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3703300" y="6205898"/>
          <a:ext cx="889000" cy="8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133463</xdr:rowOff>
    </xdr:from>
    <xdr:to>
      <xdr:col>76</xdr:col>
      <xdr:colOff>165100</xdr:colOff>
      <xdr:row>37</xdr:row>
      <xdr:rowOff>63613</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3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54740</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39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33698</xdr:rowOff>
    </xdr:from>
    <xdr:to>
      <xdr:col>71</xdr:col>
      <xdr:colOff>177800</xdr:colOff>
      <xdr:row>36</xdr:row>
      <xdr:rowOff>130423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6205898"/>
          <a:ext cx="889000" cy="9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111929</xdr:rowOff>
    </xdr:from>
    <xdr:to>
      <xdr:col>72</xdr:col>
      <xdr:colOff>38100</xdr:colOff>
      <xdr:row>37</xdr:row>
      <xdr:rowOff>42079</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8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33206</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37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17924</xdr:rowOff>
    </xdr:from>
    <xdr:to>
      <xdr:col>67</xdr:col>
      <xdr:colOff>101600</xdr:colOff>
      <xdr:row>37</xdr:row>
      <xdr:rowOff>119524</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36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110651</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45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72180</xdr:rowOff>
    </xdr:from>
    <xdr:to>
      <xdr:col>85</xdr:col>
      <xdr:colOff>177800</xdr:colOff>
      <xdr:row>37</xdr:row>
      <xdr:rowOff>2330</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24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95057</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095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95397</xdr:rowOff>
    </xdr:from>
    <xdr:to>
      <xdr:col>81</xdr:col>
      <xdr:colOff>101600</xdr:colOff>
      <xdr:row>36</xdr:row>
      <xdr:rowOff>25547</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09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34</xdr:row>
      <xdr:rowOff>42074</xdr:rowOff>
    </xdr:from>
    <xdr:ext cx="59901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181795" y="5871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71517</xdr:rowOff>
    </xdr:from>
    <xdr:to>
      <xdr:col>76</xdr:col>
      <xdr:colOff>165100</xdr:colOff>
      <xdr:row>37</xdr:row>
      <xdr:rowOff>1667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24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18194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018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154348</xdr:rowOff>
    </xdr:from>
    <xdr:to>
      <xdr:col>72</xdr:col>
      <xdr:colOff>38100</xdr:colOff>
      <xdr:row>36</xdr:row>
      <xdr:rowOff>84498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15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101025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5930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79623</xdr:rowOff>
    </xdr:from>
    <xdr:to>
      <xdr:col>67</xdr:col>
      <xdr:colOff>101600</xdr:colOff>
      <xdr:row>37</xdr:row>
      <xdr:rowOff>9773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25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26300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027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53</xdr:row>
      <xdr:rowOff>168927</xdr:rowOff>
    </xdr:from>
    <xdr:ext cx="685572"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760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51</xdr:row>
      <xdr:rowOff>130827</xdr:rowOff>
    </xdr:from>
    <xdr:ext cx="685572"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760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35698</xdr:rowOff>
    </xdr:from>
    <xdr:to>
      <xdr:col>85</xdr:col>
      <xdr:colOff>126364</xdr:colOff>
      <xdr:row>59</xdr:row>
      <xdr:rowOff>536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79648"/>
          <a:ext cx="1269" cy="1336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4363</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11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536</xdr:rowOff>
    </xdr:from>
    <xdr:to>
      <xdr:col>86</xdr:col>
      <xdr:colOff>25400</xdr:colOff>
      <xdr:row>59</xdr:row>
      <xdr:rowOff>536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11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153825</xdr:rowOff>
    </xdr:from>
    <xdr:ext cx="690189"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5548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1,811,486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35698</xdr:rowOff>
    </xdr:from>
    <xdr:to>
      <xdr:col>86</xdr:col>
      <xdr:colOff>25400</xdr:colOff>
      <xdr:row>51</xdr:row>
      <xdr:rowOff>35698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7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14992</xdr:rowOff>
    </xdr:from>
    <xdr:to>
      <xdr:col>85</xdr:col>
      <xdr:colOff>127000</xdr:colOff>
      <xdr:row>58</xdr:row>
      <xdr:rowOff>147634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5481300" y="9959092"/>
          <a:ext cx="838200" cy="13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62841</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8354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39964</xdr:rowOff>
    </xdr:from>
    <xdr:to>
      <xdr:col>85</xdr:col>
      <xdr:colOff>177800</xdr:colOff>
      <xdr:row>58</xdr:row>
      <xdr:rowOff>141564</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9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14992</xdr:rowOff>
    </xdr:from>
    <xdr:to>
      <xdr:col>81</xdr:col>
      <xdr:colOff>50800</xdr:colOff>
      <xdr:row>58</xdr:row>
      <xdr:rowOff>144581</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959092"/>
          <a:ext cx="889000" cy="129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44693</xdr:rowOff>
    </xdr:from>
    <xdr:to>
      <xdr:col>81</xdr:col>
      <xdr:colOff>101600</xdr:colOff>
      <xdr:row>58</xdr:row>
      <xdr:rowOff>146293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98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137420</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10081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140871</xdr:rowOff>
    </xdr:from>
    <xdr:to>
      <xdr:col>76</xdr:col>
      <xdr:colOff>114300</xdr:colOff>
      <xdr:row>58</xdr:row>
      <xdr:rowOff>144581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10084971"/>
          <a:ext cx="889000" cy="3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57959</xdr:rowOff>
    </xdr:from>
    <xdr:to>
      <xdr:col>76</xdr:col>
      <xdr:colOff>165100</xdr:colOff>
      <xdr:row>58</xdr:row>
      <xdr:rowOff>159559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1000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4636</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777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150806</xdr:rowOff>
    </xdr:from>
    <xdr:to>
      <xdr:col>71</xdr:col>
      <xdr:colOff>177800</xdr:colOff>
      <xdr:row>58</xdr:row>
      <xdr:rowOff>140871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814300" y="9752006"/>
          <a:ext cx="889000" cy="332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58343</xdr:rowOff>
    </xdr:from>
    <xdr:to>
      <xdr:col>72</xdr:col>
      <xdr:colOff>38100</xdr:colOff>
      <xdr:row>58</xdr:row>
      <xdr:rowOff>159943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1000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5020</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777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71979</xdr:rowOff>
    </xdr:from>
    <xdr:to>
      <xdr:col>67</xdr:col>
      <xdr:colOff>101600</xdr:colOff>
      <xdr:row>59</xdr:row>
      <xdr:rowOff>2129</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1001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164706</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10108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96834</xdr:rowOff>
    </xdr:from>
    <xdr:to>
      <xdr:col>85</xdr:col>
      <xdr:colOff>177800</xdr:colOff>
      <xdr:row>59</xdr:row>
      <xdr:rowOff>26984</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1004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18391</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962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135642</xdr:rowOff>
    </xdr:from>
    <xdr:to>
      <xdr:col>81</xdr:col>
      <xdr:colOff>101600</xdr:colOff>
      <xdr:row>58</xdr:row>
      <xdr:rowOff>65792</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90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82319</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81795" y="9683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93781</xdr:rowOff>
    </xdr:from>
    <xdr:to>
      <xdr:col>76</xdr:col>
      <xdr:colOff>165100</xdr:colOff>
      <xdr:row>59</xdr:row>
      <xdr:rowOff>23931</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1003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15058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1013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90071</xdr:rowOff>
    </xdr:from>
    <xdr:to>
      <xdr:col>72</xdr:col>
      <xdr:colOff>38100</xdr:colOff>
      <xdr:row>59</xdr:row>
      <xdr:rowOff>20221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1003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11348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10126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100006</xdr:rowOff>
    </xdr:from>
    <xdr:to>
      <xdr:col>67</xdr:col>
      <xdr:colOff>101600</xdr:colOff>
      <xdr:row>57</xdr:row>
      <xdr:rowOff>30156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70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46683</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14795" y="9476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110158</xdr:rowOff>
    </xdr:from>
    <xdr:to>
      <xdr:col>85</xdr:col>
      <xdr:colOff>126364</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283108"/>
          <a:ext cx="1269" cy="130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56835</xdr:rowOff>
    </xdr:from>
    <xdr:ext cx="599010"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205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342,754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110158</xdr:rowOff>
    </xdr:from>
    <xdr:to>
      <xdr:col>86</xdr:col>
      <xdr:colOff>25400</xdr:colOff>
      <xdr:row>71</xdr:row>
      <xdr:rowOff>110158</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28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49597</xdr:rowOff>
    </xdr:from>
    <xdr:to>
      <xdr:col>85</xdr:col>
      <xdr:colOff>127000</xdr:colOff>
      <xdr:row>78</xdr:row>
      <xdr:rowOff>100293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5481300" y="13422697"/>
          <a:ext cx="838200" cy="50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68527</xdr:rowOff>
    </xdr:from>
    <xdr:ext cx="534377"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441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90100</xdr:rowOff>
    </xdr:from>
    <xdr:to>
      <xdr:col>85</xdr:col>
      <xdr:colOff>177800</xdr:colOff>
      <xdr:row>79</xdr:row>
      <xdr:rowOff>20250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90687</xdr:rowOff>
    </xdr:from>
    <xdr:to>
      <xdr:col>81</xdr:col>
      <xdr:colOff>50800</xdr:colOff>
      <xdr:row>78</xdr:row>
      <xdr:rowOff>100293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592300" y="13463787"/>
          <a:ext cx="889000" cy="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88145</xdr:rowOff>
    </xdr:from>
    <xdr:to>
      <xdr:col>81</xdr:col>
      <xdr:colOff>101600</xdr:colOff>
      <xdr:row>79</xdr:row>
      <xdr:rowOff>18295</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9422</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14111" y="1355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29564</xdr:rowOff>
    </xdr:from>
    <xdr:to>
      <xdr:col>76</xdr:col>
      <xdr:colOff>114300</xdr:colOff>
      <xdr:row>78</xdr:row>
      <xdr:rowOff>90687</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703300" y="13402664"/>
          <a:ext cx="889000" cy="6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84093</xdr:rowOff>
    </xdr:from>
    <xdr:to>
      <xdr:col>76</xdr:col>
      <xdr:colOff>165100</xdr:colOff>
      <xdr:row>79</xdr:row>
      <xdr:rowOff>14243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5370</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25111" y="1354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51913</xdr:rowOff>
    </xdr:from>
    <xdr:to>
      <xdr:col>71</xdr:col>
      <xdr:colOff>177800</xdr:colOff>
      <xdr:row>78</xdr:row>
      <xdr:rowOff>29564</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814300" y="13253563"/>
          <a:ext cx="889000" cy="149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75237</xdr:rowOff>
    </xdr:from>
    <xdr:to>
      <xdr:col>72</xdr:col>
      <xdr:colOff>38100</xdr:colOff>
      <xdr:row>79</xdr:row>
      <xdr:rowOff>5387</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44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167964</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36111" y="1354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77279</xdr:rowOff>
    </xdr:from>
    <xdr:to>
      <xdr:col>67</xdr:col>
      <xdr:colOff>101600</xdr:colOff>
      <xdr:row>79</xdr:row>
      <xdr:rowOff>7429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45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170006</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47111" y="1354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170247</xdr:rowOff>
    </xdr:from>
    <xdr:to>
      <xdr:col>85</xdr:col>
      <xdr:colOff>177800</xdr:colOff>
      <xdr:row>78</xdr:row>
      <xdr:rowOff>100397</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37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21674</xdr:rowOff>
    </xdr:from>
    <xdr:ext cx="534377"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22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49493</xdr:rowOff>
    </xdr:from>
    <xdr:to>
      <xdr:col>81</xdr:col>
      <xdr:colOff>101600</xdr:colOff>
      <xdr:row>78</xdr:row>
      <xdr:rowOff>151093</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422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167620</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14111" y="1319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39887</xdr:rowOff>
    </xdr:from>
    <xdr:to>
      <xdr:col>76</xdr:col>
      <xdr:colOff>165100</xdr:colOff>
      <xdr:row>78</xdr:row>
      <xdr:rowOff>141487</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41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158014</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25111" y="1318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150214</xdr:rowOff>
    </xdr:from>
    <xdr:to>
      <xdr:col>72</xdr:col>
      <xdr:colOff>38100</xdr:colOff>
      <xdr:row>78</xdr:row>
      <xdr:rowOff>80364</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35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96891</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12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1113</xdr:rowOff>
    </xdr:from>
    <xdr:to>
      <xdr:col>67</xdr:col>
      <xdr:colOff>101600</xdr:colOff>
      <xdr:row>77</xdr:row>
      <xdr:rowOff>102713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20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119240</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47111" y="1297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23636</xdr:rowOff>
    </xdr:from>
    <xdr:to>
      <xdr:col>85</xdr:col>
      <xdr:colOff>126364</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54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141763</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2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23636</xdr:rowOff>
    </xdr:from>
    <xdr:to>
      <xdr:col>86</xdr:col>
      <xdr:colOff>25400</xdr:colOff>
      <xdr:row>90</xdr:row>
      <xdr:rowOff>23636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54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107176</xdr:rowOff>
    </xdr:from>
    <xdr:to>
      <xdr:col>85</xdr:col>
      <xdr:colOff>127000</xdr:colOff>
      <xdr:row>97</xdr:row>
      <xdr:rowOff>33899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566376"/>
          <a:ext cx="838200" cy="9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141329</xdr:rowOff>
    </xdr:from>
    <xdr:ext cx="599010"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600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162902</xdr:rowOff>
    </xdr:from>
    <xdr:to>
      <xdr:col>85</xdr:col>
      <xdr:colOff>177800</xdr:colOff>
      <xdr:row>97</xdr:row>
      <xdr:rowOff>93052</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33899</xdr:rowOff>
    </xdr:from>
    <xdr:to>
      <xdr:col>81</xdr:col>
      <xdr:colOff>50800</xdr:colOff>
      <xdr:row>97</xdr:row>
      <xdr:rowOff>61987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664549"/>
          <a:ext cx="889000" cy="28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24205</xdr:rowOff>
    </xdr:from>
    <xdr:to>
      <xdr:col>81</xdr:col>
      <xdr:colOff>101600</xdr:colOff>
      <xdr:row>97</xdr:row>
      <xdr:rowOff>125805</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116932</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181795" y="167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61987</xdr:rowOff>
    </xdr:from>
    <xdr:to>
      <xdr:col>76</xdr:col>
      <xdr:colOff>114300</xdr:colOff>
      <xdr:row>97</xdr:row>
      <xdr:rowOff>85075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692637"/>
          <a:ext cx="889000" cy="2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51205</xdr:rowOff>
    </xdr:from>
    <xdr:to>
      <xdr:col>76</xdr:col>
      <xdr:colOff>165100</xdr:colOff>
      <xdr:row>97</xdr:row>
      <xdr:rowOff>152805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143932</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292795" y="1677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85075</xdr:rowOff>
    </xdr:from>
    <xdr:to>
      <xdr:col>71</xdr:col>
      <xdr:colOff>177800</xdr:colOff>
      <xdr:row>97</xdr:row>
      <xdr:rowOff>101735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715725"/>
          <a:ext cx="889000" cy="16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143234</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03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58934</xdr:rowOff>
    </xdr:from>
    <xdr:to>
      <xdr:col>67</xdr:col>
      <xdr:colOff>101600</xdr:colOff>
      <xdr:row>97</xdr:row>
      <xdr:rowOff>160534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151661</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14795" y="1678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56376</xdr:rowOff>
    </xdr:from>
    <xdr:to>
      <xdr:col>85</xdr:col>
      <xdr:colOff>177800</xdr:colOff>
      <xdr:row>96</xdr:row>
      <xdr:rowOff>157976</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51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79253</xdr:rowOff>
    </xdr:from>
    <xdr:ext cx="599010"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367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154549</xdr:rowOff>
    </xdr:from>
    <xdr:to>
      <xdr:col>81</xdr:col>
      <xdr:colOff>101600</xdr:colOff>
      <xdr:row>97</xdr:row>
      <xdr:rowOff>84699</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61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101226</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181795" y="16388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11187</xdr:rowOff>
    </xdr:from>
    <xdr:to>
      <xdr:col>76</xdr:col>
      <xdr:colOff>165100</xdr:colOff>
      <xdr:row>97</xdr:row>
      <xdr:rowOff>112787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64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129314</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292795" y="16417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34275</xdr:rowOff>
    </xdr:from>
    <xdr:to>
      <xdr:col>72</xdr:col>
      <xdr:colOff>38100</xdr:colOff>
      <xdr:row>97</xdr:row>
      <xdr:rowOff>135875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66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152402</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03795" y="16440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50935</xdr:rowOff>
    </xdr:from>
    <xdr:to>
      <xdr:col>67</xdr:col>
      <xdr:colOff>101600</xdr:colOff>
      <xdr:row>97</xdr:row>
      <xdr:rowOff>152535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68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169062</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14795" y="16456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94748</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581148"/>
          <a:ext cx="1269" cy="107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10770</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697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41425</xdr:rowOff>
    </xdr:from>
    <xdr:ext cx="599010"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356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234,832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94748</xdr:rowOff>
    </xdr:from>
    <xdr:to>
      <xdr:col>116</xdr:col>
      <xdr:colOff>152400</xdr:colOff>
      <xdr:row>32</xdr:row>
      <xdr:rowOff>94748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58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99670</xdr:rowOff>
    </xdr:from>
    <xdr:ext cx="469744"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443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76793</xdr:rowOff>
    </xdr:from>
    <xdr:to>
      <xdr:col>116</xdr:col>
      <xdr:colOff>114300</xdr:colOff>
      <xdr:row>39</xdr:row>
      <xdr:rowOff>6943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59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80566</xdr:rowOff>
    </xdr:from>
    <xdr:to>
      <xdr:col>112</xdr:col>
      <xdr:colOff>38100</xdr:colOff>
      <xdr:row>39</xdr:row>
      <xdr:rowOff>10716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59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27242</xdr:rowOff>
    </xdr:from>
    <xdr:ext cx="469744"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088428" y="637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81480</xdr:rowOff>
    </xdr:from>
    <xdr:to>
      <xdr:col>107</xdr:col>
      <xdr:colOff>101600</xdr:colOff>
      <xdr:row>39</xdr:row>
      <xdr:rowOff>11630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59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28157</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199428" y="637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86564</xdr:rowOff>
    </xdr:from>
    <xdr:to>
      <xdr:col>102</xdr:col>
      <xdr:colOff>165100</xdr:colOff>
      <xdr:row>39</xdr:row>
      <xdr:rowOff>16714</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60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33241</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6017" y="6376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87026</xdr:rowOff>
    </xdr:from>
    <xdr:to>
      <xdr:col>98</xdr:col>
      <xdr:colOff>38100</xdr:colOff>
      <xdr:row>39</xdr:row>
      <xdr:rowOff>17176</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602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33702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377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55220</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570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総務費は、</a:t>
          </a:r>
          <a:r>
            <a:rPr kumimoji="1" lang="ja-JP" altLang="en-US" sz="1100">
              <a:solidFill>
                <a:schemeClr val="dk1"/>
              </a:solidFill>
              <a:effectLst/>
              <a:latin typeface="+mn-lt"/>
              <a:ea typeface="+mn-ea"/>
              <a:cs typeface="+mn-cs"/>
            </a:rPr>
            <a:t>前年度と比べ減債基金への積立が皆減となった</a:t>
          </a:r>
          <a:r>
            <a:rPr kumimoji="1" lang="ja-JP" altLang="ja-JP" sz="1100">
              <a:solidFill>
                <a:schemeClr val="dk1"/>
              </a:solidFill>
              <a:effectLst/>
              <a:latin typeface="+mn-lt"/>
              <a:ea typeface="+mn-ea"/>
              <a:cs typeface="+mn-cs"/>
            </a:rPr>
            <a:t>こと</a:t>
          </a:r>
          <a:r>
            <a:rPr kumimoji="1" lang="ja-JP" altLang="en-US" sz="1100">
              <a:solidFill>
                <a:schemeClr val="dk1"/>
              </a:solidFill>
              <a:effectLst/>
              <a:latin typeface="+mn-lt"/>
              <a:ea typeface="+mn-ea"/>
              <a:cs typeface="+mn-cs"/>
            </a:rPr>
            <a:t>等により</a:t>
          </a:r>
          <a:r>
            <a:rPr kumimoji="1" lang="ja-JP" altLang="ja-JP" sz="1100">
              <a:solidFill>
                <a:schemeClr val="dk1"/>
              </a:solidFill>
              <a:effectLst/>
              <a:latin typeface="+mn-lt"/>
              <a:ea typeface="+mn-ea"/>
              <a:cs typeface="+mn-cs"/>
            </a:rPr>
            <a:t>、前年度比較で</a:t>
          </a:r>
          <a:r>
            <a:rPr kumimoji="1" lang="en-US" altLang="ja-JP" sz="1100">
              <a:solidFill>
                <a:schemeClr val="dk1"/>
              </a:solidFill>
              <a:effectLst/>
              <a:latin typeface="+mn-lt"/>
              <a:ea typeface="+mn-ea"/>
              <a:cs typeface="+mn-cs"/>
            </a:rPr>
            <a:t>70,056</a:t>
          </a:r>
          <a:r>
            <a:rPr kumimoji="1" lang="ja-JP" altLang="ja-JP" sz="1100">
              <a:solidFill>
                <a:schemeClr val="dk1"/>
              </a:solidFill>
              <a:effectLst/>
              <a:latin typeface="+mn-lt"/>
              <a:ea typeface="+mn-ea"/>
              <a:cs typeface="+mn-cs"/>
            </a:rPr>
            <a:t>円減額となった。類団平均より高い主な要因については基金の積立額が多額であったことに伴うものである。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農林水産業費は、林業振興事業費のうち林業整備事業の事業面積が増加したこと等により前年度比で</a:t>
          </a:r>
          <a:r>
            <a:rPr kumimoji="1" lang="en-US" altLang="ja-JP" sz="1100">
              <a:solidFill>
                <a:schemeClr val="dk1"/>
              </a:solidFill>
              <a:effectLst/>
              <a:latin typeface="+mn-lt"/>
              <a:ea typeface="+mn-ea"/>
              <a:cs typeface="+mn-cs"/>
            </a:rPr>
            <a:t>79,668</a:t>
          </a:r>
          <a:r>
            <a:rPr kumimoji="1" lang="ja-JP" altLang="en-US" sz="1100">
              <a:solidFill>
                <a:schemeClr val="dk1"/>
              </a:solidFill>
              <a:effectLst/>
              <a:latin typeface="+mn-lt"/>
              <a:ea typeface="+mn-ea"/>
              <a:cs typeface="+mn-cs"/>
            </a:rPr>
            <a:t>円増額となった。</a:t>
          </a:r>
          <a:r>
            <a:rPr kumimoji="1" lang="ja-JP" altLang="ja-JP" sz="1100">
              <a:solidFill>
                <a:schemeClr val="dk1"/>
              </a:solidFill>
              <a:effectLst/>
              <a:latin typeface="+mn-lt"/>
              <a:ea typeface="+mn-ea"/>
              <a:cs typeface="+mn-cs"/>
            </a:rPr>
            <a:t>類団平均より高い主な要因について</a:t>
          </a:r>
          <a:r>
            <a:rPr kumimoji="1" lang="ja-JP" altLang="en-US" sz="1100">
              <a:solidFill>
                <a:schemeClr val="dk1"/>
              </a:solidFill>
              <a:effectLst/>
              <a:latin typeface="+mn-lt"/>
              <a:ea typeface="+mn-ea"/>
              <a:cs typeface="+mn-cs"/>
            </a:rPr>
            <a:t>も同様の理由である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商工費は、</a:t>
          </a:r>
          <a:r>
            <a:rPr kumimoji="1" lang="ja-JP" altLang="en-US" sz="1100">
              <a:solidFill>
                <a:schemeClr val="dk1"/>
              </a:solidFill>
              <a:effectLst/>
              <a:latin typeface="+mn-lt"/>
              <a:ea typeface="+mn-ea"/>
              <a:cs typeface="+mn-cs"/>
            </a:rPr>
            <a:t>前年度実施した</a:t>
          </a:r>
          <a:r>
            <a:rPr kumimoji="1" lang="ja-JP" altLang="ja-JP" sz="1100">
              <a:solidFill>
                <a:schemeClr val="dk1"/>
              </a:solidFill>
              <a:effectLst/>
              <a:latin typeface="+mn-lt"/>
              <a:ea typeface="+mn-ea"/>
              <a:cs typeface="+mn-cs"/>
            </a:rPr>
            <a:t>経済回復のための地域振興券事業</a:t>
          </a:r>
          <a:r>
            <a:rPr kumimoji="1" lang="ja-JP" altLang="en-US" sz="1100">
              <a:solidFill>
                <a:schemeClr val="dk1"/>
              </a:solidFill>
              <a:effectLst/>
              <a:latin typeface="+mn-lt"/>
              <a:ea typeface="+mn-ea"/>
              <a:cs typeface="+mn-cs"/>
            </a:rPr>
            <a:t>終了に伴い</a:t>
          </a:r>
          <a:r>
            <a:rPr kumimoji="1" lang="ja-JP" altLang="ja-JP" sz="1100">
              <a:solidFill>
                <a:schemeClr val="dk1"/>
              </a:solidFill>
              <a:effectLst/>
              <a:latin typeface="+mn-lt"/>
              <a:ea typeface="+mn-ea"/>
              <a:cs typeface="+mn-cs"/>
            </a:rPr>
            <a:t>、前年度比較で</a:t>
          </a:r>
          <a:r>
            <a:rPr kumimoji="1" lang="en-US" altLang="ja-JP" sz="1100">
              <a:solidFill>
                <a:schemeClr val="dk1"/>
              </a:solidFill>
              <a:effectLst/>
              <a:latin typeface="+mn-lt"/>
              <a:ea typeface="+mn-ea"/>
              <a:cs typeface="+mn-cs"/>
            </a:rPr>
            <a:t>126,536</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減額</a:t>
          </a:r>
          <a:r>
            <a:rPr kumimoji="1" lang="ja-JP" altLang="ja-JP" sz="1100">
              <a:solidFill>
                <a:schemeClr val="dk1"/>
              </a:solidFill>
              <a:effectLst/>
              <a:latin typeface="+mn-lt"/>
              <a:ea typeface="+mn-ea"/>
              <a:cs typeface="+mn-cs"/>
            </a:rPr>
            <a:t>となった。類団平均より高い主な要因について</a:t>
          </a:r>
          <a:r>
            <a:rPr kumimoji="1" lang="ja-JP" altLang="en-US" sz="1100">
              <a:solidFill>
                <a:schemeClr val="dk1"/>
              </a:solidFill>
              <a:effectLst/>
              <a:latin typeface="+mn-lt"/>
              <a:ea typeface="+mn-ea"/>
              <a:cs typeface="+mn-cs"/>
            </a:rPr>
            <a:t>は曽爾高原森林整備事業が始まったことによる</a:t>
          </a:r>
          <a:r>
            <a:rPr kumimoji="1" lang="ja-JP" altLang="ja-JP" sz="110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土木費は、</a:t>
          </a:r>
          <a:r>
            <a:rPr kumimoji="1" lang="ja-JP" altLang="en-US" sz="1100">
              <a:solidFill>
                <a:schemeClr val="dk1"/>
              </a:solidFill>
              <a:effectLst/>
              <a:latin typeface="+mn-lt"/>
              <a:ea typeface="+mn-ea"/>
              <a:cs typeface="+mn-cs"/>
            </a:rPr>
            <a:t>公営住宅改修工事の費用が増加したこと等により</a:t>
          </a:r>
          <a:r>
            <a:rPr kumimoji="1" lang="ja-JP" altLang="ja-JP" sz="1100">
              <a:solidFill>
                <a:schemeClr val="dk1"/>
              </a:solidFill>
              <a:effectLst/>
              <a:latin typeface="+mn-lt"/>
              <a:ea typeface="+mn-ea"/>
              <a:cs typeface="+mn-cs"/>
            </a:rPr>
            <a:t>、前年度比較で</a:t>
          </a:r>
          <a:r>
            <a:rPr kumimoji="1" lang="en-US" altLang="ja-JP" sz="1100">
              <a:solidFill>
                <a:schemeClr val="dk1"/>
              </a:solidFill>
              <a:effectLst/>
              <a:latin typeface="+mn-lt"/>
              <a:ea typeface="+mn-ea"/>
              <a:cs typeface="+mn-cs"/>
            </a:rPr>
            <a:t>37,143</a:t>
          </a:r>
          <a:r>
            <a:rPr kumimoji="1" lang="ja-JP" altLang="ja-JP" sz="1100">
              <a:solidFill>
                <a:schemeClr val="dk1"/>
              </a:solidFill>
              <a:effectLst/>
              <a:latin typeface="+mn-lt"/>
              <a:ea typeface="+mn-ea"/>
              <a:cs typeface="+mn-cs"/>
            </a:rPr>
            <a:t>円増額となった。類団平均より高い主な要因については、公共道路事業の投資が始まったこと</a:t>
          </a:r>
          <a:r>
            <a:rPr kumimoji="1" lang="ja-JP" altLang="en-US" sz="1100">
              <a:solidFill>
                <a:schemeClr val="dk1"/>
              </a:solidFill>
              <a:effectLst/>
              <a:latin typeface="+mn-lt"/>
              <a:ea typeface="+mn-ea"/>
              <a:cs typeface="+mn-cs"/>
            </a:rPr>
            <a:t>及び住宅改修</a:t>
          </a:r>
          <a:r>
            <a:rPr kumimoji="1" lang="ja-JP" altLang="ja-JP" sz="1100">
              <a:solidFill>
                <a:schemeClr val="dk1"/>
              </a:solidFill>
              <a:effectLst/>
              <a:latin typeface="+mn-lt"/>
              <a:ea typeface="+mn-ea"/>
              <a:cs typeface="+mn-cs"/>
            </a:rPr>
            <a:t>に伴うものである。</a:t>
          </a:r>
          <a:endParaRPr lang="ja-JP" altLang="ja-JP" sz="1400">
            <a:effectLst/>
          </a:endParaRPr>
        </a:p>
        <a:p>
          <a:pPr eaLnBrk="1" fontAlgn="auto" latinLnBrk="0" hangingPunct="1"/>
          <a:r>
            <a:rPr lang="ja-JP" altLang="ja-JP" sz="1100">
              <a:solidFill>
                <a:schemeClr val="dk1"/>
              </a:solidFill>
              <a:effectLst/>
              <a:latin typeface="+mn-lt"/>
              <a:ea typeface="+mn-ea"/>
              <a:cs typeface="+mn-cs"/>
            </a:rPr>
            <a:t>消防費は、防災行政無線固定系改修事業</a:t>
          </a:r>
          <a:r>
            <a:rPr lang="ja-JP" altLang="en-US" sz="1100">
              <a:solidFill>
                <a:schemeClr val="dk1"/>
              </a:solidFill>
              <a:effectLst/>
              <a:latin typeface="+mn-lt"/>
              <a:ea typeface="+mn-ea"/>
              <a:cs typeface="+mn-cs"/>
            </a:rPr>
            <a:t>終了したことに伴い</a:t>
          </a:r>
          <a:r>
            <a:rPr lang="ja-JP" altLang="ja-JP" sz="1100">
              <a:solidFill>
                <a:schemeClr val="dk1"/>
              </a:solidFill>
              <a:effectLst/>
              <a:latin typeface="+mn-lt"/>
              <a:ea typeface="+mn-ea"/>
              <a:cs typeface="+mn-cs"/>
            </a:rPr>
            <a:t>、前年度比較で</a:t>
          </a:r>
          <a:r>
            <a:rPr lang="en-US" altLang="ja-JP" sz="1100">
              <a:solidFill>
                <a:schemeClr val="dk1"/>
              </a:solidFill>
              <a:effectLst/>
              <a:latin typeface="+mn-lt"/>
              <a:ea typeface="+mn-ea"/>
              <a:cs typeface="+mn-cs"/>
            </a:rPr>
            <a:t>32,422</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減額</a:t>
          </a:r>
          <a:r>
            <a:rPr kumimoji="1" lang="ja-JP" altLang="ja-JP" sz="1100">
              <a:solidFill>
                <a:schemeClr val="dk1"/>
              </a:solidFill>
              <a:effectLst/>
              <a:latin typeface="+mn-lt"/>
              <a:ea typeface="+mn-ea"/>
              <a:cs typeface="+mn-cs"/>
            </a:rPr>
            <a:t>となった。類団平均より高い主な要因については、広域消防組合への負担金が類似団体より高いことによる。。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教育費は、地域総合センター大規模施設改修</a:t>
          </a:r>
          <a:r>
            <a:rPr kumimoji="1" lang="ja-JP" altLang="en-US" sz="1100">
              <a:solidFill>
                <a:schemeClr val="dk1"/>
              </a:solidFill>
              <a:effectLst/>
              <a:latin typeface="+mn-lt"/>
              <a:ea typeface="+mn-ea"/>
              <a:cs typeface="+mn-cs"/>
            </a:rPr>
            <a:t>が終了したことに伴い</a:t>
          </a:r>
          <a:r>
            <a:rPr kumimoji="1" lang="ja-JP" altLang="ja-JP" sz="1100">
              <a:solidFill>
                <a:schemeClr val="dk1"/>
              </a:solidFill>
              <a:effectLst/>
              <a:latin typeface="+mn-lt"/>
              <a:ea typeface="+mn-ea"/>
              <a:cs typeface="+mn-cs"/>
            </a:rPr>
            <a:t>、前年度比較で</a:t>
          </a:r>
          <a:r>
            <a:rPr kumimoji="1" lang="en-US" altLang="ja-JP" sz="1100">
              <a:solidFill>
                <a:schemeClr val="dk1"/>
              </a:solidFill>
              <a:effectLst/>
              <a:latin typeface="+mn-lt"/>
              <a:ea typeface="+mn-ea"/>
              <a:cs typeface="+mn-cs"/>
            </a:rPr>
            <a:t>17,071</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減額</a:t>
          </a:r>
          <a:r>
            <a:rPr kumimoji="1" lang="ja-JP" altLang="ja-JP" sz="1100">
              <a:solidFill>
                <a:schemeClr val="dk1"/>
              </a:solidFill>
              <a:effectLst/>
              <a:latin typeface="+mn-lt"/>
              <a:ea typeface="+mn-ea"/>
              <a:cs typeface="+mn-cs"/>
            </a:rPr>
            <a:t>となった。類団平均より</a:t>
          </a:r>
          <a:r>
            <a:rPr kumimoji="1" lang="ja-JP" altLang="en-US" sz="1100">
              <a:solidFill>
                <a:schemeClr val="dk1"/>
              </a:solidFill>
              <a:effectLst/>
              <a:latin typeface="+mn-lt"/>
              <a:ea typeface="+mn-ea"/>
              <a:cs typeface="+mn-cs"/>
            </a:rPr>
            <a:t>低い</a:t>
          </a:r>
          <a:r>
            <a:rPr kumimoji="1" lang="ja-JP" altLang="ja-JP" sz="1100">
              <a:solidFill>
                <a:schemeClr val="dk1"/>
              </a:solidFill>
              <a:effectLst/>
              <a:latin typeface="+mn-lt"/>
              <a:ea typeface="+mn-ea"/>
              <a:cs typeface="+mn-cs"/>
            </a:rPr>
            <a:t>主な要因についても、</a:t>
          </a:r>
          <a:r>
            <a:rPr kumimoji="1" lang="ja-JP" altLang="en-US" sz="1100">
              <a:solidFill>
                <a:schemeClr val="dk1"/>
              </a:solidFill>
              <a:effectLst/>
              <a:latin typeface="+mn-lt"/>
              <a:ea typeface="+mn-ea"/>
              <a:cs typeface="+mn-cs"/>
            </a:rPr>
            <a:t>義務教育学校として学校数を１校となっていることによる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奈良県曽爾村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b="0" i="0" baseline="0">
              <a:solidFill>
                <a:schemeClr val="dk1"/>
              </a:solidFill>
              <a:effectLst/>
              <a:latin typeface="+mn-lt"/>
              <a:ea typeface="+mn-ea"/>
              <a:cs typeface="+mn-cs"/>
            </a:rPr>
            <a:t>財政調整基金残高は、利子分の積立のみ行</a:t>
          </a:r>
          <a:r>
            <a:rPr lang="ja-JP" altLang="en-US" sz="1100" b="0" i="0" baseline="0">
              <a:solidFill>
                <a:schemeClr val="dk1"/>
              </a:solidFill>
              <a:effectLst/>
              <a:latin typeface="+mn-lt"/>
              <a:ea typeface="+mn-ea"/>
              <a:cs typeface="+mn-cs"/>
            </a:rPr>
            <a:t>い取崩を行わなかった結果ほぼ横ばいとなっている</a:t>
          </a:r>
          <a:r>
            <a:rPr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実質収支額は、令和</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年度に</a:t>
          </a:r>
          <a:r>
            <a:rPr lang="ja-JP" altLang="en-US" sz="1100" b="0" i="0" baseline="0">
              <a:solidFill>
                <a:schemeClr val="dk1"/>
              </a:solidFill>
              <a:effectLst/>
              <a:latin typeface="+mn-lt"/>
              <a:ea typeface="+mn-ea"/>
              <a:cs typeface="+mn-cs"/>
            </a:rPr>
            <a:t>公共施設除却事業</a:t>
          </a:r>
          <a:r>
            <a:rPr lang="ja-JP" altLang="ja-JP" sz="1100" b="0" i="0" baseline="0">
              <a:solidFill>
                <a:schemeClr val="dk1"/>
              </a:solidFill>
              <a:effectLst/>
              <a:latin typeface="+mn-lt"/>
              <a:ea typeface="+mn-ea"/>
              <a:cs typeface="+mn-cs"/>
            </a:rPr>
            <a:t>を行い、その財源に公共施設整備基金を取崩した</a:t>
          </a:r>
          <a:r>
            <a:rPr lang="ja-JP" altLang="en-US" sz="1100" b="0" i="0" baseline="0">
              <a:solidFill>
                <a:schemeClr val="dk1"/>
              </a:solidFill>
              <a:effectLst/>
              <a:latin typeface="+mn-lt"/>
              <a:ea typeface="+mn-ea"/>
              <a:cs typeface="+mn-cs"/>
            </a:rPr>
            <a:t>が決算余剰金を公共施設整備基金に積み立てたことにより比率は上昇した</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
          </a:r>
          <a:br>
            <a:rPr lang="en-US" altLang="ja-JP" sz="1100" b="0" i="0" baseline="0">
              <a:solidFill>
                <a:schemeClr val="dk1"/>
              </a:solidFill>
              <a:effectLst/>
              <a:latin typeface="+mn-lt"/>
              <a:ea typeface="+mn-ea"/>
              <a:cs typeface="+mn-cs"/>
            </a:rPr>
          </a:br>
          <a:r>
            <a:rPr lang="ja-JP" altLang="ja-JP" sz="1100" b="0" i="0" baseline="0">
              <a:solidFill>
                <a:schemeClr val="dk1"/>
              </a:solidFill>
              <a:effectLst/>
              <a:latin typeface="+mn-lt"/>
              <a:ea typeface="+mn-ea"/>
              <a:cs typeface="+mn-cs"/>
            </a:rPr>
            <a:t>　実質単年度収支は前年に比べ</a:t>
          </a:r>
          <a:r>
            <a:rPr lang="ja-JP" altLang="en-US" sz="1100" b="0" i="0" baseline="0">
              <a:solidFill>
                <a:schemeClr val="dk1"/>
              </a:solidFill>
              <a:effectLst/>
              <a:latin typeface="+mn-lt"/>
              <a:ea typeface="+mn-ea"/>
              <a:cs typeface="+mn-cs"/>
            </a:rPr>
            <a:t>改善</a:t>
          </a:r>
          <a:r>
            <a:rPr lang="ja-JP" altLang="ja-JP" sz="1100" b="0" i="0" baseline="0">
              <a:solidFill>
                <a:schemeClr val="dk1"/>
              </a:solidFill>
              <a:effectLst/>
              <a:latin typeface="+mn-lt"/>
              <a:ea typeface="+mn-ea"/>
              <a:cs typeface="+mn-cs"/>
            </a:rPr>
            <a:t>している。決算見込みから決算剰余金の調整を基金積立金で図っているが、</a:t>
          </a:r>
          <a:r>
            <a:rPr lang="ja-JP" altLang="en-US" sz="1100" b="0" i="0" baseline="0">
              <a:solidFill>
                <a:schemeClr val="dk1"/>
              </a:solidFill>
              <a:effectLst/>
              <a:latin typeface="+mn-lt"/>
              <a:ea typeface="+mn-ea"/>
              <a:cs typeface="+mn-cs"/>
            </a:rPr>
            <a:t>これは、</a:t>
          </a:r>
          <a:r>
            <a:rPr lang="ja-JP" altLang="ja-JP" sz="1100" b="0" i="0" baseline="0">
              <a:solidFill>
                <a:schemeClr val="dk1"/>
              </a:solidFill>
              <a:effectLst/>
              <a:latin typeface="+mn-lt"/>
              <a:ea typeface="+mn-ea"/>
              <a:cs typeface="+mn-cs"/>
            </a:rPr>
            <a:t>支出不用額が見通しより多くなったため</a:t>
          </a:r>
          <a:r>
            <a:rPr lang="ja-JP" altLang="en-US" sz="1100" b="0" i="0" baseline="0">
              <a:solidFill>
                <a:schemeClr val="dk1"/>
              </a:solidFill>
              <a:effectLst/>
              <a:latin typeface="+mn-lt"/>
              <a:ea typeface="+mn-ea"/>
              <a:cs typeface="+mn-cs"/>
            </a:rPr>
            <a:t>地味立て額が増加したことによるもの</a:t>
          </a:r>
          <a:r>
            <a:rPr lang="ja-JP" altLang="ja-JP" sz="1100" b="0" i="0" baseline="0">
              <a:solidFill>
                <a:schemeClr val="dk1"/>
              </a:solidFill>
              <a:effectLst/>
              <a:latin typeface="+mn-lt"/>
              <a:ea typeface="+mn-ea"/>
              <a:cs typeface="+mn-cs"/>
            </a:rPr>
            <a:t>である</a:t>
          </a:r>
          <a:r>
            <a:rPr lang="ja-JP" altLang="en-US" sz="1100" b="0" i="0" baseline="0">
              <a:solidFill>
                <a:schemeClr val="dk1"/>
              </a:solidFill>
              <a:effectLst/>
              <a:latin typeface="+mn-lt"/>
              <a:ea typeface="+mn-ea"/>
              <a:cs typeface="+mn-cs"/>
            </a:rPr>
            <a:t>。</a:t>
          </a:r>
          <a:endParaRPr lang="ja-JP" altLang="ja-JP" sz="1100" b="0" i="0" baseline="0">
            <a:solidFill>
              <a:schemeClr val="dk1"/>
            </a:solidFill>
            <a:effectLst/>
            <a:latin typeface="+mn-lt"/>
            <a:ea typeface="+mn-ea"/>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奈良県曽爾村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連結決算の不安材料は住宅新築資金等貸付事業特別会計であったが、この事業に係る起債償還は令和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年度末に完了し、それを機に一般会計化することで住宅特会分の連結決算の赤字</a:t>
          </a:r>
          <a:r>
            <a:rPr kumimoji="1" lang="ja-JP" altLang="en-US" sz="1100">
              <a:solidFill>
                <a:schemeClr val="dk1"/>
              </a:solidFill>
              <a:effectLst/>
              <a:latin typeface="+mn-lt"/>
              <a:ea typeface="+mn-ea"/>
              <a:cs typeface="+mn-cs"/>
            </a:rPr>
            <a:t>は一般会計決算に含まれることになった</a:t>
          </a:r>
          <a:r>
            <a:rPr kumimoji="1" lang="ja-JP" altLang="ja-JP" sz="1100">
              <a:solidFill>
                <a:schemeClr val="dk1"/>
              </a:solidFill>
              <a:effectLst/>
              <a:latin typeface="+mn-lt"/>
              <a:ea typeface="+mn-ea"/>
              <a:cs typeface="+mn-cs"/>
            </a:rPr>
            <a:t>。しかしながら、会計を一本化したとしても、貸付金元利収入に多額の滞納があるため歳入確保により一層努めなければならない。また、直営診療施設について</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年度については、直営診療施設の累計赤字を一般会計から</a:t>
          </a:r>
          <a:r>
            <a:rPr kumimoji="1" lang="en-US" altLang="ja-JP" sz="1100">
              <a:solidFill>
                <a:schemeClr val="dk1"/>
              </a:solidFill>
              <a:effectLst/>
              <a:latin typeface="+mn-lt"/>
              <a:ea typeface="+mn-ea"/>
              <a:cs typeface="+mn-cs"/>
            </a:rPr>
            <a:t>15,407</a:t>
          </a:r>
          <a:r>
            <a:rPr kumimoji="1" lang="ja-JP" altLang="en-US" sz="1100">
              <a:solidFill>
                <a:schemeClr val="dk1"/>
              </a:solidFill>
              <a:effectLst/>
              <a:latin typeface="+mn-lt"/>
              <a:ea typeface="+mn-ea"/>
              <a:cs typeface="+mn-cs"/>
            </a:rPr>
            <a:t>千</a:t>
          </a:r>
          <a:r>
            <a:rPr kumimoji="1" lang="ja-JP" altLang="ja-JP" sz="1100">
              <a:solidFill>
                <a:schemeClr val="dk1"/>
              </a:solidFill>
              <a:effectLst/>
              <a:latin typeface="+mn-lt"/>
              <a:ea typeface="+mn-ea"/>
              <a:cs typeface="+mn-cs"/>
            </a:rPr>
            <a:t>円補填したことに伴い、</a:t>
          </a:r>
          <a:r>
            <a:rPr kumimoji="1" lang="ja-JP" altLang="en-US" sz="1100">
              <a:solidFill>
                <a:schemeClr val="dk1"/>
              </a:solidFill>
              <a:effectLst/>
              <a:latin typeface="+mn-lt"/>
              <a:ea typeface="+mn-ea"/>
              <a:cs typeface="+mn-cs"/>
            </a:rPr>
            <a:t>赤字額を解消した</a:t>
          </a:r>
          <a:r>
            <a:rPr kumimoji="1" lang="ja-JP" altLang="ja-JP" sz="1100">
              <a:solidFill>
                <a:schemeClr val="dk1"/>
              </a:solidFill>
              <a:effectLst/>
              <a:latin typeface="+mn-lt"/>
              <a:ea typeface="+mn-ea"/>
              <a:cs typeface="+mn-cs"/>
            </a:rPr>
            <a:t>。介護保険特別会計については、年度末に介護サービス給付費が減少したことから、国庫支出金・支払基金の歳入が過多となったことに伴い、増加となった。直営診療施設については、村には欠かせない施設であるため、単年度収支が赤字となっても、一般会計から補填を行い診療経営の維持に努めなければならない。</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1152;&#31558;&#20462;&#27491;/&#9312;&#26862;&#30000;&#20250;&#35336;&#20107;&#21209;&#25152;&#21152;&#31558;&#12288;&#12304;&#36001;&#25919;&#29366;&#27841;&#36039;&#26009;&#38598;&#12305;_293857_&#26365;&#29246;&#26449;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41.9</v>
          </cell>
          <cell r="BX53">
            <v>44.8</v>
          </cell>
          <cell r="CF53">
            <v>46.6</v>
          </cell>
          <cell r="CN53">
            <v>45.7</v>
          </cell>
          <cell r="CV53">
            <v>48</v>
          </cell>
        </row>
        <row r="55">
          <cell r="AN55" t="str">
            <v>類似団体内平均値</v>
          </cell>
          <cell r="BP55">
            <v>0</v>
          </cell>
          <cell r="BX55">
            <v>0</v>
          </cell>
          <cell r="CF55">
            <v>0</v>
          </cell>
          <cell r="CN55">
            <v>0</v>
          </cell>
          <cell r="CV55">
            <v>0</v>
          </cell>
        </row>
        <row r="57">
          <cell r="BP57">
            <v>60.2</v>
          </cell>
          <cell r="BX57">
            <v>61</v>
          </cell>
          <cell r="CF57">
            <v>60.8</v>
          </cell>
          <cell r="CN57">
            <v>62.2</v>
          </cell>
          <cell r="CV57">
            <v>62.5</v>
          </cell>
        </row>
        <row r="72">
          <cell r="BP72" t="str">
            <v>R01</v>
          </cell>
          <cell r="BX72" t="str">
            <v>R02</v>
          </cell>
          <cell r="CF72" t="str">
            <v>R03</v>
          </cell>
          <cell r="CN72" t="str">
            <v>R04</v>
          </cell>
          <cell r="CV72" t="str">
            <v>R05</v>
          </cell>
        </row>
        <row r="73">
          <cell r="AN73" t="str">
            <v>当該団体値</v>
          </cell>
        </row>
        <row r="75">
          <cell r="BP75">
            <v>7.3</v>
          </cell>
          <cell r="BX75">
            <v>8.1</v>
          </cell>
          <cell r="CF75">
            <v>5.3</v>
          </cell>
          <cell r="CN75">
            <v>5.8</v>
          </cell>
          <cell r="CV75">
            <v>7.5</v>
          </cell>
        </row>
        <row r="77">
          <cell r="AN77" t="str">
            <v>類似団体内平均値</v>
          </cell>
          <cell r="BP77">
            <v>0</v>
          </cell>
          <cell r="BX77">
            <v>0</v>
          </cell>
          <cell r="CF77">
            <v>0</v>
          </cell>
          <cell r="CN77">
            <v>0</v>
          </cell>
          <cell r="CV77">
            <v>0</v>
          </cell>
        </row>
        <row r="79">
          <cell r="BP79">
            <v>7.3</v>
          </cell>
          <cell r="BX79">
            <v>7.4</v>
          </cell>
          <cell r="CF79">
            <v>6.6</v>
          </cell>
          <cell r="CN79">
            <v>6.8</v>
          </cell>
          <cell r="CV79">
            <v>7.3</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2558805</v>
      </c>
      <c r="BO4" s="407"/>
      <c r="BP4" s="407"/>
      <c r="BQ4" s="407"/>
      <c r="BR4" s="407"/>
      <c r="BS4" s="407"/>
      <c r="BT4" s="407"/>
      <c r="BU4" s="408"/>
      <c r="BV4" s="406">
        <v>2855279</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6.8</v>
      </c>
      <c r="CU4" s="413"/>
      <c r="CV4" s="413"/>
      <c r="CW4" s="413"/>
      <c r="CX4" s="413"/>
      <c r="CY4" s="413"/>
      <c r="CZ4" s="413"/>
      <c r="DA4" s="414"/>
      <c r="DB4" s="412">
        <v>5.0999999999999996</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2461728</v>
      </c>
      <c r="BO5" s="444"/>
      <c r="BP5" s="444"/>
      <c r="BQ5" s="444"/>
      <c r="BR5" s="444"/>
      <c r="BS5" s="444"/>
      <c r="BT5" s="444"/>
      <c r="BU5" s="445"/>
      <c r="BV5" s="443">
        <v>2763547</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83.6</v>
      </c>
      <c r="CU5" s="441"/>
      <c r="CV5" s="441"/>
      <c r="CW5" s="441"/>
      <c r="CX5" s="441"/>
      <c r="CY5" s="441"/>
      <c r="CZ5" s="441"/>
      <c r="DA5" s="442"/>
      <c r="DB5" s="440">
        <v>80.3</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97077</v>
      </c>
      <c r="BO6" s="444"/>
      <c r="BP6" s="444"/>
      <c r="BQ6" s="444"/>
      <c r="BR6" s="444"/>
      <c r="BS6" s="444"/>
      <c r="BT6" s="444"/>
      <c r="BU6" s="445"/>
      <c r="BV6" s="443">
        <v>91732</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83.9</v>
      </c>
      <c r="CU6" s="481"/>
      <c r="CV6" s="481"/>
      <c r="CW6" s="481"/>
      <c r="CX6" s="481"/>
      <c r="CY6" s="481"/>
      <c r="CZ6" s="481"/>
      <c r="DA6" s="482"/>
      <c r="DB6" s="480">
        <v>81</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4632</v>
      </c>
      <c r="BO7" s="444"/>
      <c r="BP7" s="444"/>
      <c r="BQ7" s="444"/>
      <c r="BR7" s="444"/>
      <c r="BS7" s="444"/>
      <c r="BT7" s="444"/>
      <c r="BU7" s="445"/>
      <c r="BV7" s="443">
        <v>23623</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1369264</v>
      </c>
      <c r="CU7" s="444"/>
      <c r="CV7" s="444"/>
      <c r="CW7" s="444"/>
      <c r="CX7" s="444"/>
      <c r="CY7" s="444"/>
      <c r="CZ7" s="444"/>
      <c r="DA7" s="445"/>
      <c r="DB7" s="443">
        <v>1346519</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104</v>
      </c>
      <c r="AV8" s="476"/>
      <c r="AW8" s="476"/>
      <c r="AX8" s="476"/>
      <c r="AY8" s="477" t="s">
        <v>105</v>
      </c>
      <c r="AZ8" s="478"/>
      <c r="BA8" s="478"/>
      <c r="BB8" s="478"/>
      <c r="BC8" s="478"/>
      <c r="BD8" s="478"/>
      <c r="BE8" s="478"/>
      <c r="BF8" s="478"/>
      <c r="BG8" s="478"/>
      <c r="BH8" s="478"/>
      <c r="BI8" s="478"/>
      <c r="BJ8" s="478"/>
      <c r="BK8" s="478"/>
      <c r="BL8" s="478"/>
      <c r="BM8" s="479"/>
      <c r="BN8" s="443">
        <v>92445</v>
      </c>
      <c r="BO8" s="444"/>
      <c r="BP8" s="444"/>
      <c r="BQ8" s="444"/>
      <c r="BR8" s="444"/>
      <c r="BS8" s="444"/>
      <c r="BT8" s="444"/>
      <c r="BU8" s="445"/>
      <c r="BV8" s="443">
        <v>68109</v>
      </c>
      <c r="BW8" s="444"/>
      <c r="BX8" s="444"/>
      <c r="BY8" s="444"/>
      <c r="BZ8" s="444"/>
      <c r="CA8" s="444"/>
      <c r="CB8" s="444"/>
      <c r="CC8" s="445"/>
      <c r="CD8" s="446" t="s">
        <v>106</v>
      </c>
      <c r="CE8" s="447"/>
      <c r="CF8" s="447"/>
      <c r="CG8" s="447"/>
      <c r="CH8" s="447"/>
      <c r="CI8" s="447"/>
      <c r="CJ8" s="447"/>
      <c r="CK8" s="447"/>
      <c r="CL8" s="447"/>
      <c r="CM8" s="447"/>
      <c r="CN8" s="447"/>
      <c r="CO8" s="447"/>
      <c r="CP8" s="447"/>
      <c r="CQ8" s="447"/>
      <c r="CR8" s="447"/>
      <c r="CS8" s="448"/>
      <c r="CT8" s="483">
        <v>0.12</v>
      </c>
      <c r="CU8" s="484"/>
      <c r="CV8" s="484"/>
      <c r="CW8" s="484"/>
      <c r="CX8" s="484"/>
      <c r="CY8" s="484"/>
      <c r="CZ8" s="484"/>
      <c r="DA8" s="485"/>
      <c r="DB8" s="483">
        <v>0.13</v>
      </c>
      <c r="DC8" s="484"/>
      <c r="DD8" s="484"/>
      <c r="DE8" s="484"/>
      <c r="DF8" s="484"/>
      <c r="DG8" s="484"/>
      <c r="DH8" s="484"/>
      <c r="DI8" s="485"/>
    </row>
    <row r="9" spans="1:119" ht="18.75" customHeight="1" thickBot="1" x14ac:dyDescent="0.2">
      <c r="A9" s="181"/>
      <c r="B9" s="437" t="s">
        <v>107</v>
      </c>
      <c r="C9" s="438"/>
      <c r="D9" s="438"/>
      <c r="E9" s="438"/>
      <c r="F9" s="438"/>
      <c r="G9" s="438"/>
      <c r="H9" s="438"/>
      <c r="I9" s="438"/>
      <c r="J9" s="438"/>
      <c r="K9" s="486"/>
      <c r="L9" s="487" t="s">
        <v>108</v>
      </c>
      <c r="M9" s="488"/>
      <c r="N9" s="488"/>
      <c r="O9" s="488"/>
      <c r="P9" s="488"/>
      <c r="Q9" s="489"/>
      <c r="R9" s="490">
        <v>1295</v>
      </c>
      <c r="S9" s="491"/>
      <c r="T9" s="491"/>
      <c r="U9" s="491"/>
      <c r="V9" s="492"/>
      <c r="W9" s="400" t="s">
        <v>109</v>
      </c>
      <c r="X9" s="401"/>
      <c r="Y9" s="401"/>
      <c r="Z9" s="401"/>
      <c r="AA9" s="401"/>
      <c r="AB9" s="401"/>
      <c r="AC9" s="401"/>
      <c r="AD9" s="401"/>
      <c r="AE9" s="401"/>
      <c r="AF9" s="401"/>
      <c r="AG9" s="401"/>
      <c r="AH9" s="401"/>
      <c r="AI9" s="401"/>
      <c r="AJ9" s="401"/>
      <c r="AK9" s="401"/>
      <c r="AL9" s="402"/>
      <c r="AM9" s="472" t="s">
        <v>110</v>
      </c>
      <c r="AN9" s="473"/>
      <c r="AO9" s="473"/>
      <c r="AP9" s="473"/>
      <c r="AQ9" s="473"/>
      <c r="AR9" s="473"/>
      <c r="AS9" s="473"/>
      <c r="AT9" s="474"/>
      <c r="AU9" s="475" t="s">
        <v>90</v>
      </c>
      <c r="AV9" s="476"/>
      <c r="AW9" s="476"/>
      <c r="AX9" s="476"/>
      <c r="AY9" s="477" t="s">
        <v>111</v>
      </c>
      <c r="AZ9" s="478"/>
      <c r="BA9" s="478"/>
      <c r="BB9" s="478"/>
      <c r="BC9" s="478"/>
      <c r="BD9" s="478"/>
      <c r="BE9" s="478"/>
      <c r="BF9" s="478"/>
      <c r="BG9" s="478"/>
      <c r="BH9" s="478"/>
      <c r="BI9" s="478"/>
      <c r="BJ9" s="478"/>
      <c r="BK9" s="478"/>
      <c r="BL9" s="478"/>
      <c r="BM9" s="479"/>
      <c r="BN9" s="443">
        <v>24336</v>
      </c>
      <c r="BO9" s="444"/>
      <c r="BP9" s="444"/>
      <c r="BQ9" s="444"/>
      <c r="BR9" s="444"/>
      <c r="BS9" s="444"/>
      <c r="BT9" s="444"/>
      <c r="BU9" s="445"/>
      <c r="BV9" s="443">
        <v>-35111</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17.899999999999999</v>
      </c>
      <c r="CU9" s="441"/>
      <c r="CV9" s="441"/>
      <c r="CW9" s="441"/>
      <c r="CX9" s="441"/>
      <c r="CY9" s="441"/>
      <c r="CZ9" s="441"/>
      <c r="DA9" s="442"/>
      <c r="DB9" s="440">
        <v>14.2</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113</v>
      </c>
      <c r="M10" s="473"/>
      <c r="N10" s="473"/>
      <c r="O10" s="473"/>
      <c r="P10" s="473"/>
      <c r="Q10" s="474"/>
      <c r="R10" s="494">
        <v>1549</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104</v>
      </c>
      <c r="AV10" s="476"/>
      <c r="AW10" s="476"/>
      <c r="AX10" s="476"/>
      <c r="AY10" s="477" t="s">
        <v>115</v>
      </c>
      <c r="AZ10" s="478"/>
      <c r="BA10" s="478"/>
      <c r="BB10" s="478"/>
      <c r="BC10" s="478"/>
      <c r="BD10" s="478"/>
      <c r="BE10" s="478"/>
      <c r="BF10" s="478"/>
      <c r="BG10" s="478"/>
      <c r="BH10" s="478"/>
      <c r="BI10" s="478"/>
      <c r="BJ10" s="478"/>
      <c r="BK10" s="478"/>
      <c r="BL10" s="478"/>
      <c r="BM10" s="479"/>
      <c r="BN10" s="443">
        <v>1279</v>
      </c>
      <c r="BO10" s="444"/>
      <c r="BP10" s="444"/>
      <c r="BQ10" s="444"/>
      <c r="BR10" s="444"/>
      <c r="BS10" s="444"/>
      <c r="BT10" s="444"/>
      <c r="BU10" s="445"/>
      <c r="BV10" s="443">
        <v>1431</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104</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81"/>
      <c r="B12" s="503" t="s">
        <v>123</v>
      </c>
      <c r="C12" s="504"/>
      <c r="D12" s="504"/>
      <c r="E12" s="504"/>
      <c r="F12" s="504"/>
      <c r="G12" s="504"/>
      <c r="H12" s="504"/>
      <c r="I12" s="504"/>
      <c r="J12" s="504"/>
      <c r="K12" s="505"/>
      <c r="L12" s="512" t="s">
        <v>124</v>
      </c>
      <c r="M12" s="513"/>
      <c r="N12" s="513"/>
      <c r="O12" s="513"/>
      <c r="P12" s="513"/>
      <c r="Q12" s="514"/>
      <c r="R12" s="515">
        <v>1296</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1277</v>
      </c>
      <c r="S13" s="528"/>
      <c r="T13" s="528"/>
      <c r="U13" s="528"/>
      <c r="V13" s="529"/>
      <c r="W13" s="459" t="s">
        <v>131</v>
      </c>
      <c r="X13" s="460"/>
      <c r="Y13" s="460"/>
      <c r="Z13" s="460"/>
      <c r="AA13" s="460"/>
      <c r="AB13" s="450"/>
      <c r="AC13" s="494">
        <v>109</v>
      </c>
      <c r="AD13" s="495"/>
      <c r="AE13" s="495"/>
      <c r="AF13" s="495"/>
      <c r="AG13" s="537"/>
      <c r="AH13" s="494">
        <v>140</v>
      </c>
      <c r="AI13" s="495"/>
      <c r="AJ13" s="495"/>
      <c r="AK13" s="495"/>
      <c r="AL13" s="496"/>
      <c r="AM13" s="472" t="s">
        <v>132</v>
      </c>
      <c r="AN13" s="473"/>
      <c r="AO13" s="473"/>
      <c r="AP13" s="473"/>
      <c r="AQ13" s="473"/>
      <c r="AR13" s="473"/>
      <c r="AS13" s="473"/>
      <c r="AT13" s="474"/>
      <c r="AU13" s="475" t="s">
        <v>104</v>
      </c>
      <c r="AV13" s="476"/>
      <c r="AW13" s="476"/>
      <c r="AX13" s="476"/>
      <c r="AY13" s="477" t="s">
        <v>133</v>
      </c>
      <c r="AZ13" s="478"/>
      <c r="BA13" s="478"/>
      <c r="BB13" s="478"/>
      <c r="BC13" s="478"/>
      <c r="BD13" s="478"/>
      <c r="BE13" s="478"/>
      <c r="BF13" s="478"/>
      <c r="BG13" s="478"/>
      <c r="BH13" s="478"/>
      <c r="BI13" s="478"/>
      <c r="BJ13" s="478"/>
      <c r="BK13" s="478"/>
      <c r="BL13" s="478"/>
      <c r="BM13" s="479"/>
      <c r="BN13" s="443">
        <v>25615</v>
      </c>
      <c r="BO13" s="444"/>
      <c r="BP13" s="444"/>
      <c r="BQ13" s="444"/>
      <c r="BR13" s="444"/>
      <c r="BS13" s="444"/>
      <c r="BT13" s="444"/>
      <c r="BU13" s="445"/>
      <c r="BV13" s="443">
        <v>-33680</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7.5</v>
      </c>
      <c r="CU13" s="441"/>
      <c r="CV13" s="441"/>
      <c r="CW13" s="441"/>
      <c r="CX13" s="441"/>
      <c r="CY13" s="441"/>
      <c r="CZ13" s="441"/>
      <c r="DA13" s="442"/>
      <c r="DB13" s="440">
        <v>5.8</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1321</v>
      </c>
      <c r="S14" s="528"/>
      <c r="T14" s="528"/>
      <c r="U14" s="528"/>
      <c r="V14" s="529"/>
      <c r="W14" s="433"/>
      <c r="X14" s="434"/>
      <c r="Y14" s="434"/>
      <c r="Z14" s="434"/>
      <c r="AA14" s="434"/>
      <c r="AB14" s="423"/>
      <c r="AC14" s="530">
        <v>17.5</v>
      </c>
      <c r="AD14" s="531"/>
      <c r="AE14" s="531"/>
      <c r="AF14" s="531"/>
      <c r="AG14" s="532"/>
      <c r="AH14" s="530">
        <v>18.899999999999999</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1307</v>
      </c>
      <c r="S15" s="528"/>
      <c r="T15" s="528"/>
      <c r="U15" s="528"/>
      <c r="V15" s="529"/>
      <c r="W15" s="459" t="s">
        <v>137</v>
      </c>
      <c r="X15" s="460"/>
      <c r="Y15" s="460"/>
      <c r="Z15" s="460"/>
      <c r="AA15" s="460"/>
      <c r="AB15" s="450"/>
      <c r="AC15" s="494">
        <v>126</v>
      </c>
      <c r="AD15" s="495"/>
      <c r="AE15" s="495"/>
      <c r="AF15" s="495"/>
      <c r="AG15" s="537"/>
      <c r="AH15" s="494">
        <v>160</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159564</v>
      </c>
      <c r="BO15" s="407"/>
      <c r="BP15" s="407"/>
      <c r="BQ15" s="407"/>
      <c r="BR15" s="407"/>
      <c r="BS15" s="407"/>
      <c r="BT15" s="407"/>
      <c r="BU15" s="408"/>
      <c r="BV15" s="406">
        <v>156983</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20.2</v>
      </c>
      <c r="AD16" s="531"/>
      <c r="AE16" s="531"/>
      <c r="AF16" s="531"/>
      <c r="AG16" s="532"/>
      <c r="AH16" s="530">
        <v>21.7</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1333507</v>
      </c>
      <c r="BO16" s="444"/>
      <c r="BP16" s="444"/>
      <c r="BQ16" s="444"/>
      <c r="BR16" s="444"/>
      <c r="BS16" s="444"/>
      <c r="BT16" s="444"/>
      <c r="BU16" s="445"/>
      <c r="BV16" s="443">
        <v>1306107</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388</v>
      </c>
      <c r="AD17" s="495"/>
      <c r="AE17" s="495"/>
      <c r="AF17" s="495"/>
      <c r="AG17" s="537"/>
      <c r="AH17" s="494">
        <v>439</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190905</v>
      </c>
      <c r="BO17" s="444"/>
      <c r="BP17" s="444"/>
      <c r="BQ17" s="444"/>
      <c r="BR17" s="444"/>
      <c r="BS17" s="444"/>
      <c r="BT17" s="444"/>
      <c r="BU17" s="445"/>
      <c r="BV17" s="443">
        <v>187221</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47.76</v>
      </c>
      <c r="M18" s="567"/>
      <c r="N18" s="567"/>
      <c r="O18" s="567"/>
      <c r="P18" s="567"/>
      <c r="Q18" s="567"/>
      <c r="R18" s="568"/>
      <c r="S18" s="568"/>
      <c r="T18" s="568"/>
      <c r="U18" s="568"/>
      <c r="V18" s="569"/>
      <c r="W18" s="461"/>
      <c r="X18" s="462"/>
      <c r="Y18" s="462"/>
      <c r="Z18" s="462"/>
      <c r="AA18" s="462"/>
      <c r="AB18" s="453"/>
      <c r="AC18" s="570">
        <v>62.3</v>
      </c>
      <c r="AD18" s="571"/>
      <c r="AE18" s="571"/>
      <c r="AF18" s="571"/>
      <c r="AG18" s="572"/>
      <c r="AH18" s="570">
        <v>59.4</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1154583</v>
      </c>
      <c r="BO18" s="444"/>
      <c r="BP18" s="444"/>
      <c r="BQ18" s="444"/>
      <c r="BR18" s="444"/>
      <c r="BS18" s="444"/>
      <c r="BT18" s="444"/>
      <c r="BU18" s="445"/>
      <c r="BV18" s="443">
        <v>1089782</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27</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1713944</v>
      </c>
      <c r="BO19" s="444"/>
      <c r="BP19" s="444"/>
      <c r="BQ19" s="444"/>
      <c r="BR19" s="444"/>
      <c r="BS19" s="444"/>
      <c r="BT19" s="444"/>
      <c r="BU19" s="445"/>
      <c r="BV19" s="443">
        <v>1729825</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593</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2964244</v>
      </c>
      <c r="BO22" s="407"/>
      <c r="BP22" s="407"/>
      <c r="BQ22" s="407"/>
      <c r="BR22" s="407"/>
      <c r="BS22" s="407"/>
      <c r="BT22" s="407"/>
      <c r="BU22" s="408"/>
      <c r="BV22" s="406">
        <v>2926732</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2661150</v>
      </c>
      <c r="BO23" s="444"/>
      <c r="BP23" s="444"/>
      <c r="BQ23" s="444"/>
      <c r="BR23" s="444"/>
      <c r="BS23" s="444"/>
      <c r="BT23" s="444"/>
      <c r="BU23" s="445"/>
      <c r="BV23" s="443">
        <v>2601045</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6120</v>
      </c>
      <c r="R24" s="495"/>
      <c r="S24" s="495"/>
      <c r="T24" s="495"/>
      <c r="U24" s="495"/>
      <c r="V24" s="537"/>
      <c r="W24" s="589"/>
      <c r="X24" s="590"/>
      <c r="Y24" s="591"/>
      <c r="Z24" s="493" t="s">
        <v>162</v>
      </c>
      <c r="AA24" s="473"/>
      <c r="AB24" s="473"/>
      <c r="AC24" s="473"/>
      <c r="AD24" s="473"/>
      <c r="AE24" s="473"/>
      <c r="AF24" s="473"/>
      <c r="AG24" s="474"/>
      <c r="AH24" s="494">
        <v>46</v>
      </c>
      <c r="AI24" s="495"/>
      <c r="AJ24" s="495"/>
      <c r="AK24" s="495"/>
      <c r="AL24" s="537"/>
      <c r="AM24" s="494">
        <v>131882</v>
      </c>
      <c r="AN24" s="495"/>
      <c r="AO24" s="495"/>
      <c r="AP24" s="495"/>
      <c r="AQ24" s="495"/>
      <c r="AR24" s="537"/>
      <c r="AS24" s="494">
        <v>2867</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2403568</v>
      </c>
      <c r="BO24" s="444"/>
      <c r="BP24" s="444"/>
      <c r="BQ24" s="444"/>
      <c r="BR24" s="444"/>
      <c r="BS24" s="444"/>
      <c r="BT24" s="444"/>
      <c r="BU24" s="445"/>
      <c r="BV24" s="443">
        <v>2299018</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1</v>
      </c>
      <c r="M25" s="495"/>
      <c r="N25" s="495"/>
      <c r="O25" s="495"/>
      <c r="P25" s="537"/>
      <c r="Q25" s="494">
        <v>5220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t="s">
        <v>122</v>
      </c>
      <c r="BO25" s="407"/>
      <c r="BP25" s="407"/>
      <c r="BQ25" s="407"/>
      <c r="BR25" s="407"/>
      <c r="BS25" s="407"/>
      <c r="BT25" s="407"/>
      <c r="BU25" s="408"/>
      <c r="BV25" s="406">
        <v>2640</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4320</v>
      </c>
      <c r="R26" s="495"/>
      <c r="S26" s="495"/>
      <c r="T26" s="495"/>
      <c r="U26" s="495"/>
      <c r="V26" s="537"/>
      <c r="W26" s="589"/>
      <c r="X26" s="590"/>
      <c r="Y26" s="591"/>
      <c r="Z26" s="493" t="s">
        <v>168</v>
      </c>
      <c r="AA26" s="595"/>
      <c r="AB26" s="595"/>
      <c r="AC26" s="595"/>
      <c r="AD26" s="595"/>
      <c r="AE26" s="595"/>
      <c r="AF26" s="595"/>
      <c r="AG26" s="596"/>
      <c r="AH26" s="494">
        <v>1</v>
      </c>
      <c r="AI26" s="495"/>
      <c r="AJ26" s="495"/>
      <c r="AK26" s="495"/>
      <c r="AL26" s="537"/>
      <c r="AM26" s="494" t="s">
        <v>169</v>
      </c>
      <c r="AN26" s="495"/>
      <c r="AO26" s="495"/>
      <c r="AP26" s="495"/>
      <c r="AQ26" s="495"/>
      <c r="AR26" s="537"/>
      <c r="AS26" s="494" t="s">
        <v>169</v>
      </c>
      <c r="AT26" s="495"/>
      <c r="AU26" s="495"/>
      <c r="AV26" s="495"/>
      <c r="AW26" s="495"/>
      <c r="AX26" s="496"/>
      <c r="AY26" s="446" t="s">
        <v>170</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171</v>
      </c>
      <c r="F27" s="473"/>
      <c r="G27" s="473"/>
      <c r="H27" s="473"/>
      <c r="I27" s="473"/>
      <c r="J27" s="473"/>
      <c r="K27" s="474"/>
      <c r="L27" s="494">
        <v>1</v>
      </c>
      <c r="M27" s="495"/>
      <c r="N27" s="495"/>
      <c r="O27" s="495"/>
      <c r="P27" s="537"/>
      <c r="Q27" s="494">
        <v>2100</v>
      </c>
      <c r="R27" s="495"/>
      <c r="S27" s="495"/>
      <c r="T27" s="495"/>
      <c r="U27" s="495"/>
      <c r="V27" s="537"/>
      <c r="W27" s="589"/>
      <c r="X27" s="590"/>
      <c r="Y27" s="591"/>
      <c r="Z27" s="493" t="s">
        <v>172</v>
      </c>
      <c r="AA27" s="473"/>
      <c r="AB27" s="473"/>
      <c r="AC27" s="473"/>
      <c r="AD27" s="473"/>
      <c r="AE27" s="473"/>
      <c r="AF27" s="473"/>
      <c r="AG27" s="474"/>
      <c r="AH27" s="494" t="s">
        <v>122</v>
      </c>
      <c r="AI27" s="495"/>
      <c r="AJ27" s="495"/>
      <c r="AK27" s="495"/>
      <c r="AL27" s="537"/>
      <c r="AM27" s="494" t="s">
        <v>122</v>
      </c>
      <c r="AN27" s="495"/>
      <c r="AO27" s="495"/>
      <c r="AP27" s="495"/>
      <c r="AQ27" s="495"/>
      <c r="AR27" s="537"/>
      <c r="AS27" s="494" t="s">
        <v>122</v>
      </c>
      <c r="AT27" s="495"/>
      <c r="AU27" s="495"/>
      <c r="AV27" s="495"/>
      <c r="AW27" s="495"/>
      <c r="AX27" s="496"/>
      <c r="AY27" s="538" t="s">
        <v>173</v>
      </c>
      <c r="AZ27" s="539"/>
      <c r="BA27" s="539"/>
      <c r="BB27" s="539"/>
      <c r="BC27" s="539"/>
      <c r="BD27" s="539"/>
      <c r="BE27" s="539"/>
      <c r="BF27" s="539"/>
      <c r="BG27" s="539"/>
      <c r="BH27" s="539"/>
      <c r="BI27" s="539"/>
      <c r="BJ27" s="539"/>
      <c r="BK27" s="539"/>
      <c r="BL27" s="539"/>
      <c r="BM27" s="540"/>
      <c r="BN27" s="562" t="s">
        <v>122</v>
      </c>
      <c r="BO27" s="563"/>
      <c r="BP27" s="563"/>
      <c r="BQ27" s="563"/>
      <c r="BR27" s="563"/>
      <c r="BS27" s="563"/>
      <c r="BT27" s="563"/>
      <c r="BU27" s="564"/>
      <c r="BV27" s="562" t="s">
        <v>122</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174</v>
      </c>
      <c r="F28" s="473"/>
      <c r="G28" s="473"/>
      <c r="H28" s="473"/>
      <c r="I28" s="473"/>
      <c r="J28" s="473"/>
      <c r="K28" s="474"/>
      <c r="L28" s="494">
        <v>1</v>
      </c>
      <c r="M28" s="495"/>
      <c r="N28" s="495"/>
      <c r="O28" s="495"/>
      <c r="P28" s="537"/>
      <c r="Q28" s="494">
        <v>1660</v>
      </c>
      <c r="R28" s="495"/>
      <c r="S28" s="495"/>
      <c r="T28" s="495"/>
      <c r="U28" s="495"/>
      <c r="V28" s="537"/>
      <c r="W28" s="589"/>
      <c r="X28" s="590"/>
      <c r="Y28" s="591"/>
      <c r="Z28" s="493" t="s">
        <v>175</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176</v>
      </c>
      <c r="AZ28" s="598"/>
      <c r="BA28" s="598"/>
      <c r="BB28" s="599"/>
      <c r="BC28" s="403" t="s">
        <v>46</v>
      </c>
      <c r="BD28" s="404"/>
      <c r="BE28" s="404"/>
      <c r="BF28" s="404"/>
      <c r="BG28" s="404"/>
      <c r="BH28" s="404"/>
      <c r="BI28" s="404"/>
      <c r="BJ28" s="404"/>
      <c r="BK28" s="404"/>
      <c r="BL28" s="404"/>
      <c r="BM28" s="405"/>
      <c r="BN28" s="406">
        <v>862130</v>
      </c>
      <c r="BO28" s="407"/>
      <c r="BP28" s="407"/>
      <c r="BQ28" s="407"/>
      <c r="BR28" s="407"/>
      <c r="BS28" s="407"/>
      <c r="BT28" s="407"/>
      <c r="BU28" s="408"/>
      <c r="BV28" s="406">
        <v>860851</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177</v>
      </c>
      <c r="F29" s="473"/>
      <c r="G29" s="473"/>
      <c r="H29" s="473"/>
      <c r="I29" s="473"/>
      <c r="J29" s="473"/>
      <c r="K29" s="474"/>
      <c r="L29" s="494">
        <v>6</v>
      </c>
      <c r="M29" s="495"/>
      <c r="N29" s="495"/>
      <c r="O29" s="495"/>
      <c r="P29" s="537"/>
      <c r="Q29" s="494">
        <v>1580</v>
      </c>
      <c r="R29" s="495"/>
      <c r="S29" s="495"/>
      <c r="T29" s="495"/>
      <c r="U29" s="495"/>
      <c r="V29" s="537"/>
      <c r="W29" s="592"/>
      <c r="X29" s="593"/>
      <c r="Y29" s="594"/>
      <c r="Z29" s="493" t="s">
        <v>178</v>
      </c>
      <c r="AA29" s="473"/>
      <c r="AB29" s="473"/>
      <c r="AC29" s="473"/>
      <c r="AD29" s="473"/>
      <c r="AE29" s="473"/>
      <c r="AF29" s="473"/>
      <c r="AG29" s="474"/>
      <c r="AH29" s="494">
        <v>46</v>
      </c>
      <c r="AI29" s="495"/>
      <c r="AJ29" s="495"/>
      <c r="AK29" s="495"/>
      <c r="AL29" s="537"/>
      <c r="AM29" s="494">
        <v>131882</v>
      </c>
      <c r="AN29" s="495"/>
      <c r="AO29" s="495"/>
      <c r="AP29" s="495"/>
      <c r="AQ29" s="495"/>
      <c r="AR29" s="537"/>
      <c r="AS29" s="494">
        <v>2867</v>
      </c>
      <c r="AT29" s="495"/>
      <c r="AU29" s="495"/>
      <c r="AV29" s="495"/>
      <c r="AW29" s="495"/>
      <c r="AX29" s="496"/>
      <c r="AY29" s="600"/>
      <c r="AZ29" s="601"/>
      <c r="BA29" s="601"/>
      <c r="BB29" s="602"/>
      <c r="BC29" s="477" t="s">
        <v>179</v>
      </c>
      <c r="BD29" s="478"/>
      <c r="BE29" s="478"/>
      <c r="BF29" s="478"/>
      <c r="BG29" s="478"/>
      <c r="BH29" s="478"/>
      <c r="BI29" s="478"/>
      <c r="BJ29" s="478"/>
      <c r="BK29" s="478"/>
      <c r="BL29" s="478"/>
      <c r="BM29" s="479"/>
      <c r="BN29" s="443">
        <v>143539</v>
      </c>
      <c r="BO29" s="444"/>
      <c r="BP29" s="444"/>
      <c r="BQ29" s="444"/>
      <c r="BR29" s="444"/>
      <c r="BS29" s="444"/>
      <c r="BT29" s="444"/>
      <c r="BU29" s="445"/>
      <c r="BV29" s="443">
        <v>143382</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180</v>
      </c>
      <c r="X30" s="611"/>
      <c r="Y30" s="611"/>
      <c r="Z30" s="611"/>
      <c r="AA30" s="611"/>
      <c r="AB30" s="611"/>
      <c r="AC30" s="611"/>
      <c r="AD30" s="611"/>
      <c r="AE30" s="611"/>
      <c r="AF30" s="611"/>
      <c r="AG30" s="612"/>
      <c r="AH30" s="570">
        <v>95.2</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1229224</v>
      </c>
      <c r="BO30" s="563"/>
      <c r="BP30" s="563"/>
      <c r="BQ30" s="563"/>
      <c r="BR30" s="563"/>
      <c r="BS30" s="563"/>
      <c r="BT30" s="563"/>
      <c r="BU30" s="564"/>
      <c r="BV30" s="562">
        <v>1151002</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181</v>
      </c>
      <c r="D32" s="606"/>
      <c r="E32" s="606"/>
      <c r="F32" s="606"/>
      <c r="G32" s="606"/>
      <c r="H32" s="606"/>
      <c r="I32" s="606"/>
      <c r="J32" s="606"/>
      <c r="K32" s="606"/>
      <c r="L32" s="606"/>
      <c r="M32" s="606"/>
      <c r="N32" s="606"/>
      <c r="O32" s="606"/>
      <c r="P32" s="606"/>
      <c r="Q32" s="606"/>
      <c r="R32" s="606"/>
      <c r="S32" s="606"/>
      <c r="U32" s="447" t="s">
        <v>182</v>
      </c>
      <c r="V32" s="447"/>
      <c r="W32" s="447"/>
      <c r="X32" s="447"/>
      <c r="Y32" s="447"/>
      <c r="Z32" s="447"/>
      <c r="AA32" s="447"/>
      <c r="AB32" s="447"/>
      <c r="AC32" s="447"/>
      <c r="AD32" s="447"/>
      <c r="AE32" s="447"/>
      <c r="AF32" s="447"/>
      <c r="AG32" s="447"/>
      <c r="AH32" s="447"/>
      <c r="AI32" s="447"/>
      <c r="AJ32" s="447"/>
      <c r="AK32" s="447"/>
      <c r="AM32" s="447" t="s">
        <v>183</v>
      </c>
      <c r="AN32" s="447"/>
      <c r="AO32" s="447"/>
      <c r="AP32" s="447"/>
      <c r="AQ32" s="447"/>
      <c r="AR32" s="447"/>
      <c r="AS32" s="447"/>
      <c r="AT32" s="447"/>
      <c r="AU32" s="447"/>
      <c r="AV32" s="447"/>
      <c r="AW32" s="447"/>
      <c r="AX32" s="447"/>
      <c r="AY32" s="447"/>
      <c r="AZ32" s="447"/>
      <c r="BA32" s="447"/>
      <c r="BB32" s="447"/>
      <c r="BC32" s="447"/>
      <c r="BE32" s="447" t="s">
        <v>184</v>
      </c>
      <c r="BF32" s="447"/>
      <c r="BG32" s="447"/>
      <c r="BH32" s="447"/>
      <c r="BI32" s="447"/>
      <c r="BJ32" s="447"/>
      <c r="BK32" s="447"/>
      <c r="BL32" s="447"/>
      <c r="BM32" s="447"/>
      <c r="BN32" s="447"/>
      <c r="BO32" s="447"/>
      <c r="BP32" s="447"/>
      <c r="BQ32" s="447"/>
      <c r="BR32" s="447"/>
      <c r="BS32" s="447"/>
      <c r="BT32" s="447"/>
      <c r="BU32" s="447"/>
      <c r="BW32" s="447" t="s">
        <v>185</v>
      </c>
      <c r="BX32" s="447"/>
      <c r="BY32" s="447"/>
      <c r="BZ32" s="447"/>
      <c r="CA32" s="447"/>
      <c r="CB32" s="447"/>
      <c r="CC32" s="447"/>
      <c r="CD32" s="447"/>
      <c r="CE32" s="447"/>
      <c r="CF32" s="447"/>
      <c r="CG32" s="447"/>
      <c r="CH32" s="447"/>
      <c r="CI32" s="447"/>
      <c r="CJ32" s="447"/>
      <c r="CK32" s="447"/>
      <c r="CL32" s="447"/>
      <c r="CM32" s="447"/>
      <c r="CO32" s="447" t="s">
        <v>186</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187</v>
      </c>
      <c r="D33" s="467"/>
      <c r="E33" s="432" t="s">
        <v>188</v>
      </c>
      <c r="F33" s="432"/>
      <c r="G33" s="432"/>
      <c r="H33" s="432"/>
      <c r="I33" s="432"/>
      <c r="J33" s="432"/>
      <c r="K33" s="432"/>
      <c r="L33" s="432"/>
      <c r="M33" s="432"/>
      <c r="N33" s="432"/>
      <c r="O33" s="432"/>
      <c r="P33" s="432"/>
      <c r="Q33" s="432"/>
      <c r="R33" s="432"/>
      <c r="S33" s="432"/>
      <c r="T33" s="206"/>
      <c r="U33" s="467" t="s">
        <v>187</v>
      </c>
      <c r="V33" s="467"/>
      <c r="W33" s="432" t="s">
        <v>188</v>
      </c>
      <c r="X33" s="432"/>
      <c r="Y33" s="432"/>
      <c r="Z33" s="432"/>
      <c r="AA33" s="432"/>
      <c r="AB33" s="432"/>
      <c r="AC33" s="432"/>
      <c r="AD33" s="432"/>
      <c r="AE33" s="432"/>
      <c r="AF33" s="432"/>
      <c r="AG33" s="432"/>
      <c r="AH33" s="432"/>
      <c r="AI33" s="432"/>
      <c r="AJ33" s="432"/>
      <c r="AK33" s="432"/>
      <c r="AL33" s="206"/>
      <c r="AM33" s="467" t="s">
        <v>187</v>
      </c>
      <c r="AN33" s="467"/>
      <c r="AO33" s="432" t="s">
        <v>188</v>
      </c>
      <c r="AP33" s="432"/>
      <c r="AQ33" s="432"/>
      <c r="AR33" s="432"/>
      <c r="AS33" s="432"/>
      <c r="AT33" s="432"/>
      <c r="AU33" s="432"/>
      <c r="AV33" s="432"/>
      <c r="AW33" s="432"/>
      <c r="AX33" s="432"/>
      <c r="AY33" s="432"/>
      <c r="AZ33" s="432"/>
      <c r="BA33" s="432"/>
      <c r="BB33" s="432"/>
      <c r="BC33" s="432"/>
      <c r="BD33" s="207"/>
      <c r="BE33" s="432" t="s">
        <v>189</v>
      </c>
      <c r="BF33" s="432"/>
      <c r="BG33" s="432" t="s">
        <v>190</v>
      </c>
      <c r="BH33" s="432"/>
      <c r="BI33" s="432"/>
      <c r="BJ33" s="432"/>
      <c r="BK33" s="432"/>
      <c r="BL33" s="432"/>
      <c r="BM33" s="432"/>
      <c r="BN33" s="432"/>
      <c r="BO33" s="432"/>
      <c r="BP33" s="432"/>
      <c r="BQ33" s="432"/>
      <c r="BR33" s="432"/>
      <c r="BS33" s="432"/>
      <c r="BT33" s="432"/>
      <c r="BU33" s="432"/>
      <c r="BV33" s="207"/>
      <c r="BW33" s="467" t="s">
        <v>189</v>
      </c>
      <c r="BX33" s="467"/>
      <c r="BY33" s="432" t="s">
        <v>191</v>
      </c>
      <c r="BZ33" s="432"/>
      <c r="CA33" s="432"/>
      <c r="CB33" s="432"/>
      <c r="CC33" s="432"/>
      <c r="CD33" s="432"/>
      <c r="CE33" s="432"/>
      <c r="CF33" s="432"/>
      <c r="CG33" s="432"/>
      <c r="CH33" s="432"/>
      <c r="CI33" s="432"/>
      <c r="CJ33" s="432"/>
      <c r="CK33" s="432"/>
      <c r="CL33" s="432"/>
      <c r="CM33" s="432"/>
      <c r="CN33" s="206"/>
      <c r="CO33" s="467" t="s">
        <v>187</v>
      </c>
      <c r="CP33" s="467"/>
      <c r="CQ33" s="432" t="s">
        <v>192</v>
      </c>
      <c r="CR33" s="432"/>
      <c r="CS33" s="432"/>
      <c r="CT33" s="432"/>
      <c r="CU33" s="432"/>
      <c r="CV33" s="432"/>
      <c r="CW33" s="432"/>
      <c r="CX33" s="432"/>
      <c r="CY33" s="432"/>
      <c r="CZ33" s="432"/>
      <c r="DA33" s="432"/>
      <c r="DB33" s="432"/>
      <c r="DC33" s="432"/>
      <c r="DD33" s="432"/>
      <c r="DE33" s="432"/>
      <c r="DF33" s="206"/>
      <c r="DG33" s="632" t="s">
        <v>193</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国民健康保険特別会計（事業勘定）</v>
      </c>
      <c r="X34" s="634"/>
      <c r="Y34" s="634"/>
      <c r="Z34" s="634"/>
      <c r="AA34" s="634"/>
      <c r="AB34" s="634"/>
      <c r="AC34" s="634"/>
      <c r="AD34" s="634"/>
      <c r="AE34" s="634"/>
      <c r="AF34" s="634"/>
      <c r="AG34" s="634"/>
      <c r="AH34" s="634"/>
      <c r="AI34" s="634"/>
      <c r="AJ34" s="634"/>
      <c r="AK34" s="634"/>
      <c r="AL34" s="181"/>
      <c r="AM34" s="633" t="str">
        <f>IF(AO34="","",MAX(C34:D43,U34:V43)+1)</f>
        <v/>
      </c>
      <c r="AN34" s="633"/>
      <c r="AO34" s="634"/>
      <c r="AP34" s="634"/>
      <c r="AQ34" s="634"/>
      <c r="AR34" s="634"/>
      <c r="AS34" s="634"/>
      <c r="AT34" s="634"/>
      <c r="AU34" s="634"/>
      <c r="AV34" s="634"/>
      <c r="AW34" s="634"/>
      <c r="AX34" s="634"/>
      <c r="AY34" s="634"/>
      <c r="AZ34" s="634"/>
      <c r="BA34" s="634"/>
      <c r="BB34" s="634"/>
      <c r="BC34" s="634"/>
      <c r="BD34" s="181"/>
      <c r="BE34" s="633">
        <f>IF(BG34="","",MAX(C34:D43,U34:V43,AM34:AN43)+1)</f>
        <v>6</v>
      </c>
      <c r="BF34" s="633"/>
      <c r="BG34" s="634" t="str">
        <f>IF('各会計、関係団体の財政状況及び健全化判断比率'!B32="","",'各会計、関係団体の財政状況及び健全化判断比率'!B32)</f>
        <v>簡易水道事業特別会計</v>
      </c>
      <c r="BH34" s="634"/>
      <c r="BI34" s="634"/>
      <c r="BJ34" s="634"/>
      <c r="BK34" s="634"/>
      <c r="BL34" s="634"/>
      <c r="BM34" s="634"/>
      <c r="BN34" s="634"/>
      <c r="BO34" s="634"/>
      <c r="BP34" s="634"/>
      <c r="BQ34" s="634"/>
      <c r="BR34" s="634"/>
      <c r="BS34" s="634"/>
      <c r="BT34" s="634"/>
      <c r="BU34" s="634"/>
      <c r="BV34" s="181"/>
      <c r="BW34" s="633">
        <f>IF(BY34="","",MAX(C34:D43,U34:V43,AM34:AN43,BE34:BF43)+1)</f>
        <v>7</v>
      </c>
      <c r="BX34" s="633"/>
      <c r="BY34" s="634" t="str">
        <f>IF('各会計、関係団体の財政状況及び健全化判断比率'!B68="","",'各会計、関係団体の財政状況及び健全化判断比率'!B68)</f>
        <v>宇陀衛生一部事務組合</v>
      </c>
      <c r="BZ34" s="634"/>
      <c r="CA34" s="634"/>
      <c r="CB34" s="634"/>
      <c r="CC34" s="634"/>
      <c r="CD34" s="634"/>
      <c r="CE34" s="634"/>
      <c r="CF34" s="634"/>
      <c r="CG34" s="634"/>
      <c r="CH34" s="634"/>
      <c r="CI34" s="634"/>
      <c r="CJ34" s="634"/>
      <c r="CK34" s="634"/>
      <c r="CL34" s="634"/>
      <c r="CM34" s="634"/>
      <c r="CN34" s="181"/>
      <c r="CO34" s="633">
        <f>IF(CQ34="","",MAX(C34:D43,U34:V43,AM34:AN43,BE34:BF43,BW34:BX43)+1)</f>
        <v>16</v>
      </c>
      <c r="CP34" s="633"/>
      <c r="CQ34" s="634" t="str">
        <f>IF('各会計、関係団体の財政状況及び健全化判断比率'!BS7="","",'各会計、関係団体の財政状況及び健全化判断比率'!BS7)</f>
        <v>曽爾村土地開発公社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国民健康保険特別会計（直診勘定）</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8</v>
      </c>
      <c r="BX35" s="633"/>
      <c r="BY35" s="634" t="str">
        <f>IF('各会計、関係団体の財政状況及び健全化判断比率'!B69="","",'各会計、関係団体の財政状況及び健全化判断比率'!B69)</f>
        <v>奈良県市町村総合事務組合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介護保険特別会計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9</v>
      </c>
      <c r="BX36" s="633"/>
      <c r="BY36" s="634" t="str">
        <f>IF('各会計、関係団体の財政状況及び健全化判断比率'!B70="","",'各会計、関係団体の財政状況及び健全化判断比率'!B70)</f>
        <v>曽爾御杖行政一部事務組合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5</v>
      </c>
      <c r="V37" s="633"/>
      <c r="W37" s="634" t="str">
        <f>IF('各会計、関係団体の財政状況及び健全化判断比率'!B31="","",'各会計、関係団体の財政状況及び健全化判断比率'!B31)</f>
        <v>後期高齢者医療特別会計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10</v>
      </c>
      <c r="BX37" s="633"/>
      <c r="BY37" s="634" t="str">
        <f>IF('各会計、関係団体の財政状況及び健全化判断比率'!B71="","",'各会計、関係団体の財政状況及び健全化判断比率'!B71)</f>
        <v>東宇陀環境衛生組合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11</v>
      </c>
      <c r="BX38" s="633"/>
      <c r="BY38" s="634" t="str">
        <f>IF('各会計、関係団体の財政状況及び健全化判断比率'!B72="","",'各会計、関係団体の財政状況及び健全化判断比率'!B72)</f>
        <v>奈良県広域水質検査センター組合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12</v>
      </c>
      <c r="BX39" s="633"/>
      <c r="BY39" s="634" t="str">
        <f>IF('各会計、関係団体の財政状況及び健全化判断比率'!B73="","",'各会計、関係団体の財政状況及び健全化判断比率'!B73)</f>
        <v>桜井宇陀広域連合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13</v>
      </c>
      <c r="BX40" s="633"/>
      <c r="BY40" s="634" t="str">
        <f>IF('各会計、関係団体の財政状況及び健全化判断比率'!B74="","",'各会計、関係団体の財政状況及び健全化判断比率'!B74)</f>
        <v>奈良県住宅新築資金等貸付金回収管理組合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14</v>
      </c>
      <c r="BX41" s="633"/>
      <c r="BY41" s="634" t="str">
        <f>IF('各会計、関係団体の財政状況及び健全化判断比率'!B75="","",'各会計、関係団体の財政状況及び健全化判断比率'!B75)</f>
        <v>奈良県後期高齢者医療広域連合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15</v>
      </c>
      <c r="BX42" s="633"/>
      <c r="BY42" s="634" t="str">
        <f>IF('各会計、関係団体の財政状況及び健全化判断比率'!B76="","",'各会計、関係団体の財政状況及び健全化判断比率'!B76)</f>
        <v>奈良県広域消防組合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636" t="s">
        <v>195</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196</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197</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198</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199</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200</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201</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202</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A2TMdaca2pkTolsb0urIPlYy0nFkNFpBmfAhgLehpQvvVi8pHAEcIIek/6zCbyrZ3lhc3Sqk0DkKXTcNJarTjw==" saltValue="boQQmX0b5NhGY0XX0SE9D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87" t="s">
        <v>531</v>
      </c>
      <c r="D34" s="1187"/>
      <c r="E34" s="1188"/>
      <c r="F34" s="32">
        <v>14.3</v>
      </c>
      <c r="G34" s="33">
        <v>7.85</v>
      </c>
      <c r="H34" s="33">
        <v>7.45</v>
      </c>
      <c r="I34" s="33">
        <v>5.05</v>
      </c>
      <c r="J34" s="34">
        <v>6.75</v>
      </c>
      <c r="K34" s="22"/>
      <c r="L34" s="22"/>
      <c r="M34" s="22"/>
      <c r="N34" s="22"/>
      <c r="O34" s="22"/>
      <c r="P34" s="22"/>
    </row>
    <row r="35" spans="1:16" ht="39" customHeight="1" x14ac:dyDescent="0.15">
      <c r="A35" s="22"/>
      <c r="B35" s="35"/>
      <c r="C35" s="1181" t="s">
        <v>532</v>
      </c>
      <c r="D35" s="1182"/>
      <c r="E35" s="1183"/>
      <c r="F35" s="36">
        <v>0.33</v>
      </c>
      <c r="G35" s="37">
        <v>0.44</v>
      </c>
      <c r="H35" s="37">
        <v>1.94</v>
      </c>
      <c r="I35" s="37">
        <v>2.17</v>
      </c>
      <c r="J35" s="38">
        <v>2.08</v>
      </c>
      <c r="K35" s="22"/>
      <c r="L35" s="22"/>
      <c r="M35" s="22"/>
      <c r="N35" s="22"/>
      <c r="O35" s="22"/>
      <c r="P35" s="22"/>
    </row>
    <row r="36" spans="1:16" ht="39" customHeight="1" x14ac:dyDescent="0.15">
      <c r="A36" s="22"/>
      <c r="B36" s="35"/>
      <c r="C36" s="1181" t="s">
        <v>533</v>
      </c>
      <c r="D36" s="1182"/>
      <c r="E36" s="1183"/>
      <c r="F36" s="36">
        <v>0.36</v>
      </c>
      <c r="G36" s="37">
        <v>0.4</v>
      </c>
      <c r="H36" s="37">
        <v>0.53</v>
      </c>
      <c r="I36" s="37">
        <v>0.15</v>
      </c>
      <c r="J36" s="38">
        <v>0.52</v>
      </c>
      <c r="K36" s="22"/>
      <c r="L36" s="22"/>
      <c r="M36" s="22"/>
      <c r="N36" s="22"/>
      <c r="O36" s="22"/>
      <c r="P36" s="22"/>
    </row>
    <row r="37" spans="1:16" ht="39" customHeight="1" x14ac:dyDescent="0.15">
      <c r="A37" s="22"/>
      <c r="B37" s="35"/>
      <c r="C37" s="1181" t="s">
        <v>534</v>
      </c>
      <c r="D37" s="1182"/>
      <c r="E37" s="1183"/>
      <c r="F37" s="36">
        <v>1.0900000000000001</v>
      </c>
      <c r="G37" s="37">
        <v>0.76</v>
      </c>
      <c r="H37" s="37">
        <v>0.52</v>
      </c>
      <c r="I37" s="37">
        <v>0.2</v>
      </c>
      <c r="J37" s="38">
        <v>0.36</v>
      </c>
      <c r="K37" s="22"/>
      <c r="L37" s="22"/>
      <c r="M37" s="22"/>
      <c r="N37" s="22"/>
      <c r="O37" s="22"/>
      <c r="P37" s="22"/>
    </row>
    <row r="38" spans="1:16" ht="39" customHeight="1" x14ac:dyDescent="0.15">
      <c r="A38" s="22"/>
      <c r="B38" s="35"/>
      <c r="C38" s="1181" t="s">
        <v>535</v>
      </c>
      <c r="D38" s="1182"/>
      <c r="E38" s="1183"/>
      <c r="F38" s="36">
        <v>0.03</v>
      </c>
      <c r="G38" s="37">
        <v>0.01</v>
      </c>
      <c r="H38" s="37">
        <v>0</v>
      </c>
      <c r="I38" s="37">
        <v>0</v>
      </c>
      <c r="J38" s="38">
        <v>0</v>
      </c>
      <c r="K38" s="22"/>
      <c r="L38" s="22"/>
      <c r="M38" s="22"/>
      <c r="N38" s="22"/>
      <c r="O38" s="22"/>
      <c r="P38" s="22"/>
    </row>
    <row r="39" spans="1:16" ht="39" customHeight="1" x14ac:dyDescent="0.15">
      <c r="A39" s="22"/>
      <c r="B39" s="35"/>
      <c r="C39" s="1181" t="s">
        <v>536</v>
      </c>
      <c r="D39" s="1182"/>
      <c r="E39" s="1183"/>
      <c r="F39" s="36" t="s">
        <v>537</v>
      </c>
      <c r="G39" s="37" t="s">
        <v>538</v>
      </c>
      <c r="H39" s="37" t="s">
        <v>539</v>
      </c>
      <c r="I39" s="37" t="s">
        <v>540</v>
      </c>
      <c r="J39" s="38">
        <v>0</v>
      </c>
      <c r="K39" s="22"/>
      <c r="L39" s="22"/>
      <c r="M39" s="22"/>
      <c r="N39" s="22"/>
      <c r="O39" s="22"/>
      <c r="P39" s="22"/>
    </row>
    <row r="40" spans="1:16" ht="39" customHeight="1" x14ac:dyDescent="0.15">
      <c r="A40" s="22"/>
      <c r="B40" s="35"/>
      <c r="C40" s="1181"/>
      <c r="D40" s="1182"/>
      <c r="E40" s="1183"/>
      <c r="F40" s="36"/>
      <c r="G40" s="37"/>
      <c r="H40" s="37"/>
      <c r="I40" s="37"/>
      <c r="J40" s="38"/>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541</v>
      </c>
      <c r="D42" s="1182"/>
      <c r="E42" s="1183"/>
      <c r="F42" s="36" t="s">
        <v>542</v>
      </c>
      <c r="G42" s="37" t="s">
        <v>486</v>
      </c>
      <c r="H42" s="37" t="s">
        <v>486</v>
      </c>
      <c r="I42" s="37" t="s">
        <v>486</v>
      </c>
      <c r="J42" s="38" t="s">
        <v>486</v>
      </c>
      <c r="K42" s="22"/>
      <c r="L42" s="22"/>
      <c r="M42" s="22"/>
      <c r="N42" s="22"/>
      <c r="O42" s="22"/>
      <c r="P42" s="22"/>
    </row>
    <row r="43" spans="1:16" ht="39" customHeight="1" thickBot="1" x14ac:dyDescent="0.2">
      <c r="A43" s="22"/>
      <c r="B43" s="40"/>
      <c r="C43" s="1184" t="s">
        <v>543</v>
      </c>
      <c r="D43" s="1185"/>
      <c r="E43" s="1186"/>
      <c r="F43" s="41" t="s">
        <v>486</v>
      </c>
      <c r="G43" s="42">
        <v>0</v>
      </c>
      <c r="H43" s="42" t="s">
        <v>486</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Kb04ZoW6G8JJjwxHNintBUuR2pzk6X1b64rao5vI/Qi5CGBK/S5OHj2GBgW/3IgtrlslGTHegRLBpI/SZtmlkQ==" saltValue="d7EyattilYyIufX88kclv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214</v>
      </c>
      <c r="L45" s="60">
        <v>221</v>
      </c>
      <c r="M45" s="60">
        <v>232</v>
      </c>
      <c r="N45" s="60">
        <v>245</v>
      </c>
      <c r="O45" s="61">
        <v>307</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486</v>
      </c>
      <c r="L46" s="64" t="s">
        <v>486</v>
      </c>
      <c r="M46" s="64" t="s">
        <v>486</v>
      </c>
      <c r="N46" s="64" t="s">
        <v>486</v>
      </c>
      <c r="O46" s="65" t="s">
        <v>486</v>
      </c>
      <c r="P46" s="48"/>
      <c r="Q46" s="48"/>
      <c r="R46" s="48"/>
      <c r="S46" s="48"/>
      <c r="T46" s="48"/>
      <c r="U46" s="48"/>
    </row>
    <row r="47" spans="1:21" ht="30.75" customHeight="1" x14ac:dyDescent="0.15">
      <c r="A47" s="48"/>
      <c r="B47" s="1191"/>
      <c r="C47" s="1192"/>
      <c r="D47" s="62"/>
      <c r="E47" s="1197" t="s">
        <v>12</v>
      </c>
      <c r="F47" s="1197"/>
      <c r="G47" s="1197"/>
      <c r="H47" s="1197"/>
      <c r="I47" s="1197"/>
      <c r="J47" s="1198"/>
      <c r="K47" s="63" t="s">
        <v>486</v>
      </c>
      <c r="L47" s="64" t="s">
        <v>486</v>
      </c>
      <c r="M47" s="64" t="s">
        <v>486</v>
      </c>
      <c r="N47" s="64" t="s">
        <v>486</v>
      </c>
      <c r="O47" s="65" t="s">
        <v>486</v>
      </c>
      <c r="P47" s="48"/>
      <c r="Q47" s="48"/>
      <c r="R47" s="48"/>
      <c r="S47" s="48"/>
      <c r="T47" s="48"/>
      <c r="U47" s="48"/>
    </row>
    <row r="48" spans="1:21" ht="30.75" customHeight="1" x14ac:dyDescent="0.15">
      <c r="A48" s="48"/>
      <c r="B48" s="1191"/>
      <c r="C48" s="1192"/>
      <c r="D48" s="62"/>
      <c r="E48" s="1197" t="s">
        <v>13</v>
      </c>
      <c r="F48" s="1197"/>
      <c r="G48" s="1197"/>
      <c r="H48" s="1197"/>
      <c r="I48" s="1197"/>
      <c r="J48" s="1198"/>
      <c r="K48" s="63">
        <v>38</v>
      </c>
      <c r="L48" s="64">
        <v>40</v>
      </c>
      <c r="M48" s="64">
        <v>45</v>
      </c>
      <c r="N48" s="64">
        <v>45</v>
      </c>
      <c r="O48" s="65">
        <v>39</v>
      </c>
      <c r="P48" s="48"/>
      <c r="Q48" s="48"/>
      <c r="R48" s="48"/>
      <c r="S48" s="48"/>
      <c r="T48" s="48"/>
      <c r="U48" s="48"/>
    </row>
    <row r="49" spans="1:21" ht="30.75" customHeight="1" x14ac:dyDescent="0.15">
      <c r="A49" s="48"/>
      <c r="B49" s="1191"/>
      <c r="C49" s="1192"/>
      <c r="D49" s="62"/>
      <c r="E49" s="1197" t="s">
        <v>14</v>
      </c>
      <c r="F49" s="1197"/>
      <c r="G49" s="1197"/>
      <c r="H49" s="1197"/>
      <c r="I49" s="1197"/>
      <c r="J49" s="1198"/>
      <c r="K49" s="63">
        <v>5</v>
      </c>
      <c r="L49" s="64">
        <v>5</v>
      </c>
      <c r="M49" s="64">
        <v>5</v>
      </c>
      <c r="N49" s="64">
        <v>4</v>
      </c>
      <c r="O49" s="65">
        <v>5</v>
      </c>
      <c r="P49" s="48"/>
      <c r="Q49" s="48"/>
      <c r="R49" s="48"/>
      <c r="S49" s="48"/>
      <c r="T49" s="48"/>
      <c r="U49" s="48"/>
    </row>
    <row r="50" spans="1:21" ht="30.75" customHeight="1" x14ac:dyDescent="0.15">
      <c r="A50" s="48"/>
      <c r="B50" s="1191"/>
      <c r="C50" s="1192"/>
      <c r="D50" s="62"/>
      <c r="E50" s="1197" t="s">
        <v>15</v>
      </c>
      <c r="F50" s="1197"/>
      <c r="G50" s="1197"/>
      <c r="H50" s="1197"/>
      <c r="I50" s="1197"/>
      <c r="J50" s="1198"/>
      <c r="K50" s="63" t="s">
        <v>486</v>
      </c>
      <c r="L50" s="64" t="s">
        <v>486</v>
      </c>
      <c r="M50" s="64" t="s">
        <v>486</v>
      </c>
      <c r="N50" s="64" t="s">
        <v>486</v>
      </c>
      <c r="O50" s="65" t="s">
        <v>486</v>
      </c>
      <c r="P50" s="48"/>
      <c r="Q50" s="48"/>
      <c r="R50" s="48"/>
      <c r="S50" s="48"/>
      <c r="T50" s="48"/>
      <c r="U50" s="48"/>
    </row>
    <row r="51" spans="1:21" ht="30.75" customHeight="1" x14ac:dyDescent="0.15">
      <c r="A51" s="48"/>
      <c r="B51" s="1193"/>
      <c r="C51" s="1194"/>
      <c r="D51" s="66"/>
      <c r="E51" s="1197" t="s">
        <v>16</v>
      </c>
      <c r="F51" s="1197"/>
      <c r="G51" s="1197"/>
      <c r="H51" s="1197"/>
      <c r="I51" s="1197"/>
      <c r="J51" s="1198"/>
      <c r="K51" s="63" t="s">
        <v>486</v>
      </c>
      <c r="L51" s="64">
        <v>0</v>
      </c>
      <c r="M51" s="64" t="s">
        <v>486</v>
      </c>
      <c r="N51" s="64" t="s">
        <v>486</v>
      </c>
      <c r="O51" s="65" t="s">
        <v>486</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207</v>
      </c>
      <c r="L52" s="64">
        <v>213</v>
      </c>
      <c r="M52" s="64">
        <v>217</v>
      </c>
      <c r="N52" s="64">
        <v>219</v>
      </c>
      <c r="O52" s="65">
        <v>233</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50</v>
      </c>
      <c r="L53" s="69">
        <v>53</v>
      </c>
      <c r="M53" s="69">
        <v>65</v>
      </c>
      <c r="N53" s="69">
        <v>75</v>
      </c>
      <c r="O53" s="70">
        <v>118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15">
      <c r="B58" s="1205" t="s">
        <v>24</v>
      </c>
      <c r="C58" s="1206"/>
      <c r="D58" s="1211" t="s">
        <v>25</v>
      </c>
      <c r="E58" s="1212"/>
      <c r="F58" s="1212"/>
      <c r="G58" s="1212"/>
      <c r="H58" s="1212"/>
      <c r="I58" s="1212"/>
      <c r="J58" s="1213"/>
      <c r="K58" s="83"/>
      <c r="L58" s="84"/>
      <c r="M58" s="84"/>
      <c r="N58" s="84"/>
      <c r="O58" s="85"/>
    </row>
    <row r="59" spans="1:21" ht="31.5" customHeight="1" x14ac:dyDescent="0.15">
      <c r="B59" s="1207"/>
      <c r="C59" s="1208"/>
      <c r="D59" s="1214" t="s">
        <v>26</v>
      </c>
      <c r="E59" s="1215"/>
      <c r="F59" s="1215"/>
      <c r="G59" s="1215"/>
      <c r="H59" s="1215"/>
      <c r="I59" s="1215"/>
      <c r="J59" s="1216"/>
      <c r="K59" s="86"/>
      <c r="L59" s="87"/>
      <c r="M59" s="87"/>
      <c r="N59" s="87"/>
      <c r="O59" s="88"/>
    </row>
    <row r="60" spans="1:21" ht="31.5" customHeight="1" thickBot="1" x14ac:dyDescent="0.2">
      <c r="B60" s="1209"/>
      <c r="C60" s="1210"/>
      <c r="D60" s="1217" t="s">
        <v>27</v>
      </c>
      <c r="E60" s="1218"/>
      <c r="F60" s="1218"/>
      <c r="G60" s="1218"/>
      <c r="H60" s="1218"/>
      <c r="I60" s="1218"/>
      <c r="J60" s="1219"/>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qeclv4e8UvB24rtENZch9RzDP+Q9w/dNfJvGWvJ2YGGDFhyJwDid/8y4Dcwph52La++CNTW+k6G386I7ur+uGQ==" saltValue="IDCJDN1DRbQFEsRzX+lz+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220" t="s">
        <v>30</v>
      </c>
      <c r="C41" s="1221"/>
      <c r="D41" s="105"/>
      <c r="E41" s="1226" t="s">
        <v>31</v>
      </c>
      <c r="F41" s="1226"/>
      <c r="G41" s="1226"/>
      <c r="H41" s="1227"/>
      <c r="I41" s="355">
        <v>2511</v>
      </c>
      <c r="J41" s="356">
        <v>2665</v>
      </c>
      <c r="K41" s="356">
        <v>2765</v>
      </c>
      <c r="L41" s="356">
        <v>2927</v>
      </c>
      <c r="M41" s="357">
        <v>2964</v>
      </c>
    </row>
    <row r="42" spans="2:13" ht="27.75" customHeight="1" x14ac:dyDescent="0.15">
      <c r="B42" s="1222"/>
      <c r="C42" s="1223"/>
      <c r="D42" s="106"/>
      <c r="E42" s="1228" t="s">
        <v>32</v>
      </c>
      <c r="F42" s="1228"/>
      <c r="G42" s="1228"/>
      <c r="H42" s="1229"/>
      <c r="I42" s="358" t="s">
        <v>486</v>
      </c>
      <c r="J42" s="359" t="s">
        <v>486</v>
      </c>
      <c r="K42" s="359" t="s">
        <v>486</v>
      </c>
      <c r="L42" s="359" t="s">
        <v>486</v>
      </c>
      <c r="M42" s="360" t="s">
        <v>486</v>
      </c>
    </row>
    <row r="43" spans="2:13" ht="27.75" customHeight="1" x14ac:dyDescent="0.15">
      <c r="B43" s="1222"/>
      <c r="C43" s="1223"/>
      <c r="D43" s="106"/>
      <c r="E43" s="1228" t="s">
        <v>33</v>
      </c>
      <c r="F43" s="1228"/>
      <c r="G43" s="1228"/>
      <c r="H43" s="1229"/>
      <c r="I43" s="358">
        <v>350</v>
      </c>
      <c r="J43" s="359">
        <v>436</v>
      </c>
      <c r="K43" s="359">
        <v>452</v>
      </c>
      <c r="L43" s="359">
        <v>438</v>
      </c>
      <c r="M43" s="360">
        <v>445</v>
      </c>
    </row>
    <row r="44" spans="2:13" ht="27.75" customHeight="1" x14ac:dyDescent="0.15">
      <c r="B44" s="1222"/>
      <c r="C44" s="1223"/>
      <c r="D44" s="106"/>
      <c r="E44" s="1228" t="s">
        <v>34</v>
      </c>
      <c r="F44" s="1228"/>
      <c r="G44" s="1228"/>
      <c r="H44" s="1229"/>
      <c r="I44" s="358">
        <v>22</v>
      </c>
      <c r="J44" s="359">
        <v>16</v>
      </c>
      <c r="K44" s="359">
        <v>20</v>
      </c>
      <c r="L44" s="359">
        <v>21</v>
      </c>
      <c r="M44" s="360">
        <v>19</v>
      </c>
    </row>
    <row r="45" spans="2:13" ht="27.75" customHeight="1" x14ac:dyDescent="0.15">
      <c r="B45" s="1222"/>
      <c r="C45" s="1223"/>
      <c r="D45" s="106"/>
      <c r="E45" s="1228" t="s">
        <v>35</v>
      </c>
      <c r="F45" s="1228"/>
      <c r="G45" s="1228"/>
      <c r="H45" s="1229"/>
      <c r="I45" s="358">
        <v>407</v>
      </c>
      <c r="J45" s="359">
        <v>244</v>
      </c>
      <c r="K45" s="359">
        <v>396</v>
      </c>
      <c r="L45" s="359">
        <v>367</v>
      </c>
      <c r="M45" s="360">
        <v>364</v>
      </c>
    </row>
    <row r="46" spans="2:13" ht="27.75" customHeight="1" x14ac:dyDescent="0.15">
      <c r="B46" s="1222"/>
      <c r="C46" s="1223"/>
      <c r="D46" s="107"/>
      <c r="E46" s="1228" t="s">
        <v>36</v>
      </c>
      <c r="F46" s="1228"/>
      <c r="G46" s="1228"/>
      <c r="H46" s="1229"/>
      <c r="I46" s="358" t="s">
        <v>486</v>
      </c>
      <c r="J46" s="359" t="s">
        <v>486</v>
      </c>
      <c r="K46" s="359" t="s">
        <v>486</v>
      </c>
      <c r="L46" s="359" t="s">
        <v>486</v>
      </c>
      <c r="M46" s="360" t="s">
        <v>486</v>
      </c>
    </row>
    <row r="47" spans="2:13" ht="27.75" customHeight="1" x14ac:dyDescent="0.15">
      <c r="B47" s="1222"/>
      <c r="C47" s="1223"/>
      <c r="D47" s="108"/>
      <c r="E47" s="1230" t="s">
        <v>37</v>
      </c>
      <c r="F47" s="1231"/>
      <c r="G47" s="1231"/>
      <c r="H47" s="1232"/>
      <c r="I47" s="358" t="s">
        <v>486</v>
      </c>
      <c r="J47" s="359" t="s">
        <v>486</v>
      </c>
      <c r="K47" s="359" t="s">
        <v>486</v>
      </c>
      <c r="L47" s="359" t="s">
        <v>486</v>
      </c>
      <c r="M47" s="360" t="s">
        <v>486</v>
      </c>
    </row>
    <row r="48" spans="2:13" ht="27.75" customHeight="1" x14ac:dyDescent="0.15">
      <c r="B48" s="1222"/>
      <c r="C48" s="1223"/>
      <c r="D48" s="106"/>
      <c r="E48" s="1228" t="s">
        <v>38</v>
      </c>
      <c r="F48" s="1228"/>
      <c r="G48" s="1228"/>
      <c r="H48" s="1229"/>
      <c r="I48" s="358" t="s">
        <v>486</v>
      </c>
      <c r="J48" s="359" t="s">
        <v>486</v>
      </c>
      <c r="K48" s="359" t="s">
        <v>486</v>
      </c>
      <c r="L48" s="359" t="s">
        <v>486</v>
      </c>
      <c r="M48" s="360" t="s">
        <v>486</v>
      </c>
    </row>
    <row r="49" spans="2:13" ht="27.75" customHeight="1" x14ac:dyDescent="0.15">
      <c r="B49" s="1224"/>
      <c r="C49" s="1225"/>
      <c r="D49" s="106"/>
      <c r="E49" s="1228" t="s">
        <v>39</v>
      </c>
      <c r="F49" s="1228"/>
      <c r="G49" s="1228"/>
      <c r="H49" s="1229"/>
      <c r="I49" s="358" t="s">
        <v>486</v>
      </c>
      <c r="J49" s="359" t="s">
        <v>486</v>
      </c>
      <c r="K49" s="359" t="s">
        <v>486</v>
      </c>
      <c r="L49" s="359" t="s">
        <v>486</v>
      </c>
      <c r="M49" s="360" t="s">
        <v>486</v>
      </c>
    </row>
    <row r="50" spans="2:13" ht="27.75" customHeight="1" x14ac:dyDescent="0.15">
      <c r="B50" s="1233" t="s">
        <v>40</v>
      </c>
      <c r="C50" s="1234"/>
      <c r="D50" s="109"/>
      <c r="E50" s="1228" t="s">
        <v>41</v>
      </c>
      <c r="F50" s="1228"/>
      <c r="G50" s="1228"/>
      <c r="H50" s="1229"/>
      <c r="I50" s="358">
        <v>1957</v>
      </c>
      <c r="J50" s="359">
        <v>2003</v>
      </c>
      <c r="K50" s="359">
        <v>2251</v>
      </c>
      <c r="L50" s="359">
        <v>2241</v>
      </c>
      <c r="M50" s="360">
        <v>2325</v>
      </c>
    </row>
    <row r="51" spans="2:13" ht="27.75" customHeight="1" x14ac:dyDescent="0.15">
      <c r="B51" s="1222"/>
      <c r="C51" s="1223"/>
      <c r="D51" s="106"/>
      <c r="E51" s="1228" t="s">
        <v>42</v>
      </c>
      <c r="F51" s="1228"/>
      <c r="G51" s="1228"/>
      <c r="H51" s="1229"/>
      <c r="I51" s="358">
        <v>0</v>
      </c>
      <c r="J51" s="359">
        <v>0</v>
      </c>
      <c r="K51" s="359">
        <v>0</v>
      </c>
      <c r="L51" s="359">
        <v>0</v>
      </c>
      <c r="M51" s="360">
        <v>0</v>
      </c>
    </row>
    <row r="52" spans="2:13" ht="27.75" customHeight="1" x14ac:dyDescent="0.15">
      <c r="B52" s="1224"/>
      <c r="C52" s="1225"/>
      <c r="D52" s="106"/>
      <c r="E52" s="1228" t="s">
        <v>43</v>
      </c>
      <c r="F52" s="1228"/>
      <c r="G52" s="1228"/>
      <c r="H52" s="1229"/>
      <c r="I52" s="358">
        <v>2197</v>
      </c>
      <c r="J52" s="359">
        <v>2251</v>
      </c>
      <c r="K52" s="359">
        <v>2190</v>
      </c>
      <c r="L52" s="359">
        <v>2307</v>
      </c>
      <c r="M52" s="360">
        <v>2308</v>
      </c>
    </row>
    <row r="53" spans="2:13" ht="27.75" customHeight="1" thickBot="1" x14ac:dyDescent="0.2">
      <c r="B53" s="1235" t="s">
        <v>19</v>
      </c>
      <c r="C53" s="1236"/>
      <c r="D53" s="110"/>
      <c r="E53" s="1237" t="s">
        <v>44</v>
      </c>
      <c r="F53" s="1237"/>
      <c r="G53" s="1237"/>
      <c r="H53" s="1238"/>
      <c r="I53" s="361">
        <v>-865</v>
      </c>
      <c r="J53" s="362">
        <v>-892</v>
      </c>
      <c r="K53" s="362">
        <v>-810</v>
      </c>
      <c r="L53" s="362">
        <v>-796</v>
      </c>
      <c r="M53" s="363">
        <v>-839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Ru8t86oB83QKAswmCZ46qlEzWEqA/XKiKbjXNKdS6EnlhWoOeTHpxiNTlnGkgX0twey0AI6fxd4hi3r7u1B5xg==" saltValue="llXIRl4ZRrrkqGp8EC+8M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47" t="s">
        <v>46</v>
      </c>
      <c r="D55" s="1247"/>
      <c r="E55" s="1248"/>
      <c r="F55" s="122">
        <v>859</v>
      </c>
      <c r="G55" s="122">
        <v>861</v>
      </c>
      <c r="H55" s="123">
        <v>862</v>
      </c>
    </row>
    <row r="56" spans="2:8" ht="52.5" customHeight="1" x14ac:dyDescent="0.15">
      <c r="B56" s="124"/>
      <c r="C56" s="1249" t="s">
        <v>47</v>
      </c>
      <c r="D56" s="1249"/>
      <c r="E56" s="1250"/>
      <c r="F56" s="125">
        <v>88</v>
      </c>
      <c r="G56" s="125">
        <v>143</v>
      </c>
      <c r="H56" s="126">
        <v>144</v>
      </c>
    </row>
    <row r="57" spans="2:8" ht="53.25" customHeight="1" x14ac:dyDescent="0.15">
      <c r="B57" s="124"/>
      <c r="C57" s="1251" t="s">
        <v>48</v>
      </c>
      <c r="D57" s="1251"/>
      <c r="E57" s="1252"/>
      <c r="F57" s="127">
        <v>1226</v>
      </c>
      <c r="G57" s="127">
        <v>1151</v>
      </c>
      <c r="H57" s="128">
        <v>1229</v>
      </c>
    </row>
    <row r="58" spans="2:8" ht="45.75" customHeight="1" x14ac:dyDescent="0.15">
      <c r="B58" s="129"/>
      <c r="C58" s="1239" t="s">
        <v>561</v>
      </c>
      <c r="D58" s="1240"/>
      <c r="E58" s="1241"/>
      <c r="F58" s="130">
        <v>671</v>
      </c>
      <c r="G58" s="130">
        <v>565</v>
      </c>
      <c r="H58" s="131">
        <v>604</v>
      </c>
    </row>
    <row r="59" spans="2:8" ht="45.75" customHeight="1" x14ac:dyDescent="0.15">
      <c r="B59" s="129"/>
      <c r="C59" s="1239" t="s">
        <v>562</v>
      </c>
      <c r="D59" s="1240"/>
      <c r="E59" s="1241"/>
      <c r="F59" s="130">
        <v>245</v>
      </c>
      <c r="G59" s="130">
        <v>261</v>
      </c>
      <c r="H59" s="131">
        <v>259</v>
      </c>
    </row>
    <row r="60" spans="2:8" ht="45.75" customHeight="1" x14ac:dyDescent="0.15">
      <c r="B60" s="129"/>
      <c r="C60" s="1239" t="s">
        <v>563</v>
      </c>
      <c r="D60" s="1240"/>
      <c r="E60" s="1241"/>
      <c r="F60" s="130">
        <v>145</v>
      </c>
      <c r="G60" s="130">
        <v>148</v>
      </c>
      <c r="H60" s="131">
        <v>148</v>
      </c>
    </row>
    <row r="61" spans="2:8" ht="45.75" customHeight="1" x14ac:dyDescent="0.15">
      <c r="B61" s="129"/>
      <c r="C61" s="1239" t="s">
        <v>564</v>
      </c>
      <c r="D61" s="1240"/>
      <c r="E61" s="1241"/>
      <c r="F61" s="130">
        <v>129</v>
      </c>
      <c r="G61" s="130">
        <v>129</v>
      </c>
      <c r="H61" s="131">
        <v>129</v>
      </c>
    </row>
    <row r="62" spans="2:8" ht="45.75" customHeight="1" thickBot="1" x14ac:dyDescent="0.2">
      <c r="B62" s="132"/>
      <c r="C62" s="1242" t="s">
        <v>565</v>
      </c>
      <c r="D62" s="1243"/>
      <c r="E62" s="1244"/>
      <c r="F62" s="133">
        <v>2</v>
      </c>
      <c r="G62" s="133">
        <v>2</v>
      </c>
      <c r="H62" s="134">
        <v>51</v>
      </c>
    </row>
    <row r="63" spans="2:8" ht="52.5" customHeight="1" thickBot="1" x14ac:dyDescent="0.2">
      <c r="B63" s="135"/>
      <c r="C63" s="1245" t="s">
        <v>49</v>
      </c>
      <c r="D63" s="1245"/>
      <c r="E63" s="1246"/>
      <c r="F63" s="136">
        <v>2174</v>
      </c>
      <c r="G63" s="136">
        <v>2155</v>
      </c>
      <c r="H63" s="137">
        <v>2235</v>
      </c>
    </row>
    <row r="64" spans="2:8" x14ac:dyDescent="0.15"/>
  </sheetData>
  <sheetProtection algorithmName="SHA-512" hashValue="uPMGopThuDWJbtsleYQUFZeoftMyrGJcgO3ijSflTxRrIIDH6qG9MwloVuCiyVbKJgel7eM1cyF43vOjvnjoHw==" saltValue="8t5yHkYv8Oh6r44TcwWQr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566</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567</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5" t="s">
        <v>568</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x14ac:dyDescent="0.15">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x14ac:dyDescent="0.15">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x14ac:dyDescent="0.15">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x14ac:dyDescent="0.15">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569</v>
      </c>
    </row>
    <row r="50" spans="1:109" x14ac:dyDescent="0.15">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525</v>
      </c>
      <c r="BQ50" s="1258"/>
      <c r="BR50" s="1258"/>
      <c r="BS50" s="1258"/>
      <c r="BT50" s="1258"/>
      <c r="BU50" s="1258"/>
      <c r="BV50" s="1258"/>
      <c r="BW50" s="1258"/>
      <c r="BX50" s="1258" t="s">
        <v>526</v>
      </c>
      <c r="BY50" s="1258"/>
      <c r="BZ50" s="1258"/>
      <c r="CA50" s="1258"/>
      <c r="CB50" s="1258"/>
      <c r="CC50" s="1258"/>
      <c r="CD50" s="1258"/>
      <c r="CE50" s="1258"/>
      <c r="CF50" s="1258" t="s">
        <v>527</v>
      </c>
      <c r="CG50" s="1258"/>
      <c r="CH50" s="1258"/>
      <c r="CI50" s="1258"/>
      <c r="CJ50" s="1258"/>
      <c r="CK50" s="1258"/>
      <c r="CL50" s="1258"/>
      <c r="CM50" s="1258"/>
      <c r="CN50" s="1258" t="s">
        <v>528</v>
      </c>
      <c r="CO50" s="1258"/>
      <c r="CP50" s="1258"/>
      <c r="CQ50" s="1258"/>
      <c r="CR50" s="1258"/>
      <c r="CS50" s="1258"/>
      <c r="CT50" s="1258"/>
      <c r="CU50" s="1258"/>
      <c r="CV50" s="1258" t="s">
        <v>529</v>
      </c>
      <c r="CW50" s="1258"/>
      <c r="CX50" s="1258"/>
      <c r="CY50" s="1258"/>
      <c r="CZ50" s="1258"/>
      <c r="DA50" s="1258"/>
      <c r="DB50" s="1258"/>
      <c r="DC50" s="1258"/>
    </row>
    <row r="51" spans="1:109" ht="13.5" customHeight="1" x14ac:dyDescent="0.15">
      <c r="B51" s="372"/>
      <c r="G51" s="1261"/>
      <c r="H51" s="1261"/>
      <c r="I51" s="1274"/>
      <c r="J51" s="1274"/>
      <c r="K51" s="1260"/>
      <c r="L51" s="1260"/>
      <c r="M51" s="1260"/>
      <c r="N51" s="1260"/>
      <c r="AM51" s="381"/>
      <c r="AN51" s="1256" t="s">
        <v>570</v>
      </c>
      <c r="AO51" s="1256"/>
      <c r="AP51" s="1256"/>
      <c r="AQ51" s="1256"/>
      <c r="AR51" s="1256"/>
      <c r="AS51" s="1256"/>
      <c r="AT51" s="1256"/>
      <c r="AU51" s="1256"/>
      <c r="AV51" s="1256"/>
      <c r="AW51" s="1256"/>
      <c r="AX51" s="1256"/>
      <c r="AY51" s="1256"/>
      <c r="AZ51" s="1256"/>
      <c r="BA51" s="1256"/>
      <c r="BB51" s="1256" t="s">
        <v>571</v>
      </c>
      <c r="BC51" s="1256"/>
      <c r="BD51" s="1256"/>
      <c r="BE51" s="1256"/>
      <c r="BF51" s="1256"/>
      <c r="BG51" s="1256"/>
      <c r="BH51" s="1256"/>
      <c r="BI51" s="1256"/>
      <c r="BJ51" s="1256"/>
      <c r="BK51" s="1256"/>
      <c r="BL51" s="1256"/>
      <c r="BM51" s="1256"/>
      <c r="BN51" s="1256"/>
      <c r="BO51" s="1256"/>
      <c r="BP51" s="1253"/>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x14ac:dyDescent="0.15">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572</v>
      </c>
      <c r="BC53" s="1256"/>
      <c r="BD53" s="1256"/>
      <c r="BE53" s="1256"/>
      <c r="BF53" s="1256"/>
      <c r="BG53" s="1256"/>
      <c r="BH53" s="1256"/>
      <c r="BI53" s="1256"/>
      <c r="BJ53" s="1256"/>
      <c r="BK53" s="1256"/>
      <c r="BL53" s="1256"/>
      <c r="BM53" s="1256"/>
      <c r="BN53" s="1256"/>
      <c r="BO53" s="1256"/>
      <c r="BP53" s="1253">
        <v>41.9</v>
      </c>
      <c r="BQ53" s="1253"/>
      <c r="BR53" s="1253"/>
      <c r="BS53" s="1253"/>
      <c r="BT53" s="1253"/>
      <c r="BU53" s="1253"/>
      <c r="BV53" s="1253"/>
      <c r="BW53" s="1253"/>
      <c r="BX53" s="1253">
        <v>44.8</v>
      </c>
      <c r="BY53" s="1253"/>
      <c r="BZ53" s="1253"/>
      <c r="CA53" s="1253"/>
      <c r="CB53" s="1253"/>
      <c r="CC53" s="1253"/>
      <c r="CD53" s="1253"/>
      <c r="CE53" s="1253"/>
      <c r="CF53" s="1253">
        <v>46.6</v>
      </c>
      <c r="CG53" s="1253"/>
      <c r="CH53" s="1253"/>
      <c r="CI53" s="1253"/>
      <c r="CJ53" s="1253"/>
      <c r="CK53" s="1253"/>
      <c r="CL53" s="1253"/>
      <c r="CM53" s="1253"/>
      <c r="CN53" s="1253">
        <v>45.7</v>
      </c>
      <c r="CO53" s="1253"/>
      <c r="CP53" s="1253"/>
      <c r="CQ53" s="1253"/>
      <c r="CR53" s="1253"/>
      <c r="CS53" s="1253"/>
      <c r="CT53" s="1253"/>
      <c r="CU53" s="1253"/>
      <c r="CV53" s="1253">
        <v>48</v>
      </c>
      <c r="CW53" s="1253"/>
      <c r="CX53" s="1253"/>
      <c r="CY53" s="1253"/>
      <c r="CZ53" s="1253"/>
      <c r="DA53" s="1253"/>
      <c r="DB53" s="1253"/>
      <c r="DC53" s="1253"/>
    </row>
    <row r="54" spans="1:109" x14ac:dyDescent="0.15">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80"/>
      <c r="B55" s="372"/>
      <c r="G55" s="1259"/>
      <c r="H55" s="1259"/>
      <c r="I55" s="1259"/>
      <c r="J55" s="1259"/>
      <c r="K55" s="1260"/>
      <c r="L55" s="1260"/>
      <c r="M55" s="1260"/>
      <c r="N55" s="1260"/>
      <c r="AN55" s="1258" t="s">
        <v>573</v>
      </c>
      <c r="AO55" s="1258"/>
      <c r="AP55" s="1258"/>
      <c r="AQ55" s="1258"/>
      <c r="AR55" s="1258"/>
      <c r="AS55" s="1258"/>
      <c r="AT55" s="1258"/>
      <c r="AU55" s="1258"/>
      <c r="AV55" s="1258"/>
      <c r="AW55" s="1258"/>
      <c r="AX55" s="1258"/>
      <c r="AY55" s="1258"/>
      <c r="AZ55" s="1258"/>
      <c r="BA55" s="1258"/>
      <c r="BB55" s="1256" t="s">
        <v>571</v>
      </c>
      <c r="BC55" s="1256"/>
      <c r="BD55" s="1256"/>
      <c r="BE55" s="1256"/>
      <c r="BF55" s="1256"/>
      <c r="BG55" s="1256"/>
      <c r="BH55" s="1256"/>
      <c r="BI55" s="1256"/>
      <c r="BJ55" s="1256"/>
      <c r="BK55" s="1256"/>
      <c r="BL55" s="1256"/>
      <c r="BM55" s="1256"/>
      <c r="BN55" s="1256"/>
      <c r="BO55" s="1256"/>
      <c r="BP55" s="1253">
        <v>0</v>
      </c>
      <c r="BQ55" s="1253"/>
      <c r="BR55" s="1253"/>
      <c r="BS55" s="1253"/>
      <c r="BT55" s="1253"/>
      <c r="BU55" s="1253"/>
      <c r="BV55" s="1253"/>
      <c r="BW55" s="1253"/>
      <c r="BX55" s="1253">
        <v>0</v>
      </c>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x14ac:dyDescent="0.15">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x14ac:dyDescent="0.15">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572</v>
      </c>
      <c r="BC57" s="1256"/>
      <c r="BD57" s="1256"/>
      <c r="BE57" s="1256"/>
      <c r="BF57" s="1256"/>
      <c r="BG57" s="1256"/>
      <c r="BH57" s="1256"/>
      <c r="BI57" s="1256"/>
      <c r="BJ57" s="1256"/>
      <c r="BK57" s="1256"/>
      <c r="BL57" s="1256"/>
      <c r="BM57" s="1256"/>
      <c r="BN57" s="1256"/>
      <c r="BO57" s="1256"/>
      <c r="BP57" s="1253">
        <v>60.2</v>
      </c>
      <c r="BQ57" s="1253"/>
      <c r="BR57" s="1253"/>
      <c r="BS57" s="1253"/>
      <c r="BT57" s="1253"/>
      <c r="BU57" s="1253"/>
      <c r="BV57" s="1253"/>
      <c r="BW57" s="1253"/>
      <c r="BX57" s="1253">
        <v>61</v>
      </c>
      <c r="BY57" s="1253"/>
      <c r="BZ57" s="1253"/>
      <c r="CA57" s="1253"/>
      <c r="CB57" s="1253"/>
      <c r="CC57" s="1253"/>
      <c r="CD57" s="1253"/>
      <c r="CE57" s="1253"/>
      <c r="CF57" s="1253">
        <v>60.8</v>
      </c>
      <c r="CG57" s="1253"/>
      <c r="CH57" s="1253"/>
      <c r="CI57" s="1253"/>
      <c r="CJ57" s="1253"/>
      <c r="CK57" s="1253"/>
      <c r="CL57" s="1253"/>
      <c r="CM57" s="1253"/>
      <c r="CN57" s="1253">
        <v>62.2</v>
      </c>
      <c r="CO57" s="1253"/>
      <c r="CP57" s="1253"/>
      <c r="CQ57" s="1253"/>
      <c r="CR57" s="1253"/>
      <c r="CS57" s="1253"/>
      <c r="CT57" s="1253"/>
      <c r="CU57" s="1253"/>
      <c r="CV57" s="1253">
        <v>62.5</v>
      </c>
      <c r="CW57" s="1253"/>
      <c r="CX57" s="1253"/>
      <c r="CY57" s="1253"/>
      <c r="CZ57" s="1253"/>
      <c r="DA57" s="1253"/>
      <c r="DB57" s="1253"/>
      <c r="DC57" s="1253"/>
      <c r="DD57" s="385"/>
      <c r="DE57" s="384"/>
    </row>
    <row r="58" spans="1:109" s="380" customFormat="1" x14ac:dyDescent="0.15">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574</v>
      </c>
    </row>
    <row r="64" spans="1:109" x14ac:dyDescent="0.15">
      <c r="B64" s="372"/>
      <c r="G64" s="379"/>
      <c r="I64" s="392"/>
      <c r="J64" s="392"/>
      <c r="K64" s="392"/>
      <c r="L64" s="392"/>
      <c r="M64" s="392"/>
      <c r="N64" s="393"/>
      <c r="AM64" s="379"/>
      <c r="AN64" s="379" t="s">
        <v>567</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5" t="s">
        <v>575</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x14ac:dyDescent="0.15">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x14ac:dyDescent="0.15">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x14ac:dyDescent="0.15">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x14ac:dyDescent="0.15">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569</v>
      </c>
    </row>
    <row r="72" spans="2:107" x14ac:dyDescent="0.15">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525</v>
      </c>
      <c r="BQ72" s="1258"/>
      <c r="BR72" s="1258"/>
      <c r="BS72" s="1258"/>
      <c r="BT72" s="1258"/>
      <c r="BU72" s="1258"/>
      <c r="BV72" s="1258"/>
      <c r="BW72" s="1258"/>
      <c r="BX72" s="1258" t="s">
        <v>526</v>
      </c>
      <c r="BY72" s="1258"/>
      <c r="BZ72" s="1258"/>
      <c r="CA72" s="1258"/>
      <c r="CB72" s="1258"/>
      <c r="CC72" s="1258"/>
      <c r="CD72" s="1258"/>
      <c r="CE72" s="1258"/>
      <c r="CF72" s="1258" t="s">
        <v>527</v>
      </c>
      <c r="CG72" s="1258"/>
      <c r="CH72" s="1258"/>
      <c r="CI72" s="1258"/>
      <c r="CJ72" s="1258"/>
      <c r="CK72" s="1258"/>
      <c r="CL72" s="1258"/>
      <c r="CM72" s="1258"/>
      <c r="CN72" s="1258" t="s">
        <v>528</v>
      </c>
      <c r="CO72" s="1258"/>
      <c r="CP72" s="1258"/>
      <c r="CQ72" s="1258"/>
      <c r="CR72" s="1258"/>
      <c r="CS72" s="1258"/>
      <c r="CT72" s="1258"/>
      <c r="CU72" s="1258"/>
      <c r="CV72" s="1258" t="s">
        <v>529</v>
      </c>
      <c r="CW72" s="1258"/>
      <c r="CX72" s="1258"/>
      <c r="CY72" s="1258"/>
      <c r="CZ72" s="1258"/>
      <c r="DA72" s="1258"/>
      <c r="DB72" s="1258"/>
      <c r="DC72" s="1258"/>
    </row>
    <row r="73" spans="2:107" x14ac:dyDescent="0.15">
      <c r="B73" s="372"/>
      <c r="G73" s="1261"/>
      <c r="H73" s="1261"/>
      <c r="I73" s="1261"/>
      <c r="J73" s="1261"/>
      <c r="K73" s="1257"/>
      <c r="L73" s="1257"/>
      <c r="M73" s="1257"/>
      <c r="N73" s="1257"/>
      <c r="AM73" s="381"/>
      <c r="AN73" s="1256" t="s">
        <v>570</v>
      </c>
      <c r="AO73" s="1256"/>
      <c r="AP73" s="1256"/>
      <c r="AQ73" s="1256"/>
      <c r="AR73" s="1256"/>
      <c r="AS73" s="1256"/>
      <c r="AT73" s="1256"/>
      <c r="AU73" s="1256"/>
      <c r="AV73" s="1256"/>
      <c r="AW73" s="1256"/>
      <c r="AX73" s="1256"/>
      <c r="AY73" s="1256"/>
      <c r="AZ73" s="1256"/>
      <c r="BA73" s="1256"/>
      <c r="BB73" s="1256" t="s">
        <v>571</v>
      </c>
      <c r="BC73" s="1256"/>
      <c r="BD73" s="1256"/>
      <c r="BE73" s="1256"/>
      <c r="BF73" s="1256"/>
      <c r="BG73" s="1256"/>
      <c r="BH73" s="1256"/>
      <c r="BI73" s="1256"/>
      <c r="BJ73" s="1256"/>
      <c r="BK73" s="1256"/>
      <c r="BL73" s="1256"/>
      <c r="BM73" s="1256"/>
      <c r="BN73" s="1256"/>
      <c r="BO73" s="1256"/>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x14ac:dyDescent="0.15">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576</v>
      </c>
      <c r="BC75" s="1256"/>
      <c r="BD75" s="1256"/>
      <c r="BE75" s="1256"/>
      <c r="BF75" s="1256"/>
      <c r="BG75" s="1256"/>
      <c r="BH75" s="1256"/>
      <c r="BI75" s="1256"/>
      <c r="BJ75" s="1256"/>
      <c r="BK75" s="1256"/>
      <c r="BL75" s="1256"/>
      <c r="BM75" s="1256"/>
      <c r="BN75" s="1256"/>
      <c r="BO75" s="1256"/>
      <c r="BP75" s="1253">
        <v>7.3</v>
      </c>
      <c r="BQ75" s="1253"/>
      <c r="BR75" s="1253"/>
      <c r="BS75" s="1253"/>
      <c r="BT75" s="1253"/>
      <c r="BU75" s="1253"/>
      <c r="BV75" s="1253"/>
      <c r="BW75" s="1253"/>
      <c r="BX75" s="1253">
        <v>8.1</v>
      </c>
      <c r="BY75" s="1253"/>
      <c r="BZ75" s="1253"/>
      <c r="CA75" s="1253"/>
      <c r="CB75" s="1253"/>
      <c r="CC75" s="1253"/>
      <c r="CD75" s="1253"/>
      <c r="CE75" s="1253"/>
      <c r="CF75" s="1253">
        <v>5.3</v>
      </c>
      <c r="CG75" s="1253"/>
      <c r="CH75" s="1253"/>
      <c r="CI75" s="1253"/>
      <c r="CJ75" s="1253"/>
      <c r="CK75" s="1253"/>
      <c r="CL75" s="1253"/>
      <c r="CM75" s="1253"/>
      <c r="CN75" s="1253">
        <v>5.8</v>
      </c>
      <c r="CO75" s="1253"/>
      <c r="CP75" s="1253"/>
      <c r="CQ75" s="1253"/>
      <c r="CR75" s="1253"/>
      <c r="CS75" s="1253"/>
      <c r="CT75" s="1253"/>
      <c r="CU75" s="1253"/>
      <c r="CV75" s="1253">
        <v>7.5</v>
      </c>
      <c r="CW75" s="1253"/>
      <c r="CX75" s="1253"/>
      <c r="CY75" s="1253"/>
      <c r="CZ75" s="1253"/>
      <c r="DA75" s="1253"/>
      <c r="DB75" s="1253"/>
      <c r="DC75" s="1253"/>
    </row>
    <row r="76" spans="2:107" x14ac:dyDescent="0.15">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72"/>
      <c r="G77" s="1259"/>
      <c r="H77" s="1259"/>
      <c r="I77" s="1259"/>
      <c r="J77" s="1259"/>
      <c r="K77" s="1257"/>
      <c r="L77" s="1257"/>
      <c r="M77" s="1257"/>
      <c r="N77" s="1257"/>
      <c r="AN77" s="1258" t="s">
        <v>573</v>
      </c>
      <c r="AO77" s="1258"/>
      <c r="AP77" s="1258"/>
      <c r="AQ77" s="1258"/>
      <c r="AR77" s="1258"/>
      <c r="AS77" s="1258"/>
      <c r="AT77" s="1258"/>
      <c r="AU77" s="1258"/>
      <c r="AV77" s="1258"/>
      <c r="AW77" s="1258"/>
      <c r="AX77" s="1258"/>
      <c r="AY77" s="1258"/>
      <c r="AZ77" s="1258"/>
      <c r="BA77" s="1258"/>
      <c r="BB77" s="1256" t="s">
        <v>571</v>
      </c>
      <c r="BC77" s="1256"/>
      <c r="BD77" s="1256"/>
      <c r="BE77" s="1256"/>
      <c r="BF77" s="1256"/>
      <c r="BG77" s="1256"/>
      <c r="BH77" s="1256"/>
      <c r="BI77" s="1256"/>
      <c r="BJ77" s="1256"/>
      <c r="BK77" s="1256"/>
      <c r="BL77" s="1256"/>
      <c r="BM77" s="1256"/>
      <c r="BN77" s="1256"/>
      <c r="BO77" s="1256"/>
      <c r="BP77" s="1253">
        <v>0</v>
      </c>
      <c r="BQ77" s="1253"/>
      <c r="BR77" s="1253"/>
      <c r="BS77" s="1253"/>
      <c r="BT77" s="1253"/>
      <c r="BU77" s="1253"/>
      <c r="BV77" s="1253"/>
      <c r="BW77" s="1253"/>
      <c r="BX77" s="1253">
        <v>0</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x14ac:dyDescent="0.15">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576</v>
      </c>
      <c r="BC79" s="1256"/>
      <c r="BD79" s="1256"/>
      <c r="BE79" s="1256"/>
      <c r="BF79" s="1256"/>
      <c r="BG79" s="1256"/>
      <c r="BH79" s="1256"/>
      <c r="BI79" s="1256"/>
      <c r="BJ79" s="1256"/>
      <c r="BK79" s="1256"/>
      <c r="BL79" s="1256"/>
      <c r="BM79" s="1256"/>
      <c r="BN79" s="1256"/>
      <c r="BO79" s="1256"/>
      <c r="BP79" s="1253">
        <v>7.3</v>
      </c>
      <c r="BQ79" s="1253"/>
      <c r="BR79" s="1253"/>
      <c r="BS79" s="1253"/>
      <c r="BT79" s="1253"/>
      <c r="BU79" s="1253"/>
      <c r="BV79" s="1253"/>
      <c r="BW79" s="1253"/>
      <c r="BX79" s="1253">
        <v>7.4</v>
      </c>
      <c r="BY79" s="1253"/>
      <c r="BZ79" s="1253"/>
      <c r="CA79" s="1253"/>
      <c r="CB79" s="1253"/>
      <c r="CC79" s="1253"/>
      <c r="CD79" s="1253"/>
      <c r="CE79" s="1253"/>
      <c r="CF79" s="1253">
        <v>6.6</v>
      </c>
      <c r="CG79" s="1253"/>
      <c r="CH79" s="1253"/>
      <c r="CI79" s="1253"/>
      <c r="CJ79" s="1253"/>
      <c r="CK79" s="1253"/>
      <c r="CL79" s="1253"/>
      <c r="CM79" s="1253"/>
      <c r="CN79" s="1253">
        <v>6.8</v>
      </c>
      <c r="CO79" s="1253"/>
      <c r="CP79" s="1253"/>
      <c r="CQ79" s="1253"/>
      <c r="CR79" s="1253"/>
      <c r="CS79" s="1253"/>
      <c r="CT79" s="1253"/>
      <c r="CU79" s="1253"/>
      <c r="CV79" s="1253">
        <v>7.3</v>
      </c>
      <c r="CW79" s="1253"/>
      <c r="CX79" s="1253"/>
      <c r="CY79" s="1253"/>
      <c r="CZ79" s="1253"/>
      <c r="DA79" s="1253"/>
      <c r="DB79" s="1253"/>
      <c r="DC79" s="1253"/>
    </row>
    <row r="80" spans="2:107" x14ac:dyDescent="0.15">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r6g+zROQdrJjG7AGAGSPO4y1KFgnattBdmk48hBvwEV3829jjwQlUG7PCpW7r0pN3oRqlywlQUGk3dISjt0wgw==" saltValue="xbyRRFkMz6ukpFiGL9D8M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qidK6UEncjtsQ61oZYRgWL48nBorHpiZty/3kFIptP1uy2Hq+hRkhnbPNwH5upceSgMA1aPEEHlBeGleMq5mcg==" saltValue="J1SccuvuUueKdXAoONq/1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umcbYZaXRhXIPz7CWpwT5+KFMdxZiOPXYzhdSnDCoY8x08hAnDCb4iATtFbLMjIL2ngU6n9X1xF75kGYO59KhA==" saltValue="0tWc+jeBkOrWxK4gjeSAG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524</v>
      </c>
      <c r="G2" s="151"/>
      <c r="H2" s="152"/>
    </row>
    <row r="3" spans="1:8" x14ac:dyDescent="0.15">
      <c r="A3" s="148" t="s">
        <v>517</v>
      </c>
      <c r="B3" s="153"/>
      <c r="C3" s="154"/>
      <c r="D3" s="155">
        <v>873433</v>
      </c>
      <c r="E3" s="156"/>
      <c r="F3" s="157">
        <v>268375</v>
      </c>
      <c r="G3" s="158"/>
      <c r="H3" s="159"/>
    </row>
    <row r="4" spans="1:8" x14ac:dyDescent="0.15">
      <c r="A4" s="160"/>
      <c r="B4" s="161"/>
      <c r="C4" s="162"/>
      <c r="D4" s="163">
        <v>256128</v>
      </c>
      <c r="E4" s="164"/>
      <c r="F4" s="165">
        <v>119602</v>
      </c>
      <c r="G4" s="166"/>
      <c r="H4" s="167"/>
    </row>
    <row r="5" spans="1:8" x14ac:dyDescent="0.15">
      <c r="A5" s="148" t="s">
        <v>519</v>
      </c>
      <c r="B5" s="153"/>
      <c r="C5" s="154"/>
      <c r="D5" s="155">
        <v>344270</v>
      </c>
      <c r="E5" s="156"/>
      <c r="F5" s="157">
        <v>301035</v>
      </c>
      <c r="G5" s="158"/>
      <c r="H5" s="159"/>
    </row>
    <row r="6" spans="1:8" x14ac:dyDescent="0.15">
      <c r="A6" s="160"/>
      <c r="B6" s="161"/>
      <c r="C6" s="162"/>
      <c r="D6" s="163">
        <v>246360</v>
      </c>
      <c r="E6" s="164"/>
      <c r="F6" s="165">
        <v>154376</v>
      </c>
      <c r="G6" s="166"/>
      <c r="H6" s="167"/>
    </row>
    <row r="7" spans="1:8" x14ac:dyDescent="0.15">
      <c r="A7" s="148" t="s">
        <v>520</v>
      </c>
      <c r="B7" s="153"/>
      <c r="C7" s="154"/>
      <c r="D7" s="155">
        <v>282788</v>
      </c>
      <c r="E7" s="156"/>
      <c r="F7" s="157">
        <v>362690</v>
      </c>
      <c r="G7" s="158"/>
      <c r="H7" s="159"/>
    </row>
    <row r="8" spans="1:8" x14ac:dyDescent="0.15">
      <c r="A8" s="160"/>
      <c r="B8" s="161"/>
      <c r="C8" s="162"/>
      <c r="D8" s="163">
        <v>190617</v>
      </c>
      <c r="E8" s="164"/>
      <c r="F8" s="165">
        <v>172580</v>
      </c>
      <c r="G8" s="166"/>
      <c r="H8" s="167"/>
    </row>
    <row r="9" spans="1:8" x14ac:dyDescent="0.15">
      <c r="A9" s="148" t="s">
        <v>521</v>
      </c>
      <c r="B9" s="153"/>
      <c r="C9" s="154"/>
      <c r="D9" s="155">
        <v>580475</v>
      </c>
      <c r="E9" s="156"/>
      <c r="F9" s="157">
        <v>296093</v>
      </c>
      <c r="G9" s="158"/>
      <c r="H9" s="159"/>
    </row>
    <row r="10" spans="1:8" x14ac:dyDescent="0.15">
      <c r="A10" s="160"/>
      <c r="B10" s="161"/>
      <c r="C10" s="162"/>
      <c r="D10" s="163">
        <v>387449</v>
      </c>
      <c r="E10" s="164"/>
      <c r="F10" s="165">
        <v>140545</v>
      </c>
      <c r="G10" s="166"/>
      <c r="H10" s="167"/>
    </row>
    <row r="11" spans="1:8" x14ac:dyDescent="0.15">
      <c r="A11" s="148" t="s">
        <v>522</v>
      </c>
      <c r="B11" s="153"/>
      <c r="C11" s="154"/>
      <c r="D11" s="155">
        <v>340904</v>
      </c>
      <c r="E11" s="156"/>
      <c r="F11" s="157">
        <v>308655</v>
      </c>
      <c r="G11" s="158"/>
      <c r="H11" s="159"/>
    </row>
    <row r="12" spans="1:8" x14ac:dyDescent="0.15">
      <c r="A12" s="160"/>
      <c r="B12" s="161"/>
      <c r="C12" s="168"/>
      <c r="D12" s="163">
        <v>226673</v>
      </c>
      <c r="E12" s="164"/>
      <c r="F12" s="165">
        <v>169887</v>
      </c>
      <c r="G12" s="166"/>
      <c r="H12" s="167"/>
    </row>
    <row r="13" spans="1:8" x14ac:dyDescent="0.15">
      <c r="A13" s="148"/>
      <c r="B13" s="153"/>
      <c r="C13" s="169"/>
      <c r="D13" s="170">
        <v>484374</v>
      </c>
      <c r="E13" s="171"/>
      <c r="F13" s="172">
        <v>307370</v>
      </c>
      <c r="G13" s="173"/>
      <c r="H13" s="159"/>
    </row>
    <row r="14" spans="1:8" x14ac:dyDescent="0.15">
      <c r="A14" s="160"/>
      <c r="B14" s="161"/>
      <c r="C14" s="162"/>
      <c r="D14" s="163">
        <v>261445</v>
      </c>
      <c r="E14" s="164"/>
      <c r="F14" s="165">
        <v>151398</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4.97</v>
      </c>
      <c r="C19" s="174">
        <f>ROUND(VALUE(SUBSTITUTE(実質収支比率等に係る経年分析!G$48,"▲","-")),2)</f>
        <v>7.85</v>
      </c>
      <c r="D19" s="174">
        <f>ROUND(VALUE(SUBSTITUTE(実質収支比率等に係る経年分析!H$48,"▲","-")),2)</f>
        <v>7.45</v>
      </c>
      <c r="E19" s="174">
        <f>ROUND(VALUE(SUBSTITUTE(実質収支比率等に係る経年分析!I$48,"▲","-")),2)</f>
        <v>5.0599999999999996</v>
      </c>
      <c r="F19" s="174">
        <f>ROUND(VALUE(SUBSTITUTE(実質収支比率等に係る経年分析!J$48,"▲","-")),2)</f>
        <v>6.75</v>
      </c>
    </row>
    <row r="20" spans="1:11" x14ac:dyDescent="0.15">
      <c r="A20" s="174" t="s">
        <v>53</v>
      </c>
      <c r="B20" s="174">
        <f>ROUND(VALUE(SUBSTITUTE(実質収支比率等に係る経年分析!F$47,"▲","-")),2)</f>
        <v>73.53</v>
      </c>
      <c r="C20" s="174">
        <f>ROUND(VALUE(SUBSTITUTE(実質収支比率等に係る経年分析!G$47,"▲","-")),2)</f>
        <v>69.650000000000006</v>
      </c>
      <c r="D20" s="174">
        <f>ROUND(VALUE(SUBSTITUTE(実質収支比率等に係る経年分析!H$47,"▲","-")),2)</f>
        <v>62.06</v>
      </c>
      <c r="E20" s="174">
        <f>ROUND(VALUE(SUBSTITUTE(実質収支比率等に係る経年分析!I$47,"▲","-")),2)</f>
        <v>63.93</v>
      </c>
      <c r="F20" s="174">
        <f>ROUND(VALUE(SUBSTITUTE(実質収支比率等に係る経年分析!J$47,"▲","-")),2)</f>
        <v>62.96</v>
      </c>
    </row>
    <row r="21" spans="1:11" x14ac:dyDescent="0.15">
      <c r="A21" s="174" t="s">
        <v>54</v>
      </c>
      <c r="B21" s="174">
        <f>IF(ISNUMBER(VALUE(SUBSTITUTE(実質収支比率等に係る経年分析!F$49,"▲","-"))),ROUND(VALUE(SUBSTITUTE(実質収支比率等に係る経年分析!F$49,"▲","-")),2),NA())</f>
        <v>1.9</v>
      </c>
      <c r="C21" s="174">
        <f>IF(ISNUMBER(VALUE(SUBSTITUTE(実質収支比率等に係る経年分析!G$49,"▲","-"))),ROUND(VALUE(SUBSTITUTE(実質収支比率等に係る経年分析!G$49,"▲","-")),2),NA())</f>
        <v>3.21</v>
      </c>
      <c r="D21" s="174">
        <f>IF(ISNUMBER(VALUE(SUBSTITUTE(実質収支比率等に係る経年分析!H$49,"▲","-"))),ROUND(VALUE(SUBSTITUTE(実質収支比率等に係る経年分析!H$49,"▲","-")),2),NA())</f>
        <v>0.51</v>
      </c>
      <c r="E21" s="174">
        <f>IF(ISNUMBER(VALUE(SUBSTITUTE(実質収支比率等に係る経年分析!I$49,"▲","-"))),ROUND(VALUE(SUBSTITUTE(実質収支比率等に係る経年分析!I$49,"▲","-")),2),NA())</f>
        <v>-2.5</v>
      </c>
      <c r="F21" s="174">
        <f>IF(ISNUMBER(VALUE(SUBSTITUTE(実質収支比率等に係る経年分析!J$49,"▲","-"))),ROUND(VALUE(SUBSTITUTE(実質収支比率等に係る経年分析!J$49,"▲","-")),2),NA())</f>
        <v>1.87</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f>IF(ROUND(VALUE(SUBSTITUTE(連結実質赤字比率に係る赤字・黒字の構成分析!F$42,"▲", "-")), 2) &lt; 0, ABS(ROUND(VALUE(SUBSTITUTE(連結実質赤字比率に係る赤字・黒字の構成分析!F$42,"▲", "-")), 2)), NA())</f>
        <v>9.33</v>
      </c>
      <c r="C28" s="175" t="e">
        <f>IF(ROUND(VALUE(SUBSTITUTE(連結実質赤字比率に係る赤字・黒字の構成分析!F$42,"▲", "-")), 2) &gt;= 0, ABS(ROUND(VALUE(SUBSTITUTE(連結実質赤字比率に係る赤字・黒字の構成分析!F$42,"▲", "-")), 2)), NA())</f>
        <v>#N/A</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国民健康保険特別会計（直診勘定）</v>
      </c>
      <c r="B31" s="175">
        <f>IF(ROUND(VALUE(SUBSTITUTE(連結実質赤字比率に係る赤字・黒字の構成分析!F$39,"▲", "-")), 2) &lt; 0, ABS(ROUND(VALUE(SUBSTITUTE(連結実質赤字比率に係る赤字・黒字の構成分析!F$39,"▲", "-")), 2)), NA())</f>
        <v>0.73</v>
      </c>
      <c r="C31" s="175" t="e">
        <f>IF(ROUND(VALUE(SUBSTITUTE(連結実質赤字比率に係る赤字・黒字の構成分析!F$39,"▲", "-")), 2) &gt;= 0, ABS(ROUND(VALUE(SUBSTITUTE(連結実質赤字比率に係る赤字・黒字の構成分析!F$39,"▲", "-")), 2)), NA())</f>
        <v>#N/A</v>
      </c>
      <c r="D31" s="175">
        <f>IF(ROUND(VALUE(SUBSTITUTE(連結実質赤字比率に係る赤字・黒字の構成分析!G$39,"▲", "-")), 2) &lt; 0, ABS(ROUND(VALUE(SUBSTITUTE(連結実質赤字比率に係る赤字・黒字の構成分析!G$39,"▲", "-")), 2)), NA())</f>
        <v>1.59</v>
      </c>
      <c r="E31" s="175" t="e">
        <f>IF(ROUND(VALUE(SUBSTITUTE(連結実質赤字比率に係る赤字・黒字の構成分析!G$39,"▲", "-")), 2) &gt;= 0, ABS(ROUND(VALUE(SUBSTITUTE(連結実質赤字比率に係る赤字・黒字の構成分析!G$39,"▲", "-")), 2)), NA())</f>
        <v>#N/A</v>
      </c>
      <c r="F31" s="175">
        <f>IF(ROUND(VALUE(SUBSTITUTE(連結実質赤字比率に係る赤字・黒字の構成分析!H$39,"▲", "-")), 2) &lt; 0, ABS(ROUND(VALUE(SUBSTITUTE(連結実質赤字比率に係る赤字・黒字の構成分析!H$39,"▲", "-")), 2)), NA())</f>
        <v>1.0900000000000001</v>
      </c>
      <c r="G31" s="175" t="e">
        <f>IF(ROUND(VALUE(SUBSTITUTE(連結実質赤字比率に係る赤字・黒字の構成分析!H$39,"▲", "-")), 2) &gt;= 0, ABS(ROUND(VALUE(SUBSTITUTE(連結実質赤字比率に係る赤字・黒字の構成分析!H$39,"▲", "-")), 2)), NA())</f>
        <v>#N/A</v>
      </c>
      <c r="H31" s="175">
        <f>IF(ROUND(VALUE(SUBSTITUTE(連結実質赤字比率に係る赤字・黒字の構成分析!I$39,"▲", "-")), 2) &lt; 0, ABS(ROUND(VALUE(SUBSTITUTE(連結実質赤字比率に係る赤字・黒字の構成分析!I$39,"▲", "-")), 2)), NA())</f>
        <v>0.05</v>
      </c>
      <c r="I31" s="175" t="e">
        <f>IF(ROUND(VALUE(SUBSTITUTE(連結実質赤字比率に係る赤字・黒字の構成分析!I$39,"▲", "-")), 2) &gt;= 0, ABS(ROUND(VALUE(SUBSTITUTE(連結実質赤字比率に係る赤字・黒字の構成分析!I$39,"▲", "-")), 2)), NA())</f>
        <v>#N/A</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v>
      </c>
    </row>
    <row r="33" spans="1:16" x14ac:dyDescent="0.15">
      <c r="A33" s="175" t="str">
        <f>IF(連結実質赤字比率に係る赤字・黒字の構成分析!C$37="",NA(),連結実質赤字比率に係る赤字・黒字の構成分析!C$37)</f>
        <v>国民健康保険特別会計（事業勘定）</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1.0900000000000001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0.76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0.52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0.36</v>
      </c>
    </row>
    <row r="34" spans="1:16" x14ac:dyDescent="0.15">
      <c r="A34" s="175" t="str">
        <f>IF(連結実質赤字比率に係る赤字・黒字の構成分析!C$36="",NA(),連結実質赤字比率に係る赤字・黒字の構成分析!C$36)</f>
        <v>簡易水道事業特別会計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0.36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0.53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0.15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0.52</v>
      </c>
    </row>
    <row r="35" spans="1:16" x14ac:dyDescent="0.15">
      <c r="A35" s="175" t="str">
        <f>IF(連結実質赤字比率に係る赤字・黒字の構成分析!C$35="",NA(),連結実質赤字比率に係る赤字・黒字の構成分析!C$35)</f>
        <v>介護保険特別会計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0.33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0.44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1.94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2.17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2.08</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14.3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7.85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7.45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5.05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6.75</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207</v>
      </c>
      <c r="E42" s="176"/>
      <c r="F42" s="176"/>
      <c r="G42" s="176">
        <f>'実質公債費比率（分子）の構造'!L$52</f>
        <v>213</v>
      </c>
      <c r="H42" s="176"/>
      <c r="I42" s="176"/>
      <c r="J42" s="176">
        <f>'実質公債費比率（分子）の構造'!M$52</f>
        <v>217</v>
      </c>
      <c r="K42" s="176"/>
      <c r="L42" s="176"/>
      <c r="M42" s="176">
        <f>'実質公債費比率（分子）の構造'!N$52</f>
        <v>219</v>
      </c>
      <c r="N42" s="176"/>
      <c r="O42" s="176"/>
      <c r="P42" s="176">
        <f>'実質公債費比率（分子）の構造'!O$52</f>
        <v>233</v>
      </c>
    </row>
    <row r="43" spans="1:16" x14ac:dyDescent="0.15">
      <c r="A43" s="176" t="s">
        <v>16</v>
      </c>
      <c r="B43" s="176" t="str">
        <f>'実質公債費比率（分子）の構造'!K$51</f>
        <v>-</v>
      </c>
      <c r="C43" s="176"/>
      <c r="D43" s="176"/>
      <c r="E43" s="176">
        <f>'実質公債費比率（分子）の構造'!L$51</f>
        <v>0</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5</v>
      </c>
      <c r="C45" s="176"/>
      <c r="D45" s="176"/>
      <c r="E45" s="176">
        <f>'実質公債費比率（分子）の構造'!L$49</f>
        <v>5</v>
      </c>
      <c r="F45" s="176"/>
      <c r="G45" s="176"/>
      <c r="H45" s="176">
        <f>'実質公債費比率（分子）の構造'!M$49</f>
        <v>5</v>
      </c>
      <c r="I45" s="176"/>
      <c r="J45" s="176"/>
      <c r="K45" s="176">
        <f>'実質公債費比率（分子）の構造'!N$49</f>
        <v>4</v>
      </c>
      <c r="L45" s="176"/>
      <c r="M45" s="176"/>
      <c r="N45" s="176">
        <f>'実質公債費比率（分子）の構造'!O$49</f>
        <v>5</v>
      </c>
      <c r="O45" s="176"/>
      <c r="P45" s="176"/>
    </row>
    <row r="46" spans="1:16" x14ac:dyDescent="0.15">
      <c r="A46" s="176" t="s">
        <v>64</v>
      </c>
      <c r="B46" s="176">
        <f>'実質公債費比率（分子）の構造'!K$48</f>
        <v>38</v>
      </c>
      <c r="C46" s="176"/>
      <c r="D46" s="176"/>
      <c r="E46" s="176">
        <f>'実質公債費比率（分子）の構造'!L$48</f>
        <v>40</v>
      </c>
      <c r="F46" s="176"/>
      <c r="G46" s="176"/>
      <c r="H46" s="176">
        <f>'実質公債費比率（分子）の構造'!M$48</f>
        <v>45</v>
      </c>
      <c r="I46" s="176"/>
      <c r="J46" s="176"/>
      <c r="K46" s="176">
        <f>'実質公債費比率（分子）の構造'!N$48</f>
        <v>45</v>
      </c>
      <c r="L46" s="176"/>
      <c r="M46" s="176"/>
      <c r="N46" s="176">
        <f>'実質公債費比率（分子）の構造'!O$48</f>
        <v>39</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214</v>
      </c>
      <c r="C49" s="176"/>
      <c r="D49" s="176"/>
      <c r="E49" s="176">
        <f>'実質公債費比率（分子）の構造'!L$45</f>
        <v>221</v>
      </c>
      <c r="F49" s="176"/>
      <c r="G49" s="176"/>
      <c r="H49" s="176">
        <f>'実質公債費比率（分子）の構造'!M$45</f>
        <v>232</v>
      </c>
      <c r="I49" s="176"/>
      <c r="J49" s="176"/>
      <c r="K49" s="176">
        <f>'実質公債費比率（分子）の構造'!N$45</f>
        <v>245</v>
      </c>
      <c r="L49" s="176"/>
      <c r="M49" s="176"/>
      <c r="N49" s="176">
        <f>'実質公債費比率（分子）の構造'!O$45</f>
        <v>307</v>
      </c>
      <c r="O49" s="176"/>
      <c r="P49" s="176"/>
    </row>
    <row r="50" spans="1:16" x14ac:dyDescent="0.15">
      <c r="A50" s="176" t="s">
        <v>67</v>
      </c>
      <c r="B50" s="176" t="e">
        <f>NA()</f>
        <v>#N/A</v>
      </c>
      <c r="C50" s="176">
        <f>IF(ISNUMBER('実質公債費比率（分子）の構造'!K$53),'実質公債費比率（分子）の構造'!K$53,NA())</f>
        <v>50</v>
      </c>
      <c r="D50" s="176" t="e">
        <f>NA()</f>
        <v>#N/A</v>
      </c>
      <c r="E50" s="176" t="e">
        <f>NA()</f>
        <v>#N/A</v>
      </c>
      <c r="F50" s="176">
        <f>IF(ISNUMBER('実質公債費比率（分子）の構造'!L$53),'実質公債費比率（分子）の構造'!L$53,NA())</f>
        <v>53</v>
      </c>
      <c r="G50" s="176" t="e">
        <f>NA()</f>
        <v>#N/A</v>
      </c>
      <c r="H50" s="176" t="e">
        <f>NA()</f>
        <v>#N/A</v>
      </c>
      <c r="I50" s="176">
        <f>IF(ISNUMBER('実質公債費比率（分子）の構造'!M$53),'実質公債費比率（分子）の構造'!M$53,NA())</f>
        <v>65</v>
      </c>
      <c r="J50" s="176" t="e">
        <f>NA()</f>
        <v>#N/A</v>
      </c>
      <c r="K50" s="176" t="e">
        <f>NA()</f>
        <v>#N/A</v>
      </c>
      <c r="L50" s="176">
        <f>IF(ISNUMBER('実質公債費比率（分子）の構造'!N$53),'実質公債費比率（分子）の構造'!N$53,NA())</f>
        <v>75</v>
      </c>
      <c r="M50" s="176" t="e">
        <f>NA()</f>
        <v>#N/A</v>
      </c>
      <c r="N50" s="176" t="e">
        <f>NA()</f>
        <v>#N/A</v>
      </c>
      <c r="O50" s="176">
        <f>IF(ISNUMBER('実質公債費比率（分子）の構造'!O$53),'実質公債費比率（分子）の構造'!O$53,NA())</f>
        <v>118</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2197</v>
      </c>
      <c r="E56" s="175"/>
      <c r="F56" s="175"/>
      <c r="G56" s="175">
        <f>'将来負担比率（分子）の構造'!J$52</f>
        <v>2251</v>
      </c>
      <c r="H56" s="175"/>
      <c r="I56" s="175"/>
      <c r="J56" s="175">
        <f>'将来負担比率（分子）の構造'!K$52</f>
        <v>2190</v>
      </c>
      <c r="K56" s="175"/>
      <c r="L56" s="175"/>
      <c r="M56" s="175">
        <f>'将来負担比率（分子）の構造'!L$52</f>
        <v>2307</v>
      </c>
      <c r="N56" s="175"/>
      <c r="O56" s="175"/>
      <c r="P56" s="175">
        <f>'将来負担比率（分子）の構造'!M$52</f>
        <v>2308</v>
      </c>
    </row>
    <row r="57" spans="1:16" x14ac:dyDescent="0.15">
      <c r="A57" s="175" t="s">
        <v>42</v>
      </c>
      <c r="B57" s="175"/>
      <c r="C57" s="175"/>
      <c r="D57" s="175">
        <f>'将来負担比率（分子）の構造'!I$51</f>
        <v>0</v>
      </c>
      <c r="E57" s="175"/>
      <c r="F57" s="175"/>
      <c r="G57" s="175">
        <f>'将来負担比率（分子）の構造'!J$51</f>
        <v>0</v>
      </c>
      <c r="H57" s="175"/>
      <c r="I57" s="175"/>
      <c r="J57" s="175">
        <f>'将来負担比率（分子）の構造'!K$51</f>
        <v>0</v>
      </c>
      <c r="K57" s="175"/>
      <c r="L57" s="175"/>
      <c r="M57" s="175">
        <f>'将来負担比率（分子）の構造'!L$51</f>
        <v>0</v>
      </c>
      <c r="N57" s="175"/>
      <c r="O57" s="175"/>
      <c r="P57" s="175">
        <f>'将来負担比率（分子）の構造'!M$51</f>
        <v>0</v>
      </c>
    </row>
    <row r="58" spans="1:16" x14ac:dyDescent="0.15">
      <c r="A58" s="175" t="s">
        <v>41</v>
      </c>
      <c r="B58" s="175"/>
      <c r="C58" s="175"/>
      <c r="D58" s="175">
        <f>'将来負担比率（分子）の構造'!I$50</f>
        <v>1957</v>
      </c>
      <c r="E58" s="175"/>
      <c r="F58" s="175"/>
      <c r="G58" s="175">
        <f>'将来負担比率（分子）の構造'!J$50</f>
        <v>2003</v>
      </c>
      <c r="H58" s="175"/>
      <c r="I58" s="175"/>
      <c r="J58" s="175">
        <f>'将来負担比率（分子）の構造'!K$50</f>
        <v>2251</v>
      </c>
      <c r="K58" s="175"/>
      <c r="L58" s="175"/>
      <c r="M58" s="175">
        <f>'将来負担比率（分子）の構造'!L$50</f>
        <v>2241</v>
      </c>
      <c r="N58" s="175"/>
      <c r="O58" s="175"/>
      <c r="P58" s="175">
        <f>'将来負担比率（分子）の構造'!M$50</f>
        <v>2325</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407</v>
      </c>
      <c r="C62" s="175"/>
      <c r="D62" s="175"/>
      <c r="E62" s="175">
        <f>'将来負担比率（分子）の構造'!J$45</f>
        <v>244</v>
      </c>
      <c r="F62" s="175"/>
      <c r="G62" s="175"/>
      <c r="H62" s="175">
        <f>'将来負担比率（分子）の構造'!K$45</f>
        <v>396</v>
      </c>
      <c r="I62" s="175"/>
      <c r="J62" s="175"/>
      <c r="K62" s="175">
        <f>'将来負担比率（分子）の構造'!L$45</f>
        <v>367</v>
      </c>
      <c r="L62" s="175"/>
      <c r="M62" s="175"/>
      <c r="N62" s="175">
        <f>'将来負担比率（分子）の構造'!M$45</f>
        <v>364</v>
      </c>
      <c r="O62" s="175"/>
      <c r="P62" s="175"/>
    </row>
    <row r="63" spans="1:16" x14ac:dyDescent="0.15">
      <c r="A63" s="175" t="s">
        <v>34</v>
      </c>
      <c r="B63" s="175">
        <f>'将来負担比率（分子）の構造'!I$44</f>
        <v>22</v>
      </c>
      <c r="C63" s="175"/>
      <c r="D63" s="175"/>
      <c r="E63" s="175">
        <f>'将来負担比率（分子）の構造'!J$44</f>
        <v>16</v>
      </c>
      <c r="F63" s="175"/>
      <c r="G63" s="175"/>
      <c r="H63" s="175">
        <f>'将来負担比率（分子）の構造'!K$44</f>
        <v>20</v>
      </c>
      <c r="I63" s="175"/>
      <c r="J63" s="175"/>
      <c r="K63" s="175">
        <f>'将来負担比率（分子）の構造'!L$44</f>
        <v>21</v>
      </c>
      <c r="L63" s="175"/>
      <c r="M63" s="175"/>
      <c r="N63" s="175">
        <f>'将来負担比率（分子）の構造'!M$44</f>
        <v>19</v>
      </c>
      <c r="O63" s="175"/>
      <c r="P63" s="175"/>
    </row>
    <row r="64" spans="1:16" x14ac:dyDescent="0.15">
      <c r="A64" s="175" t="s">
        <v>33</v>
      </c>
      <c r="B64" s="175">
        <f>'将来負担比率（分子）の構造'!I$43</f>
        <v>350</v>
      </c>
      <c r="C64" s="175"/>
      <c r="D64" s="175"/>
      <c r="E64" s="175">
        <f>'将来負担比率（分子）の構造'!J$43</f>
        <v>436</v>
      </c>
      <c r="F64" s="175"/>
      <c r="G64" s="175"/>
      <c r="H64" s="175">
        <f>'将来負担比率（分子）の構造'!K$43</f>
        <v>452</v>
      </c>
      <c r="I64" s="175"/>
      <c r="J64" s="175"/>
      <c r="K64" s="175">
        <f>'将来負担比率（分子）の構造'!L$43</f>
        <v>438</v>
      </c>
      <c r="L64" s="175"/>
      <c r="M64" s="175"/>
      <c r="N64" s="175">
        <f>'将来負担比率（分子）の構造'!M$43</f>
        <v>445</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2511</v>
      </c>
      <c r="C66" s="175"/>
      <c r="D66" s="175"/>
      <c r="E66" s="175">
        <f>'将来負担比率（分子）の構造'!J$41</f>
        <v>2665</v>
      </c>
      <c r="F66" s="175"/>
      <c r="G66" s="175"/>
      <c r="H66" s="175">
        <f>'将来負担比率（分子）の構造'!K$41</f>
        <v>2765</v>
      </c>
      <c r="I66" s="175"/>
      <c r="J66" s="175"/>
      <c r="K66" s="175">
        <f>'将来負担比率（分子）の構造'!L$41</f>
        <v>2927</v>
      </c>
      <c r="L66" s="175"/>
      <c r="M66" s="175"/>
      <c r="N66" s="175">
        <f>'将来負担比率（分子）の構造'!M$41</f>
        <v>2964</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859</v>
      </c>
      <c r="C72" s="179">
        <f>基金残高に係る経年分析!G55</f>
        <v>861</v>
      </c>
      <c r="D72" s="179">
        <f>基金残高に係る経年分析!H55</f>
        <v>862</v>
      </c>
    </row>
    <row r="73" spans="1:16" x14ac:dyDescent="0.15">
      <c r="A73" s="178" t="s">
        <v>74</v>
      </c>
      <c r="B73" s="179">
        <f>基金残高に係る経年分析!F56</f>
        <v>88</v>
      </c>
      <c r="C73" s="179">
        <f>基金残高に係る経年分析!G56</f>
        <v>143</v>
      </c>
      <c r="D73" s="179">
        <f>基金残高に係る経年分析!H56</f>
        <v>144</v>
      </c>
    </row>
    <row r="74" spans="1:16" x14ac:dyDescent="0.15">
      <c r="A74" s="178" t="s">
        <v>75</v>
      </c>
      <c r="B74" s="179">
        <f>基金残高に係る経年分析!F57</f>
        <v>1226</v>
      </c>
      <c r="C74" s="179">
        <f>基金残高に係る経年分析!G57</f>
        <v>1151</v>
      </c>
      <c r="D74" s="179">
        <f>基金残高に係る経年分析!H57</f>
        <v>1229</v>
      </c>
    </row>
  </sheetData>
  <sheetProtection algorithmName="SHA-512" hashValue="qw0qajmzQKRirvSNIyBmJDpveJvd09SkC/iLtYS892NQeHbSt1Kqz4t4oS+rB0LXp3Hbd17Gv/fEPYjLimoUKQ==" saltValue="ga+3kKZ4+vY9sDipkwJsM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160" zoomScaleNormal="16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203</v>
      </c>
      <c r="DI1" s="639"/>
      <c r="DJ1" s="639"/>
      <c r="DK1" s="639"/>
      <c r="DL1" s="639"/>
      <c r="DM1" s="639"/>
      <c r="DN1" s="640"/>
      <c r="DO1" s="214"/>
      <c r="DP1" s="638" t="s">
        <v>204</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206</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207</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208</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209</v>
      </c>
      <c r="S4" s="642"/>
      <c r="T4" s="642"/>
      <c r="U4" s="642"/>
      <c r="V4" s="642"/>
      <c r="W4" s="642"/>
      <c r="X4" s="642"/>
      <c r="Y4" s="643"/>
      <c r="Z4" s="641" t="s">
        <v>210</v>
      </c>
      <c r="AA4" s="642"/>
      <c r="AB4" s="642"/>
      <c r="AC4" s="643"/>
      <c r="AD4" s="641" t="s">
        <v>211</v>
      </c>
      <c r="AE4" s="642"/>
      <c r="AF4" s="642"/>
      <c r="AG4" s="642"/>
      <c r="AH4" s="642"/>
      <c r="AI4" s="642"/>
      <c r="AJ4" s="642"/>
      <c r="AK4" s="643"/>
      <c r="AL4" s="641" t="s">
        <v>210</v>
      </c>
      <c r="AM4" s="642"/>
      <c r="AN4" s="642"/>
      <c r="AO4" s="643"/>
      <c r="AP4" s="644" t="s">
        <v>212</v>
      </c>
      <c r="AQ4" s="644"/>
      <c r="AR4" s="644"/>
      <c r="AS4" s="644"/>
      <c r="AT4" s="644"/>
      <c r="AU4" s="644"/>
      <c r="AV4" s="644"/>
      <c r="AW4" s="644"/>
      <c r="AX4" s="644"/>
      <c r="AY4" s="644"/>
      <c r="AZ4" s="644"/>
      <c r="BA4" s="644"/>
      <c r="BB4" s="644"/>
      <c r="BC4" s="644"/>
      <c r="BD4" s="644"/>
      <c r="BE4" s="644"/>
      <c r="BF4" s="644"/>
      <c r="BG4" s="644" t="s">
        <v>213</v>
      </c>
      <c r="BH4" s="644"/>
      <c r="BI4" s="644"/>
      <c r="BJ4" s="644"/>
      <c r="BK4" s="644"/>
      <c r="BL4" s="644"/>
      <c r="BM4" s="644"/>
      <c r="BN4" s="644"/>
      <c r="BO4" s="644" t="s">
        <v>210</v>
      </c>
      <c r="BP4" s="644"/>
      <c r="BQ4" s="644"/>
      <c r="BR4" s="644"/>
      <c r="BS4" s="644" t="s">
        <v>214</v>
      </c>
      <c r="BT4" s="644"/>
      <c r="BU4" s="644"/>
      <c r="BV4" s="644"/>
      <c r="BW4" s="644"/>
      <c r="BX4" s="644"/>
      <c r="BY4" s="644"/>
      <c r="BZ4" s="644"/>
      <c r="CA4" s="644"/>
      <c r="CB4" s="644"/>
      <c r="CD4" s="641" t="s">
        <v>215</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216</v>
      </c>
      <c r="C5" s="646"/>
      <c r="D5" s="646"/>
      <c r="E5" s="646"/>
      <c r="F5" s="646"/>
      <c r="G5" s="646"/>
      <c r="H5" s="646"/>
      <c r="I5" s="646"/>
      <c r="J5" s="646"/>
      <c r="K5" s="646"/>
      <c r="L5" s="646"/>
      <c r="M5" s="646"/>
      <c r="N5" s="646"/>
      <c r="O5" s="646"/>
      <c r="P5" s="646"/>
      <c r="Q5" s="647"/>
      <c r="R5" s="648">
        <v>110297</v>
      </c>
      <c r="S5" s="649"/>
      <c r="T5" s="649"/>
      <c r="U5" s="649"/>
      <c r="V5" s="649"/>
      <c r="W5" s="649"/>
      <c r="X5" s="649"/>
      <c r="Y5" s="650"/>
      <c r="Z5" s="651">
        <v>4.3</v>
      </c>
      <c r="AA5" s="651"/>
      <c r="AB5" s="651"/>
      <c r="AC5" s="651"/>
      <c r="AD5" s="652">
        <v>110297</v>
      </c>
      <c r="AE5" s="652"/>
      <c r="AF5" s="652"/>
      <c r="AG5" s="652"/>
      <c r="AH5" s="652"/>
      <c r="AI5" s="652"/>
      <c r="AJ5" s="652"/>
      <c r="AK5" s="652"/>
      <c r="AL5" s="653">
        <v>8</v>
      </c>
      <c r="AM5" s="654"/>
      <c r="AN5" s="654"/>
      <c r="AO5" s="655"/>
      <c r="AP5" s="645" t="s">
        <v>217</v>
      </c>
      <c r="AQ5" s="646"/>
      <c r="AR5" s="646"/>
      <c r="AS5" s="646"/>
      <c r="AT5" s="646"/>
      <c r="AU5" s="646"/>
      <c r="AV5" s="646"/>
      <c r="AW5" s="646"/>
      <c r="AX5" s="646"/>
      <c r="AY5" s="646"/>
      <c r="AZ5" s="646"/>
      <c r="BA5" s="646"/>
      <c r="BB5" s="646"/>
      <c r="BC5" s="646"/>
      <c r="BD5" s="646"/>
      <c r="BE5" s="646"/>
      <c r="BF5" s="647"/>
      <c r="BG5" s="659">
        <v>110297</v>
      </c>
      <c r="BH5" s="660"/>
      <c r="BI5" s="660"/>
      <c r="BJ5" s="660"/>
      <c r="BK5" s="660"/>
      <c r="BL5" s="660"/>
      <c r="BM5" s="660"/>
      <c r="BN5" s="661"/>
      <c r="BO5" s="662">
        <v>100</v>
      </c>
      <c r="BP5" s="662"/>
      <c r="BQ5" s="662"/>
      <c r="BR5" s="662"/>
      <c r="BS5" s="663" t="s">
        <v>122</v>
      </c>
      <c r="BT5" s="663"/>
      <c r="BU5" s="663"/>
      <c r="BV5" s="663"/>
      <c r="BW5" s="663"/>
      <c r="BX5" s="663"/>
      <c r="BY5" s="663"/>
      <c r="BZ5" s="663"/>
      <c r="CA5" s="663"/>
      <c r="CB5" s="667"/>
      <c r="CD5" s="641" t="s">
        <v>212</v>
      </c>
      <c r="CE5" s="642"/>
      <c r="CF5" s="642"/>
      <c r="CG5" s="642"/>
      <c r="CH5" s="642"/>
      <c r="CI5" s="642"/>
      <c r="CJ5" s="642"/>
      <c r="CK5" s="642"/>
      <c r="CL5" s="642"/>
      <c r="CM5" s="642"/>
      <c r="CN5" s="642"/>
      <c r="CO5" s="642"/>
      <c r="CP5" s="642"/>
      <c r="CQ5" s="643"/>
      <c r="CR5" s="641" t="s">
        <v>218</v>
      </c>
      <c r="CS5" s="642"/>
      <c r="CT5" s="642"/>
      <c r="CU5" s="642"/>
      <c r="CV5" s="642"/>
      <c r="CW5" s="642"/>
      <c r="CX5" s="642"/>
      <c r="CY5" s="643"/>
      <c r="CZ5" s="641" t="s">
        <v>210</v>
      </c>
      <c r="DA5" s="642"/>
      <c r="DB5" s="642"/>
      <c r="DC5" s="643"/>
      <c r="DD5" s="641" t="s">
        <v>219</v>
      </c>
      <c r="DE5" s="642"/>
      <c r="DF5" s="642"/>
      <c r="DG5" s="642"/>
      <c r="DH5" s="642"/>
      <c r="DI5" s="642"/>
      <c r="DJ5" s="642"/>
      <c r="DK5" s="642"/>
      <c r="DL5" s="642"/>
      <c r="DM5" s="642"/>
      <c r="DN5" s="642"/>
      <c r="DO5" s="642"/>
      <c r="DP5" s="643"/>
      <c r="DQ5" s="641" t="s">
        <v>220</v>
      </c>
      <c r="DR5" s="642"/>
      <c r="DS5" s="642"/>
      <c r="DT5" s="642"/>
      <c r="DU5" s="642"/>
      <c r="DV5" s="642"/>
      <c r="DW5" s="642"/>
      <c r="DX5" s="642"/>
      <c r="DY5" s="642"/>
      <c r="DZ5" s="642"/>
      <c r="EA5" s="642"/>
      <c r="EB5" s="642"/>
      <c r="EC5" s="643"/>
    </row>
    <row r="6" spans="2:143" ht="11.25" customHeight="1" x14ac:dyDescent="0.15">
      <c r="B6" s="656" t="s">
        <v>221</v>
      </c>
      <c r="C6" s="657"/>
      <c r="D6" s="657"/>
      <c r="E6" s="657"/>
      <c r="F6" s="657"/>
      <c r="G6" s="657"/>
      <c r="H6" s="657"/>
      <c r="I6" s="657"/>
      <c r="J6" s="657"/>
      <c r="K6" s="657"/>
      <c r="L6" s="657"/>
      <c r="M6" s="657"/>
      <c r="N6" s="657"/>
      <c r="O6" s="657"/>
      <c r="P6" s="657"/>
      <c r="Q6" s="658"/>
      <c r="R6" s="659">
        <v>44979</v>
      </c>
      <c r="S6" s="660"/>
      <c r="T6" s="660"/>
      <c r="U6" s="660"/>
      <c r="V6" s="660"/>
      <c r="W6" s="660"/>
      <c r="X6" s="660"/>
      <c r="Y6" s="661"/>
      <c r="Z6" s="662">
        <v>1.8</v>
      </c>
      <c r="AA6" s="662"/>
      <c r="AB6" s="662"/>
      <c r="AC6" s="662"/>
      <c r="AD6" s="663">
        <v>44979</v>
      </c>
      <c r="AE6" s="663"/>
      <c r="AF6" s="663"/>
      <c r="AG6" s="663"/>
      <c r="AH6" s="663"/>
      <c r="AI6" s="663"/>
      <c r="AJ6" s="663"/>
      <c r="AK6" s="663"/>
      <c r="AL6" s="664">
        <v>3.3</v>
      </c>
      <c r="AM6" s="665"/>
      <c r="AN6" s="665"/>
      <c r="AO6" s="666"/>
      <c r="AP6" s="656" t="s">
        <v>222</v>
      </c>
      <c r="AQ6" s="657"/>
      <c r="AR6" s="657"/>
      <c r="AS6" s="657"/>
      <c r="AT6" s="657"/>
      <c r="AU6" s="657"/>
      <c r="AV6" s="657"/>
      <c r="AW6" s="657"/>
      <c r="AX6" s="657"/>
      <c r="AY6" s="657"/>
      <c r="AZ6" s="657"/>
      <c r="BA6" s="657"/>
      <c r="BB6" s="657"/>
      <c r="BC6" s="657"/>
      <c r="BD6" s="657"/>
      <c r="BE6" s="657"/>
      <c r="BF6" s="658"/>
      <c r="BG6" s="659">
        <v>110297</v>
      </c>
      <c r="BH6" s="660"/>
      <c r="BI6" s="660"/>
      <c r="BJ6" s="660"/>
      <c r="BK6" s="660"/>
      <c r="BL6" s="660"/>
      <c r="BM6" s="660"/>
      <c r="BN6" s="661"/>
      <c r="BO6" s="662">
        <v>100</v>
      </c>
      <c r="BP6" s="662"/>
      <c r="BQ6" s="662"/>
      <c r="BR6" s="662"/>
      <c r="BS6" s="663" t="s">
        <v>122</v>
      </c>
      <c r="BT6" s="663"/>
      <c r="BU6" s="663"/>
      <c r="BV6" s="663"/>
      <c r="BW6" s="663"/>
      <c r="BX6" s="663"/>
      <c r="BY6" s="663"/>
      <c r="BZ6" s="663"/>
      <c r="CA6" s="663"/>
      <c r="CB6" s="667"/>
      <c r="CD6" s="645" t="s">
        <v>223</v>
      </c>
      <c r="CE6" s="646"/>
      <c r="CF6" s="646"/>
      <c r="CG6" s="646"/>
      <c r="CH6" s="646"/>
      <c r="CI6" s="646"/>
      <c r="CJ6" s="646"/>
      <c r="CK6" s="646"/>
      <c r="CL6" s="646"/>
      <c r="CM6" s="646"/>
      <c r="CN6" s="646"/>
      <c r="CO6" s="646"/>
      <c r="CP6" s="646"/>
      <c r="CQ6" s="647"/>
      <c r="CR6" s="659">
        <v>34413</v>
      </c>
      <c r="CS6" s="660"/>
      <c r="CT6" s="660"/>
      <c r="CU6" s="660"/>
      <c r="CV6" s="660"/>
      <c r="CW6" s="660"/>
      <c r="CX6" s="660"/>
      <c r="CY6" s="661"/>
      <c r="CZ6" s="653">
        <v>1.4</v>
      </c>
      <c r="DA6" s="654"/>
      <c r="DB6" s="654"/>
      <c r="DC6" s="670"/>
      <c r="DD6" s="668" t="s">
        <v>122</v>
      </c>
      <c r="DE6" s="660"/>
      <c r="DF6" s="660"/>
      <c r="DG6" s="660"/>
      <c r="DH6" s="660"/>
      <c r="DI6" s="660"/>
      <c r="DJ6" s="660"/>
      <c r="DK6" s="660"/>
      <c r="DL6" s="660"/>
      <c r="DM6" s="660"/>
      <c r="DN6" s="660"/>
      <c r="DO6" s="660"/>
      <c r="DP6" s="661"/>
      <c r="DQ6" s="668">
        <v>34413</v>
      </c>
      <c r="DR6" s="660"/>
      <c r="DS6" s="660"/>
      <c r="DT6" s="660"/>
      <c r="DU6" s="660"/>
      <c r="DV6" s="660"/>
      <c r="DW6" s="660"/>
      <c r="DX6" s="660"/>
      <c r="DY6" s="660"/>
      <c r="DZ6" s="660"/>
      <c r="EA6" s="660"/>
      <c r="EB6" s="660"/>
      <c r="EC6" s="669"/>
    </row>
    <row r="7" spans="2:143" ht="11.25" customHeight="1" x14ac:dyDescent="0.15">
      <c r="B7" s="656" t="s">
        <v>224</v>
      </c>
      <c r="C7" s="657"/>
      <c r="D7" s="657"/>
      <c r="E7" s="657"/>
      <c r="F7" s="657"/>
      <c r="G7" s="657"/>
      <c r="H7" s="657"/>
      <c r="I7" s="657"/>
      <c r="J7" s="657"/>
      <c r="K7" s="657"/>
      <c r="L7" s="657"/>
      <c r="M7" s="657"/>
      <c r="N7" s="657"/>
      <c r="O7" s="657"/>
      <c r="P7" s="657"/>
      <c r="Q7" s="658"/>
      <c r="R7" s="659">
        <v>47</v>
      </c>
      <c r="S7" s="660"/>
      <c r="T7" s="660"/>
      <c r="U7" s="660"/>
      <c r="V7" s="660"/>
      <c r="W7" s="660"/>
      <c r="X7" s="660"/>
      <c r="Y7" s="661"/>
      <c r="Z7" s="662">
        <v>0</v>
      </c>
      <c r="AA7" s="662"/>
      <c r="AB7" s="662"/>
      <c r="AC7" s="662"/>
      <c r="AD7" s="663">
        <v>47</v>
      </c>
      <c r="AE7" s="663"/>
      <c r="AF7" s="663"/>
      <c r="AG7" s="663"/>
      <c r="AH7" s="663"/>
      <c r="AI7" s="663"/>
      <c r="AJ7" s="663"/>
      <c r="AK7" s="663"/>
      <c r="AL7" s="664">
        <v>0</v>
      </c>
      <c r="AM7" s="665"/>
      <c r="AN7" s="665"/>
      <c r="AO7" s="666"/>
      <c r="AP7" s="656" t="s">
        <v>225</v>
      </c>
      <c r="AQ7" s="657"/>
      <c r="AR7" s="657"/>
      <c r="AS7" s="657"/>
      <c r="AT7" s="657"/>
      <c r="AU7" s="657"/>
      <c r="AV7" s="657"/>
      <c r="AW7" s="657"/>
      <c r="AX7" s="657"/>
      <c r="AY7" s="657"/>
      <c r="AZ7" s="657"/>
      <c r="BA7" s="657"/>
      <c r="BB7" s="657"/>
      <c r="BC7" s="657"/>
      <c r="BD7" s="657"/>
      <c r="BE7" s="657"/>
      <c r="BF7" s="658"/>
      <c r="BG7" s="659">
        <v>46137</v>
      </c>
      <c r="BH7" s="660"/>
      <c r="BI7" s="660"/>
      <c r="BJ7" s="660"/>
      <c r="BK7" s="660"/>
      <c r="BL7" s="660"/>
      <c r="BM7" s="660"/>
      <c r="BN7" s="661"/>
      <c r="BO7" s="662">
        <v>41.8</v>
      </c>
      <c r="BP7" s="662"/>
      <c r="BQ7" s="662"/>
      <c r="BR7" s="662"/>
      <c r="BS7" s="663" t="s">
        <v>122</v>
      </c>
      <c r="BT7" s="663"/>
      <c r="BU7" s="663"/>
      <c r="BV7" s="663"/>
      <c r="BW7" s="663"/>
      <c r="BX7" s="663"/>
      <c r="BY7" s="663"/>
      <c r="BZ7" s="663"/>
      <c r="CA7" s="663"/>
      <c r="CB7" s="667"/>
      <c r="CD7" s="656" t="s">
        <v>226</v>
      </c>
      <c r="CE7" s="657"/>
      <c r="CF7" s="657"/>
      <c r="CG7" s="657"/>
      <c r="CH7" s="657"/>
      <c r="CI7" s="657"/>
      <c r="CJ7" s="657"/>
      <c r="CK7" s="657"/>
      <c r="CL7" s="657"/>
      <c r="CM7" s="657"/>
      <c r="CN7" s="657"/>
      <c r="CO7" s="657"/>
      <c r="CP7" s="657"/>
      <c r="CQ7" s="658"/>
      <c r="CR7" s="659">
        <v>587723</v>
      </c>
      <c r="CS7" s="660"/>
      <c r="CT7" s="660"/>
      <c r="CU7" s="660"/>
      <c r="CV7" s="660"/>
      <c r="CW7" s="660"/>
      <c r="CX7" s="660"/>
      <c r="CY7" s="661"/>
      <c r="CZ7" s="662">
        <v>23.9</v>
      </c>
      <c r="DA7" s="662"/>
      <c r="DB7" s="662"/>
      <c r="DC7" s="662"/>
      <c r="DD7" s="668">
        <v>21430</v>
      </c>
      <c r="DE7" s="660"/>
      <c r="DF7" s="660"/>
      <c r="DG7" s="660"/>
      <c r="DH7" s="660"/>
      <c r="DI7" s="660"/>
      <c r="DJ7" s="660"/>
      <c r="DK7" s="660"/>
      <c r="DL7" s="660"/>
      <c r="DM7" s="660"/>
      <c r="DN7" s="660"/>
      <c r="DO7" s="660"/>
      <c r="DP7" s="661"/>
      <c r="DQ7" s="668">
        <v>462511</v>
      </c>
      <c r="DR7" s="660"/>
      <c r="DS7" s="660"/>
      <c r="DT7" s="660"/>
      <c r="DU7" s="660"/>
      <c r="DV7" s="660"/>
      <c r="DW7" s="660"/>
      <c r="DX7" s="660"/>
      <c r="DY7" s="660"/>
      <c r="DZ7" s="660"/>
      <c r="EA7" s="660"/>
      <c r="EB7" s="660"/>
      <c r="EC7" s="669"/>
    </row>
    <row r="8" spans="2:143" ht="11.25" customHeight="1" x14ac:dyDescent="0.15">
      <c r="B8" s="656" t="s">
        <v>227</v>
      </c>
      <c r="C8" s="657"/>
      <c r="D8" s="657"/>
      <c r="E8" s="657"/>
      <c r="F8" s="657"/>
      <c r="G8" s="657"/>
      <c r="H8" s="657"/>
      <c r="I8" s="657"/>
      <c r="J8" s="657"/>
      <c r="K8" s="657"/>
      <c r="L8" s="657"/>
      <c r="M8" s="657"/>
      <c r="N8" s="657"/>
      <c r="O8" s="657"/>
      <c r="P8" s="657"/>
      <c r="Q8" s="658"/>
      <c r="R8" s="659">
        <v>1356</v>
      </c>
      <c r="S8" s="660"/>
      <c r="T8" s="660"/>
      <c r="U8" s="660"/>
      <c r="V8" s="660"/>
      <c r="W8" s="660"/>
      <c r="X8" s="660"/>
      <c r="Y8" s="661"/>
      <c r="Z8" s="662">
        <v>0.1</v>
      </c>
      <c r="AA8" s="662"/>
      <c r="AB8" s="662"/>
      <c r="AC8" s="662"/>
      <c r="AD8" s="663">
        <v>1356</v>
      </c>
      <c r="AE8" s="663"/>
      <c r="AF8" s="663"/>
      <c r="AG8" s="663"/>
      <c r="AH8" s="663"/>
      <c r="AI8" s="663"/>
      <c r="AJ8" s="663"/>
      <c r="AK8" s="663"/>
      <c r="AL8" s="664">
        <v>0.1</v>
      </c>
      <c r="AM8" s="665"/>
      <c r="AN8" s="665"/>
      <c r="AO8" s="666"/>
      <c r="AP8" s="656" t="s">
        <v>228</v>
      </c>
      <c r="AQ8" s="657"/>
      <c r="AR8" s="657"/>
      <c r="AS8" s="657"/>
      <c r="AT8" s="657"/>
      <c r="AU8" s="657"/>
      <c r="AV8" s="657"/>
      <c r="AW8" s="657"/>
      <c r="AX8" s="657"/>
      <c r="AY8" s="657"/>
      <c r="AZ8" s="657"/>
      <c r="BA8" s="657"/>
      <c r="BB8" s="657"/>
      <c r="BC8" s="657"/>
      <c r="BD8" s="657"/>
      <c r="BE8" s="657"/>
      <c r="BF8" s="658"/>
      <c r="BG8" s="659">
        <v>1993</v>
      </c>
      <c r="BH8" s="660"/>
      <c r="BI8" s="660"/>
      <c r="BJ8" s="660"/>
      <c r="BK8" s="660"/>
      <c r="BL8" s="660"/>
      <c r="BM8" s="660"/>
      <c r="BN8" s="661"/>
      <c r="BO8" s="662">
        <v>1.8</v>
      </c>
      <c r="BP8" s="662"/>
      <c r="BQ8" s="662"/>
      <c r="BR8" s="662"/>
      <c r="BS8" s="663" t="s">
        <v>122</v>
      </c>
      <c r="BT8" s="663"/>
      <c r="BU8" s="663"/>
      <c r="BV8" s="663"/>
      <c r="BW8" s="663"/>
      <c r="BX8" s="663"/>
      <c r="BY8" s="663"/>
      <c r="BZ8" s="663"/>
      <c r="CA8" s="663"/>
      <c r="CB8" s="667"/>
      <c r="CD8" s="656" t="s">
        <v>229</v>
      </c>
      <c r="CE8" s="657"/>
      <c r="CF8" s="657"/>
      <c r="CG8" s="657"/>
      <c r="CH8" s="657"/>
      <c r="CI8" s="657"/>
      <c r="CJ8" s="657"/>
      <c r="CK8" s="657"/>
      <c r="CL8" s="657"/>
      <c r="CM8" s="657"/>
      <c r="CN8" s="657"/>
      <c r="CO8" s="657"/>
      <c r="CP8" s="657"/>
      <c r="CQ8" s="658"/>
      <c r="CR8" s="659">
        <v>378768</v>
      </c>
      <c r="CS8" s="660"/>
      <c r="CT8" s="660"/>
      <c r="CU8" s="660"/>
      <c r="CV8" s="660"/>
      <c r="CW8" s="660"/>
      <c r="CX8" s="660"/>
      <c r="CY8" s="661"/>
      <c r="CZ8" s="662">
        <v>15.4</v>
      </c>
      <c r="DA8" s="662"/>
      <c r="DB8" s="662"/>
      <c r="DC8" s="662"/>
      <c r="DD8" s="668" t="s">
        <v>122</v>
      </c>
      <c r="DE8" s="660"/>
      <c r="DF8" s="660"/>
      <c r="DG8" s="660"/>
      <c r="DH8" s="660"/>
      <c r="DI8" s="660"/>
      <c r="DJ8" s="660"/>
      <c r="DK8" s="660"/>
      <c r="DL8" s="660"/>
      <c r="DM8" s="660"/>
      <c r="DN8" s="660"/>
      <c r="DO8" s="660"/>
      <c r="DP8" s="661"/>
      <c r="DQ8" s="668">
        <v>269864</v>
      </c>
      <c r="DR8" s="660"/>
      <c r="DS8" s="660"/>
      <c r="DT8" s="660"/>
      <c r="DU8" s="660"/>
      <c r="DV8" s="660"/>
      <c r="DW8" s="660"/>
      <c r="DX8" s="660"/>
      <c r="DY8" s="660"/>
      <c r="DZ8" s="660"/>
      <c r="EA8" s="660"/>
      <c r="EB8" s="660"/>
      <c r="EC8" s="669"/>
    </row>
    <row r="9" spans="2:143" ht="11.25" customHeight="1" x14ac:dyDescent="0.15">
      <c r="B9" s="656" t="s">
        <v>230</v>
      </c>
      <c r="C9" s="657"/>
      <c r="D9" s="657"/>
      <c r="E9" s="657"/>
      <c r="F9" s="657"/>
      <c r="G9" s="657"/>
      <c r="H9" s="657"/>
      <c r="I9" s="657"/>
      <c r="J9" s="657"/>
      <c r="K9" s="657"/>
      <c r="L9" s="657"/>
      <c r="M9" s="657"/>
      <c r="N9" s="657"/>
      <c r="O9" s="657"/>
      <c r="P9" s="657"/>
      <c r="Q9" s="658"/>
      <c r="R9" s="659">
        <v>1474</v>
      </c>
      <c r="S9" s="660"/>
      <c r="T9" s="660"/>
      <c r="U9" s="660"/>
      <c r="V9" s="660"/>
      <c r="W9" s="660"/>
      <c r="X9" s="660"/>
      <c r="Y9" s="661"/>
      <c r="Z9" s="662">
        <v>0.1</v>
      </c>
      <c r="AA9" s="662"/>
      <c r="AB9" s="662"/>
      <c r="AC9" s="662"/>
      <c r="AD9" s="663">
        <v>1474</v>
      </c>
      <c r="AE9" s="663"/>
      <c r="AF9" s="663"/>
      <c r="AG9" s="663"/>
      <c r="AH9" s="663"/>
      <c r="AI9" s="663"/>
      <c r="AJ9" s="663"/>
      <c r="AK9" s="663"/>
      <c r="AL9" s="664">
        <v>0.1</v>
      </c>
      <c r="AM9" s="665"/>
      <c r="AN9" s="665"/>
      <c r="AO9" s="666"/>
      <c r="AP9" s="656" t="s">
        <v>231</v>
      </c>
      <c r="AQ9" s="657"/>
      <c r="AR9" s="657"/>
      <c r="AS9" s="657"/>
      <c r="AT9" s="657"/>
      <c r="AU9" s="657"/>
      <c r="AV9" s="657"/>
      <c r="AW9" s="657"/>
      <c r="AX9" s="657"/>
      <c r="AY9" s="657"/>
      <c r="AZ9" s="657"/>
      <c r="BA9" s="657"/>
      <c r="BB9" s="657"/>
      <c r="BC9" s="657"/>
      <c r="BD9" s="657"/>
      <c r="BE9" s="657"/>
      <c r="BF9" s="658"/>
      <c r="BG9" s="659">
        <v>39421</v>
      </c>
      <c r="BH9" s="660"/>
      <c r="BI9" s="660"/>
      <c r="BJ9" s="660"/>
      <c r="BK9" s="660"/>
      <c r="BL9" s="660"/>
      <c r="BM9" s="660"/>
      <c r="BN9" s="661"/>
      <c r="BO9" s="662">
        <v>35.700000000000003</v>
      </c>
      <c r="BP9" s="662"/>
      <c r="BQ9" s="662"/>
      <c r="BR9" s="662"/>
      <c r="BS9" s="663" t="s">
        <v>122</v>
      </c>
      <c r="BT9" s="663"/>
      <c r="BU9" s="663"/>
      <c r="BV9" s="663"/>
      <c r="BW9" s="663"/>
      <c r="BX9" s="663"/>
      <c r="BY9" s="663"/>
      <c r="BZ9" s="663"/>
      <c r="CA9" s="663"/>
      <c r="CB9" s="667"/>
      <c r="CD9" s="656" t="s">
        <v>232</v>
      </c>
      <c r="CE9" s="657"/>
      <c r="CF9" s="657"/>
      <c r="CG9" s="657"/>
      <c r="CH9" s="657"/>
      <c r="CI9" s="657"/>
      <c r="CJ9" s="657"/>
      <c r="CK9" s="657"/>
      <c r="CL9" s="657"/>
      <c r="CM9" s="657"/>
      <c r="CN9" s="657"/>
      <c r="CO9" s="657"/>
      <c r="CP9" s="657"/>
      <c r="CQ9" s="658"/>
      <c r="CR9" s="659">
        <v>200631</v>
      </c>
      <c r="CS9" s="660"/>
      <c r="CT9" s="660"/>
      <c r="CU9" s="660"/>
      <c r="CV9" s="660"/>
      <c r="CW9" s="660"/>
      <c r="CX9" s="660"/>
      <c r="CY9" s="661"/>
      <c r="CZ9" s="662">
        <v>8.1999999999999993</v>
      </c>
      <c r="DA9" s="662"/>
      <c r="DB9" s="662"/>
      <c r="DC9" s="662"/>
      <c r="DD9" s="668">
        <v>3074</v>
      </c>
      <c r="DE9" s="660"/>
      <c r="DF9" s="660"/>
      <c r="DG9" s="660"/>
      <c r="DH9" s="660"/>
      <c r="DI9" s="660"/>
      <c r="DJ9" s="660"/>
      <c r="DK9" s="660"/>
      <c r="DL9" s="660"/>
      <c r="DM9" s="660"/>
      <c r="DN9" s="660"/>
      <c r="DO9" s="660"/>
      <c r="DP9" s="661"/>
      <c r="DQ9" s="668">
        <v>134082</v>
      </c>
      <c r="DR9" s="660"/>
      <c r="DS9" s="660"/>
      <c r="DT9" s="660"/>
      <c r="DU9" s="660"/>
      <c r="DV9" s="660"/>
      <c r="DW9" s="660"/>
      <c r="DX9" s="660"/>
      <c r="DY9" s="660"/>
      <c r="DZ9" s="660"/>
      <c r="EA9" s="660"/>
      <c r="EB9" s="660"/>
      <c r="EC9" s="669"/>
    </row>
    <row r="10" spans="2:143" ht="11.25" customHeight="1" x14ac:dyDescent="0.15">
      <c r="B10" s="656" t="s">
        <v>233</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234</v>
      </c>
      <c r="AQ10" s="657"/>
      <c r="AR10" s="657"/>
      <c r="AS10" s="657"/>
      <c r="AT10" s="657"/>
      <c r="AU10" s="657"/>
      <c r="AV10" s="657"/>
      <c r="AW10" s="657"/>
      <c r="AX10" s="657"/>
      <c r="AY10" s="657"/>
      <c r="AZ10" s="657"/>
      <c r="BA10" s="657"/>
      <c r="BB10" s="657"/>
      <c r="BC10" s="657"/>
      <c r="BD10" s="657"/>
      <c r="BE10" s="657"/>
      <c r="BF10" s="658"/>
      <c r="BG10" s="659">
        <v>3276</v>
      </c>
      <c r="BH10" s="660"/>
      <c r="BI10" s="660"/>
      <c r="BJ10" s="660"/>
      <c r="BK10" s="660"/>
      <c r="BL10" s="660"/>
      <c r="BM10" s="660"/>
      <c r="BN10" s="661"/>
      <c r="BO10" s="662">
        <v>3</v>
      </c>
      <c r="BP10" s="662"/>
      <c r="BQ10" s="662"/>
      <c r="BR10" s="662"/>
      <c r="BS10" s="663" t="s">
        <v>122</v>
      </c>
      <c r="BT10" s="663"/>
      <c r="BU10" s="663"/>
      <c r="BV10" s="663"/>
      <c r="BW10" s="663"/>
      <c r="BX10" s="663"/>
      <c r="BY10" s="663"/>
      <c r="BZ10" s="663"/>
      <c r="CA10" s="663"/>
      <c r="CB10" s="667"/>
      <c r="CD10" s="656" t="s">
        <v>235</v>
      </c>
      <c r="CE10" s="657"/>
      <c r="CF10" s="657"/>
      <c r="CG10" s="657"/>
      <c r="CH10" s="657"/>
      <c r="CI10" s="657"/>
      <c r="CJ10" s="657"/>
      <c r="CK10" s="657"/>
      <c r="CL10" s="657"/>
      <c r="CM10" s="657"/>
      <c r="CN10" s="657"/>
      <c r="CO10" s="657"/>
      <c r="CP10" s="657"/>
      <c r="CQ10" s="658"/>
      <c r="CR10" s="659" t="s">
        <v>122</v>
      </c>
      <c r="CS10" s="660"/>
      <c r="CT10" s="660"/>
      <c r="CU10" s="660"/>
      <c r="CV10" s="660"/>
      <c r="CW10" s="660"/>
      <c r="CX10" s="660"/>
      <c r="CY10" s="661"/>
      <c r="CZ10" s="662" t="s">
        <v>122</v>
      </c>
      <c r="DA10" s="662"/>
      <c r="DB10" s="662"/>
      <c r="DC10" s="662"/>
      <c r="DD10" s="668" t="s">
        <v>122</v>
      </c>
      <c r="DE10" s="660"/>
      <c r="DF10" s="660"/>
      <c r="DG10" s="660"/>
      <c r="DH10" s="660"/>
      <c r="DI10" s="660"/>
      <c r="DJ10" s="660"/>
      <c r="DK10" s="660"/>
      <c r="DL10" s="660"/>
      <c r="DM10" s="660"/>
      <c r="DN10" s="660"/>
      <c r="DO10" s="660"/>
      <c r="DP10" s="661"/>
      <c r="DQ10" s="668" t="s">
        <v>122</v>
      </c>
      <c r="DR10" s="660"/>
      <c r="DS10" s="660"/>
      <c r="DT10" s="660"/>
      <c r="DU10" s="660"/>
      <c r="DV10" s="660"/>
      <c r="DW10" s="660"/>
      <c r="DX10" s="660"/>
      <c r="DY10" s="660"/>
      <c r="DZ10" s="660"/>
      <c r="EA10" s="660"/>
      <c r="EB10" s="660"/>
      <c r="EC10" s="669"/>
    </row>
    <row r="11" spans="2:143" ht="11.25" customHeight="1" x14ac:dyDescent="0.15">
      <c r="B11" s="656" t="s">
        <v>236</v>
      </c>
      <c r="C11" s="657"/>
      <c r="D11" s="657"/>
      <c r="E11" s="657"/>
      <c r="F11" s="657"/>
      <c r="G11" s="657"/>
      <c r="H11" s="657"/>
      <c r="I11" s="657"/>
      <c r="J11" s="657"/>
      <c r="K11" s="657"/>
      <c r="L11" s="657"/>
      <c r="M11" s="657"/>
      <c r="N11" s="657"/>
      <c r="O11" s="657"/>
      <c r="P11" s="657"/>
      <c r="Q11" s="658"/>
      <c r="R11" s="659">
        <v>30813</v>
      </c>
      <c r="S11" s="660"/>
      <c r="T11" s="660"/>
      <c r="U11" s="660"/>
      <c r="V11" s="660"/>
      <c r="W11" s="660"/>
      <c r="X11" s="660"/>
      <c r="Y11" s="661"/>
      <c r="Z11" s="664">
        <v>1.2</v>
      </c>
      <c r="AA11" s="665"/>
      <c r="AB11" s="665"/>
      <c r="AC11" s="671"/>
      <c r="AD11" s="668">
        <v>30813</v>
      </c>
      <c r="AE11" s="660"/>
      <c r="AF11" s="660"/>
      <c r="AG11" s="660"/>
      <c r="AH11" s="660"/>
      <c r="AI11" s="660"/>
      <c r="AJ11" s="660"/>
      <c r="AK11" s="661"/>
      <c r="AL11" s="664">
        <v>2.2000000000000002</v>
      </c>
      <c r="AM11" s="665"/>
      <c r="AN11" s="665"/>
      <c r="AO11" s="666"/>
      <c r="AP11" s="656" t="s">
        <v>237</v>
      </c>
      <c r="AQ11" s="657"/>
      <c r="AR11" s="657"/>
      <c r="AS11" s="657"/>
      <c r="AT11" s="657"/>
      <c r="AU11" s="657"/>
      <c r="AV11" s="657"/>
      <c r="AW11" s="657"/>
      <c r="AX11" s="657"/>
      <c r="AY11" s="657"/>
      <c r="AZ11" s="657"/>
      <c r="BA11" s="657"/>
      <c r="BB11" s="657"/>
      <c r="BC11" s="657"/>
      <c r="BD11" s="657"/>
      <c r="BE11" s="657"/>
      <c r="BF11" s="658"/>
      <c r="BG11" s="659">
        <v>1447</v>
      </c>
      <c r="BH11" s="660"/>
      <c r="BI11" s="660"/>
      <c r="BJ11" s="660"/>
      <c r="BK11" s="660"/>
      <c r="BL11" s="660"/>
      <c r="BM11" s="660"/>
      <c r="BN11" s="661"/>
      <c r="BO11" s="662">
        <v>1.3</v>
      </c>
      <c r="BP11" s="662"/>
      <c r="BQ11" s="662"/>
      <c r="BR11" s="662"/>
      <c r="BS11" s="663" t="s">
        <v>122</v>
      </c>
      <c r="BT11" s="663"/>
      <c r="BU11" s="663"/>
      <c r="BV11" s="663"/>
      <c r="BW11" s="663"/>
      <c r="BX11" s="663"/>
      <c r="BY11" s="663"/>
      <c r="BZ11" s="663"/>
      <c r="CA11" s="663"/>
      <c r="CB11" s="667"/>
      <c r="CD11" s="656" t="s">
        <v>238</v>
      </c>
      <c r="CE11" s="657"/>
      <c r="CF11" s="657"/>
      <c r="CG11" s="657"/>
      <c r="CH11" s="657"/>
      <c r="CI11" s="657"/>
      <c r="CJ11" s="657"/>
      <c r="CK11" s="657"/>
      <c r="CL11" s="657"/>
      <c r="CM11" s="657"/>
      <c r="CN11" s="657"/>
      <c r="CO11" s="657"/>
      <c r="CP11" s="657"/>
      <c r="CQ11" s="658"/>
      <c r="CR11" s="659">
        <v>258487</v>
      </c>
      <c r="CS11" s="660"/>
      <c r="CT11" s="660"/>
      <c r="CU11" s="660"/>
      <c r="CV11" s="660"/>
      <c r="CW11" s="660"/>
      <c r="CX11" s="660"/>
      <c r="CY11" s="661"/>
      <c r="CZ11" s="662">
        <v>10.5</v>
      </c>
      <c r="DA11" s="662"/>
      <c r="DB11" s="662"/>
      <c r="DC11" s="662"/>
      <c r="DD11" s="668">
        <v>69209</v>
      </c>
      <c r="DE11" s="660"/>
      <c r="DF11" s="660"/>
      <c r="DG11" s="660"/>
      <c r="DH11" s="660"/>
      <c r="DI11" s="660"/>
      <c r="DJ11" s="660"/>
      <c r="DK11" s="660"/>
      <c r="DL11" s="660"/>
      <c r="DM11" s="660"/>
      <c r="DN11" s="660"/>
      <c r="DO11" s="660"/>
      <c r="DP11" s="661"/>
      <c r="DQ11" s="668">
        <v>92044</v>
      </c>
      <c r="DR11" s="660"/>
      <c r="DS11" s="660"/>
      <c r="DT11" s="660"/>
      <c r="DU11" s="660"/>
      <c r="DV11" s="660"/>
      <c r="DW11" s="660"/>
      <c r="DX11" s="660"/>
      <c r="DY11" s="660"/>
      <c r="DZ11" s="660"/>
      <c r="EA11" s="660"/>
      <c r="EB11" s="660"/>
      <c r="EC11" s="669"/>
    </row>
    <row r="12" spans="2:143" ht="11.25" customHeight="1" x14ac:dyDescent="0.15">
      <c r="B12" s="656" t="s">
        <v>239</v>
      </c>
      <c r="C12" s="657"/>
      <c r="D12" s="657"/>
      <c r="E12" s="657"/>
      <c r="F12" s="657"/>
      <c r="G12" s="657"/>
      <c r="H12" s="657"/>
      <c r="I12" s="657"/>
      <c r="J12" s="657"/>
      <c r="K12" s="657"/>
      <c r="L12" s="657"/>
      <c r="M12" s="657"/>
      <c r="N12" s="657"/>
      <c r="O12" s="657"/>
      <c r="P12" s="657"/>
      <c r="Q12" s="658"/>
      <c r="R12" s="659" t="s">
        <v>122</v>
      </c>
      <c r="S12" s="660"/>
      <c r="T12" s="660"/>
      <c r="U12" s="660"/>
      <c r="V12" s="660"/>
      <c r="W12" s="660"/>
      <c r="X12" s="660"/>
      <c r="Y12" s="661"/>
      <c r="Z12" s="662" t="s">
        <v>122</v>
      </c>
      <c r="AA12" s="662"/>
      <c r="AB12" s="662"/>
      <c r="AC12" s="662"/>
      <c r="AD12" s="663" t="s">
        <v>122</v>
      </c>
      <c r="AE12" s="663"/>
      <c r="AF12" s="663"/>
      <c r="AG12" s="663"/>
      <c r="AH12" s="663"/>
      <c r="AI12" s="663"/>
      <c r="AJ12" s="663"/>
      <c r="AK12" s="663"/>
      <c r="AL12" s="664" t="s">
        <v>122</v>
      </c>
      <c r="AM12" s="665"/>
      <c r="AN12" s="665"/>
      <c r="AO12" s="666"/>
      <c r="AP12" s="656" t="s">
        <v>240</v>
      </c>
      <c r="AQ12" s="657"/>
      <c r="AR12" s="657"/>
      <c r="AS12" s="657"/>
      <c r="AT12" s="657"/>
      <c r="AU12" s="657"/>
      <c r="AV12" s="657"/>
      <c r="AW12" s="657"/>
      <c r="AX12" s="657"/>
      <c r="AY12" s="657"/>
      <c r="AZ12" s="657"/>
      <c r="BA12" s="657"/>
      <c r="BB12" s="657"/>
      <c r="BC12" s="657"/>
      <c r="BD12" s="657"/>
      <c r="BE12" s="657"/>
      <c r="BF12" s="658"/>
      <c r="BG12" s="659">
        <v>52062</v>
      </c>
      <c r="BH12" s="660"/>
      <c r="BI12" s="660"/>
      <c r="BJ12" s="660"/>
      <c r="BK12" s="660"/>
      <c r="BL12" s="660"/>
      <c r="BM12" s="660"/>
      <c r="BN12" s="661"/>
      <c r="BO12" s="662">
        <v>47.2</v>
      </c>
      <c r="BP12" s="662"/>
      <c r="BQ12" s="662"/>
      <c r="BR12" s="662"/>
      <c r="BS12" s="663" t="s">
        <v>122</v>
      </c>
      <c r="BT12" s="663"/>
      <c r="BU12" s="663"/>
      <c r="BV12" s="663"/>
      <c r="BW12" s="663"/>
      <c r="BX12" s="663"/>
      <c r="BY12" s="663"/>
      <c r="BZ12" s="663"/>
      <c r="CA12" s="663"/>
      <c r="CB12" s="667"/>
      <c r="CD12" s="656" t="s">
        <v>241</v>
      </c>
      <c r="CE12" s="657"/>
      <c r="CF12" s="657"/>
      <c r="CG12" s="657"/>
      <c r="CH12" s="657"/>
      <c r="CI12" s="657"/>
      <c r="CJ12" s="657"/>
      <c r="CK12" s="657"/>
      <c r="CL12" s="657"/>
      <c r="CM12" s="657"/>
      <c r="CN12" s="657"/>
      <c r="CO12" s="657"/>
      <c r="CP12" s="657"/>
      <c r="CQ12" s="658"/>
      <c r="CR12" s="659">
        <v>129173</v>
      </c>
      <c r="CS12" s="660"/>
      <c r="CT12" s="660"/>
      <c r="CU12" s="660"/>
      <c r="CV12" s="660"/>
      <c r="CW12" s="660"/>
      <c r="CX12" s="660"/>
      <c r="CY12" s="661"/>
      <c r="CZ12" s="662">
        <v>5.2</v>
      </c>
      <c r="DA12" s="662"/>
      <c r="DB12" s="662"/>
      <c r="DC12" s="662"/>
      <c r="DD12" s="668">
        <v>86336</v>
      </c>
      <c r="DE12" s="660"/>
      <c r="DF12" s="660"/>
      <c r="DG12" s="660"/>
      <c r="DH12" s="660"/>
      <c r="DI12" s="660"/>
      <c r="DJ12" s="660"/>
      <c r="DK12" s="660"/>
      <c r="DL12" s="660"/>
      <c r="DM12" s="660"/>
      <c r="DN12" s="660"/>
      <c r="DO12" s="660"/>
      <c r="DP12" s="661"/>
      <c r="DQ12" s="668">
        <v>29075</v>
      </c>
      <c r="DR12" s="660"/>
      <c r="DS12" s="660"/>
      <c r="DT12" s="660"/>
      <c r="DU12" s="660"/>
      <c r="DV12" s="660"/>
      <c r="DW12" s="660"/>
      <c r="DX12" s="660"/>
      <c r="DY12" s="660"/>
      <c r="DZ12" s="660"/>
      <c r="EA12" s="660"/>
      <c r="EB12" s="660"/>
      <c r="EC12" s="669"/>
    </row>
    <row r="13" spans="2:143" ht="11.25" customHeight="1" x14ac:dyDescent="0.15">
      <c r="B13" s="656" t="s">
        <v>242</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243</v>
      </c>
      <c r="AQ13" s="657"/>
      <c r="AR13" s="657"/>
      <c r="AS13" s="657"/>
      <c r="AT13" s="657"/>
      <c r="AU13" s="657"/>
      <c r="AV13" s="657"/>
      <c r="AW13" s="657"/>
      <c r="AX13" s="657"/>
      <c r="AY13" s="657"/>
      <c r="AZ13" s="657"/>
      <c r="BA13" s="657"/>
      <c r="BB13" s="657"/>
      <c r="BC13" s="657"/>
      <c r="BD13" s="657"/>
      <c r="BE13" s="657"/>
      <c r="BF13" s="658"/>
      <c r="BG13" s="659">
        <v>51992</v>
      </c>
      <c r="BH13" s="660"/>
      <c r="BI13" s="660"/>
      <c r="BJ13" s="660"/>
      <c r="BK13" s="660"/>
      <c r="BL13" s="660"/>
      <c r="BM13" s="660"/>
      <c r="BN13" s="661"/>
      <c r="BO13" s="662">
        <v>47.1</v>
      </c>
      <c r="BP13" s="662"/>
      <c r="BQ13" s="662"/>
      <c r="BR13" s="662"/>
      <c r="BS13" s="663" t="s">
        <v>122</v>
      </c>
      <c r="BT13" s="663"/>
      <c r="BU13" s="663"/>
      <c r="BV13" s="663"/>
      <c r="BW13" s="663"/>
      <c r="BX13" s="663"/>
      <c r="BY13" s="663"/>
      <c r="BZ13" s="663"/>
      <c r="CA13" s="663"/>
      <c r="CB13" s="667"/>
      <c r="CD13" s="656" t="s">
        <v>244</v>
      </c>
      <c r="CE13" s="657"/>
      <c r="CF13" s="657"/>
      <c r="CG13" s="657"/>
      <c r="CH13" s="657"/>
      <c r="CI13" s="657"/>
      <c r="CJ13" s="657"/>
      <c r="CK13" s="657"/>
      <c r="CL13" s="657"/>
      <c r="CM13" s="657"/>
      <c r="CN13" s="657"/>
      <c r="CO13" s="657"/>
      <c r="CP13" s="657"/>
      <c r="CQ13" s="658"/>
      <c r="CR13" s="659">
        <v>290672</v>
      </c>
      <c r="CS13" s="660"/>
      <c r="CT13" s="660"/>
      <c r="CU13" s="660"/>
      <c r="CV13" s="660"/>
      <c r="CW13" s="660"/>
      <c r="CX13" s="660"/>
      <c r="CY13" s="661"/>
      <c r="CZ13" s="662">
        <v>11.8</v>
      </c>
      <c r="DA13" s="662"/>
      <c r="DB13" s="662"/>
      <c r="DC13" s="662"/>
      <c r="DD13" s="668">
        <v>261304</v>
      </c>
      <c r="DE13" s="660"/>
      <c r="DF13" s="660"/>
      <c r="DG13" s="660"/>
      <c r="DH13" s="660"/>
      <c r="DI13" s="660"/>
      <c r="DJ13" s="660"/>
      <c r="DK13" s="660"/>
      <c r="DL13" s="660"/>
      <c r="DM13" s="660"/>
      <c r="DN13" s="660"/>
      <c r="DO13" s="660"/>
      <c r="DP13" s="661"/>
      <c r="DQ13" s="668">
        <v>80497</v>
      </c>
      <c r="DR13" s="660"/>
      <c r="DS13" s="660"/>
      <c r="DT13" s="660"/>
      <c r="DU13" s="660"/>
      <c r="DV13" s="660"/>
      <c r="DW13" s="660"/>
      <c r="DX13" s="660"/>
      <c r="DY13" s="660"/>
      <c r="DZ13" s="660"/>
      <c r="EA13" s="660"/>
      <c r="EB13" s="660"/>
      <c r="EC13" s="669"/>
    </row>
    <row r="14" spans="2:143" ht="11.25" customHeight="1" x14ac:dyDescent="0.15">
      <c r="B14" s="656" t="s">
        <v>245</v>
      </c>
      <c r="C14" s="657"/>
      <c r="D14" s="657"/>
      <c r="E14" s="657"/>
      <c r="F14" s="657"/>
      <c r="G14" s="657"/>
      <c r="H14" s="657"/>
      <c r="I14" s="657"/>
      <c r="J14" s="657"/>
      <c r="K14" s="657"/>
      <c r="L14" s="657"/>
      <c r="M14" s="657"/>
      <c r="N14" s="657"/>
      <c r="O14" s="657"/>
      <c r="P14" s="657"/>
      <c r="Q14" s="658"/>
      <c r="R14" s="659">
        <v>569</v>
      </c>
      <c r="S14" s="660"/>
      <c r="T14" s="660"/>
      <c r="U14" s="660"/>
      <c r="V14" s="660"/>
      <c r="W14" s="660"/>
      <c r="X14" s="660"/>
      <c r="Y14" s="661"/>
      <c r="Z14" s="662">
        <v>0</v>
      </c>
      <c r="AA14" s="662"/>
      <c r="AB14" s="662"/>
      <c r="AC14" s="662"/>
      <c r="AD14" s="663">
        <v>569</v>
      </c>
      <c r="AE14" s="663"/>
      <c r="AF14" s="663"/>
      <c r="AG14" s="663"/>
      <c r="AH14" s="663"/>
      <c r="AI14" s="663"/>
      <c r="AJ14" s="663"/>
      <c r="AK14" s="663"/>
      <c r="AL14" s="664">
        <v>0</v>
      </c>
      <c r="AM14" s="665"/>
      <c r="AN14" s="665"/>
      <c r="AO14" s="666"/>
      <c r="AP14" s="656" t="s">
        <v>246</v>
      </c>
      <c r="AQ14" s="657"/>
      <c r="AR14" s="657"/>
      <c r="AS14" s="657"/>
      <c r="AT14" s="657"/>
      <c r="AU14" s="657"/>
      <c r="AV14" s="657"/>
      <c r="AW14" s="657"/>
      <c r="AX14" s="657"/>
      <c r="AY14" s="657"/>
      <c r="AZ14" s="657"/>
      <c r="BA14" s="657"/>
      <c r="BB14" s="657"/>
      <c r="BC14" s="657"/>
      <c r="BD14" s="657"/>
      <c r="BE14" s="657"/>
      <c r="BF14" s="658"/>
      <c r="BG14" s="659">
        <v>7232</v>
      </c>
      <c r="BH14" s="660"/>
      <c r="BI14" s="660"/>
      <c r="BJ14" s="660"/>
      <c r="BK14" s="660"/>
      <c r="BL14" s="660"/>
      <c r="BM14" s="660"/>
      <c r="BN14" s="661"/>
      <c r="BO14" s="662">
        <v>6.6</v>
      </c>
      <c r="BP14" s="662"/>
      <c r="BQ14" s="662"/>
      <c r="BR14" s="662"/>
      <c r="BS14" s="663" t="s">
        <v>122</v>
      </c>
      <c r="BT14" s="663"/>
      <c r="BU14" s="663"/>
      <c r="BV14" s="663"/>
      <c r="BW14" s="663"/>
      <c r="BX14" s="663"/>
      <c r="BY14" s="663"/>
      <c r="BZ14" s="663"/>
      <c r="CA14" s="663"/>
      <c r="CB14" s="667"/>
      <c r="CD14" s="656" t="s">
        <v>247</v>
      </c>
      <c r="CE14" s="657"/>
      <c r="CF14" s="657"/>
      <c r="CG14" s="657"/>
      <c r="CH14" s="657"/>
      <c r="CI14" s="657"/>
      <c r="CJ14" s="657"/>
      <c r="CK14" s="657"/>
      <c r="CL14" s="657"/>
      <c r="CM14" s="657"/>
      <c r="CN14" s="657"/>
      <c r="CO14" s="657"/>
      <c r="CP14" s="657"/>
      <c r="CQ14" s="658"/>
      <c r="CR14" s="659">
        <v>101940</v>
      </c>
      <c r="CS14" s="660"/>
      <c r="CT14" s="660"/>
      <c r="CU14" s="660"/>
      <c r="CV14" s="660"/>
      <c r="CW14" s="660"/>
      <c r="CX14" s="660"/>
      <c r="CY14" s="661"/>
      <c r="CZ14" s="662">
        <v>4.0999999999999996</v>
      </c>
      <c r="DA14" s="662"/>
      <c r="DB14" s="662"/>
      <c r="DC14" s="662"/>
      <c r="DD14" s="668">
        <v>458</v>
      </c>
      <c r="DE14" s="660"/>
      <c r="DF14" s="660"/>
      <c r="DG14" s="660"/>
      <c r="DH14" s="660"/>
      <c r="DI14" s="660"/>
      <c r="DJ14" s="660"/>
      <c r="DK14" s="660"/>
      <c r="DL14" s="660"/>
      <c r="DM14" s="660"/>
      <c r="DN14" s="660"/>
      <c r="DO14" s="660"/>
      <c r="DP14" s="661"/>
      <c r="DQ14" s="668">
        <v>97427</v>
      </c>
      <c r="DR14" s="660"/>
      <c r="DS14" s="660"/>
      <c r="DT14" s="660"/>
      <c r="DU14" s="660"/>
      <c r="DV14" s="660"/>
      <c r="DW14" s="660"/>
      <c r="DX14" s="660"/>
      <c r="DY14" s="660"/>
      <c r="DZ14" s="660"/>
      <c r="EA14" s="660"/>
      <c r="EB14" s="660"/>
      <c r="EC14" s="669"/>
    </row>
    <row r="15" spans="2:143" ht="11.25" customHeight="1" x14ac:dyDescent="0.15">
      <c r="B15" s="656" t="s">
        <v>248</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249</v>
      </c>
      <c r="AQ15" s="657"/>
      <c r="AR15" s="657"/>
      <c r="AS15" s="657"/>
      <c r="AT15" s="657"/>
      <c r="AU15" s="657"/>
      <c r="AV15" s="657"/>
      <c r="AW15" s="657"/>
      <c r="AX15" s="657"/>
      <c r="AY15" s="657"/>
      <c r="AZ15" s="657"/>
      <c r="BA15" s="657"/>
      <c r="BB15" s="657"/>
      <c r="BC15" s="657"/>
      <c r="BD15" s="657"/>
      <c r="BE15" s="657"/>
      <c r="BF15" s="658"/>
      <c r="BG15" s="659">
        <v>4866</v>
      </c>
      <c r="BH15" s="660"/>
      <c r="BI15" s="660"/>
      <c r="BJ15" s="660"/>
      <c r="BK15" s="660"/>
      <c r="BL15" s="660"/>
      <c r="BM15" s="660"/>
      <c r="BN15" s="661"/>
      <c r="BO15" s="662">
        <v>4.4000000000000004</v>
      </c>
      <c r="BP15" s="662"/>
      <c r="BQ15" s="662"/>
      <c r="BR15" s="662"/>
      <c r="BS15" s="663" t="s">
        <v>122</v>
      </c>
      <c r="BT15" s="663"/>
      <c r="BU15" s="663"/>
      <c r="BV15" s="663"/>
      <c r="BW15" s="663"/>
      <c r="BX15" s="663"/>
      <c r="BY15" s="663"/>
      <c r="BZ15" s="663"/>
      <c r="CA15" s="663"/>
      <c r="CB15" s="667"/>
      <c r="CD15" s="656" t="s">
        <v>250</v>
      </c>
      <c r="CE15" s="657"/>
      <c r="CF15" s="657"/>
      <c r="CG15" s="657"/>
      <c r="CH15" s="657"/>
      <c r="CI15" s="657"/>
      <c r="CJ15" s="657"/>
      <c r="CK15" s="657"/>
      <c r="CL15" s="657"/>
      <c r="CM15" s="657"/>
      <c r="CN15" s="657"/>
      <c r="CO15" s="657"/>
      <c r="CP15" s="657"/>
      <c r="CQ15" s="658"/>
      <c r="CR15" s="659">
        <v>116106</v>
      </c>
      <c r="CS15" s="660"/>
      <c r="CT15" s="660"/>
      <c r="CU15" s="660"/>
      <c r="CV15" s="660"/>
      <c r="CW15" s="660"/>
      <c r="CX15" s="660"/>
      <c r="CY15" s="661"/>
      <c r="CZ15" s="662">
        <v>4.7</v>
      </c>
      <c r="DA15" s="662"/>
      <c r="DB15" s="662"/>
      <c r="DC15" s="662"/>
      <c r="DD15" s="668" t="s">
        <v>122</v>
      </c>
      <c r="DE15" s="660"/>
      <c r="DF15" s="660"/>
      <c r="DG15" s="660"/>
      <c r="DH15" s="660"/>
      <c r="DI15" s="660"/>
      <c r="DJ15" s="660"/>
      <c r="DK15" s="660"/>
      <c r="DL15" s="660"/>
      <c r="DM15" s="660"/>
      <c r="DN15" s="660"/>
      <c r="DO15" s="660"/>
      <c r="DP15" s="661"/>
      <c r="DQ15" s="668">
        <v>107657</v>
      </c>
      <c r="DR15" s="660"/>
      <c r="DS15" s="660"/>
      <c r="DT15" s="660"/>
      <c r="DU15" s="660"/>
      <c r="DV15" s="660"/>
      <c r="DW15" s="660"/>
      <c r="DX15" s="660"/>
      <c r="DY15" s="660"/>
      <c r="DZ15" s="660"/>
      <c r="EA15" s="660"/>
      <c r="EB15" s="660"/>
      <c r="EC15" s="669"/>
    </row>
    <row r="16" spans="2:143" ht="11.25" customHeight="1" x14ac:dyDescent="0.15">
      <c r="B16" s="656" t="s">
        <v>251</v>
      </c>
      <c r="C16" s="657"/>
      <c r="D16" s="657"/>
      <c r="E16" s="657"/>
      <c r="F16" s="657"/>
      <c r="G16" s="657"/>
      <c r="H16" s="657"/>
      <c r="I16" s="657"/>
      <c r="J16" s="657"/>
      <c r="K16" s="657"/>
      <c r="L16" s="657"/>
      <c r="M16" s="657"/>
      <c r="N16" s="657"/>
      <c r="O16" s="657"/>
      <c r="P16" s="657"/>
      <c r="Q16" s="658"/>
      <c r="R16" s="659">
        <v>4167</v>
      </c>
      <c r="S16" s="660"/>
      <c r="T16" s="660"/>
      <c r="U16" s="660"/>
      <c r="V16" s="660"/>
      <c r="W16" s="660"/>
      <c r="X16" s="660"/>
      <c r="Y16" s="661"/>
      <c r="Z16" s="662">
        <v>0.2</v>
      </c>
      <c r="AA16" s="662"/>
      <c r="AB16" s="662"/>
      <c r="AC16" s="662"/>
      <c r="AD16" s="663">
        <v>4167</v>
      </c>
      <c r="AE16" s="663"/>
      <c r="AF16" s="663"/>
      <c r="AG16" s="663"/>
      <c r="AH16" s="663"/>
      <c r="AI16" s="663"/>
      <c r="AJ16" s="663"/>
      <c r="AK16" s="663"/>
      <c r="AL16" s="664">
        <v>0.3</v>
      </c>
      <c r="AM16" s="665"/>
      <c r="AN16" s="665"/>
      <c r="AO16" s="666"/>
      <c r="AP16" s="656" t="s">
        <v>252</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253</v>
      </c>
      <c r="CE16" s="657"/>
      <c r="CF16" s="657"/>
      <c r="CG16" s="657"/>
      <c r="CH16" s="657"/>
      <c r="CI16" s="657"/>
      <c r="CJ16" s="657"/>
      <c r="CK16" s="657"/>
      <c r="CL16" s="657"/>
      <c r="CM16" s="657"/>
      <c r="CN16" s="657"/>
      <c r="CO16" s="657"/>
      <c r="CP16" s="657"/>
      <c r="CQ16" s="658"/>
      <c r="CR16" s="659">
        <v>56569</v>
      </c>
      <c r="CS16" s="660"/>
      <c r="CT16" s="660"/>
      <c r="CU16" s="660"/>
      <c r="CV16" s="660"/>
      <c r="CW16" s="660"/>
      <c r="CX16" s="660"/>
      <c r="CY16" s="661"/>
      <c r="CZ16" s="662">
        <v>2.2999999999999998</v>
      </c>
      <c r="DA16" s="662"/>
      <c r="DB16" s="662"/>
      <c r="DC16" s="662"/>
      <c r="DD16" s="668" t="s">
        <v>122</v>
      </c>
      <c r="DE16" s="660"/>
      <c r="DF16" s="660"/>
      <c r="DG16" s="660"/>
      <c r="DH16" s="660"/>
      <c r="DI16" s="660"/>
      <c r="DJ16" s="660"/>
      <c r="DK16" s="660"/>
      <c r="DL16" s="660"/>
      <c r="DM16" s="660"/>
      <c r="DN16" s="660"/>
      <c r="DO16" s="660"/>
      <c r="DP16" s="661"/>
      <c r="DQ16" s="668">
        <v>2083</v>
      </c>
      <c r="DR16" s="660"/>
      <c r="DS16" s="660"/>
      <c r="DT16" s="660"/>
      <c r="DU16" s="660"/>
      <c r="DV16" s="660"/>
      <c r="DW16" s="660"/>
      <c r="DX16" s="660"/>
      <c r="DY16" s="660"/>
      <c r="DZ16" s="660"/>
      <c r="EA16" s="660"/>
      <c r="EB16" s="660"/>
      <c r="EC16" s="669"/>
    </row>
    <row r="17" spans="2:133" ht="11.25" customHeight="1" x14ac:dyDescent="0.15">
      <c r="B17" s="656" t="s">
        <v>254</v>
      </c>
      <c r="C17" s="657"/>
      <c r="D17" s="657"/>
      <c r="E17" s="657"/>
      <c r="F17" s="657"/>
      <c r="G17" s="657"/>
      <c r="H17" s="657"/>
      <c r="I17" s="657"/>
      <c r="J17" s="657"/>
      <c r="K17" s="657"/>
      <c r="L17" s="657"/>
      <c r="M17" s="657"/>
      <c r="N17" s="657"/>
      <c r="O17" s="657"/>
      <c r="P17" s="657"/>
      <c r="Q17" s="658"/>
      <c r="R17" s="659">
        <v>2187</v>
      </c>
      <c r="S17" s="660"/>
      <c r="T17" s="660"/>
      <c r="U17" s="660"/>
      <c r="V17" s="660"/>
      <c r="W17" s="660"/>
      <c r="X17" s="660"/>
      <c r="Y17" s="661"/>
      <c r="Z17" s="662">
        <v>0.1</v>
      </c>
      <c r="AA17" s="662"/>
      <c r="AB17" s="662"/>
      <c r="AC17" s="662"/>
      <c r="AD17" s="663">
        <v>2187</v>
      </c>
      <c r="AE17" s="663"/>
      <c r="AF17" s="663"/>
      <c r="AG17" s="663"/>
      <c r="AH17" s="663"/>
      <c r="AI17" s="663"/>
      <c r="AJ17" s="663"/>
      <c r="AK17" s="663"/>
      <c r="AL17" s="664">
        <v>0.2</v>
      </c>
      <c r="AM17" s="665"/>
      <c r="AN17" s="665"/>
      <c r="AO17" s="666"/>
      <c r="AP17" s="656" t="s">
        <v>255</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256</v>
      </c>
      <c r="CE17" s="657"/>
      <c r="CF17" s="657"/>
      <c r="CG17" s="657"/>
      <c r="CH17" s="657"/>
      <c r="CI17" s="657"/>
      <c r="CJ17" s="657"/>
      <c r="CK17" s="657"/>
      <c r="CL17" s="657"/>
      <c r="CM17" s="657"/>
      <c r="CN17" s="657"/>
      <c r="CO17" s="657"/>
      <c r="CP17" s="657"/>
      <c r="CQ17" s="658"/>
      <c r="CR17" s="659">
        <v>307246</v>
      </c>
      <c r="CS17" s="660"/>
      <c r="CT17" s="660"/>
      <c r="CU17" s="660"/>
      <c r="CV17" s="660"/>
      <c r="CW17" s="660"/>
      <c r="CX17" s="660"/>
      <c r="CY17" s="661"/>
      <c r="CZ17" s="662">
        <v>12.5</v>
      </c>
      <c r="DA17" s="662"/>
      <c r="DB17" s="662"/>
      <c r="DC17" s="662"/>
      <c r="DD17" s="668" t="s">
        <v>122</v>
      </c>
      <c r="DE17" s="660"/>
      <c r="DF17" s="660"/>
      <c r="DG17" s="660"/>
      <c r="DH17" s="660"/>
      <c r="DI17" s="660"/>
      <c r="DJ17" s="660"/>
      <c r="DK17" s="660"/>
      <c r="DL17" s="660"/>
      <c r="DM17" s="660"/>
      <c r="DN17" s="660"/>
      <c r="DO17" s="660"/>
      <c r="DP17" s="661"/>
      <c r="DQ17" s="668">
        <v>307214</v>
      </c>
      <c r="DR17" s="660"/>
      <c r="DS17" s="660"/>
      <c r="DT17" s="660"/>
      <c r="DU17" s="660"/>
      <c r="DV17" s="660"/>
      <c r="DW17" s="660"/>
      <c r="DX17" s="660"/>
      <c r="DY17" s="660"/>
      <c r="DZ17" s="660"/>
      <c r="EA17" s="660"/>
      <c r="EB17" s="660"/>
      <c r="EC17" s="669"/>
    </row>
    <row r="18" spans="2:133" ht="11.25" customHeight="1" x14ac:dyDescent="0.15">
      <c r="B18" s="656" t="s">
        <v>257</v>
      </c>
      <c r="C18" s="657"/>
      <c r="D18" s="657"/>
      <c r="E18" s="657"/>
      <c r="F18" s="657"/>
      <c r="G18" s="657"/>
      <c r="H18" s="657"/>
      <c r="I18" s="657"/>
      <c r="J18" s="657"/>
      <c r="K18" s="657"/>
      <c r="L18" s="657"/>
      <c r="M18" s="657"/>
      <c r="N18" s="657"/>
      <c r="O18" s="657"/>
      <c r="P18" s="657"/>
      <c r="Q18" s="658"/>
      <c r="R18" s="659">
        <v>130</v>
      </c>
      <c r="S18" s="660"/>
      <c r="T18" s="660"/>
      <c r="U18" s="660"/>
      <c r="V18" s="660"/>
      <c r="W18" s="660"/>
      <c r="X18" s="660"/>
      <c r="Y18" s="661"/>
      <c r="Z18" s="662">
        <v>0</v>
      </c>
      <c r="AA18" s="662"/>
      <c r="AB18" s="662"/>
      <c r="AC18" s="662"/>
      <c r="AD18" s="663">
        <v>130</v>
      </c>
      <c r="AE18" s="663"/>
      <c r="AF18" s="663"/>
      <c r="AG18" s="663"/>
      <c r="AH18" s="663"/>
      <c r="AI18" s="663"/>
      <c r="AJ18" s="663"/>
      <c r="AK18" s="663"/>
      <c r="AL18" s="664">
        <v>0</v>
      </c>
      <c r="AM18" s="665"/>
      <c r="AN18" s="665"/>
      <c r="AO18" s="666"/>
      <c r="AP18" s="656" t="s">
        <v>258</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259</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260</v>
      </c>
      <c r="C19" s="657"/>
      <c r="D19" s="657"/>
      <c r="E19" s="657"/>
      <c r="F19" s="657"/>
      <c r="G19" s="657"/>
      <c r="H19" s="657"/>
      <c r="I19" s="657"/>
      <c r="J19" s="657"/>
      <c r="K19" s="657"/>
      <c r="L19" s="657"/>
      <c r="M19" s="657"/>
      <c r="N19" s="657"/>
      <c r="O19" s="657"/>
      <c r="P19" s="657"/>
      <c r="Q19" s="658"/>
      <c r="R19" s="659">
        <v>130</v>
      </c>
      <c r="S19" s="660"/>
      <c r="T19" s="660"/>
      <c r="U19" s="660"/>
      <c r="V19" s="660"/>
      <c r="W19" s="660"/>
      <c r="X19" s="660"/>
      <c r="Y19" s="661"/>
      <c r="Z19" s="662">
        <v>0</v>
      </c>
      <c r="AA19" s="662"/>
      <c r="AB19" s="662"/>
      <c r="AC19" s="662"/>
      <c r="AD19" s="663">
        <v>130</v>
      </c>
      <c r="AE19" s="663"/>
      <c r="AF19" s="663"/>
      <c r="AG19" s="663"/>
      <c r="AH19" s="663"/>
      <c r="AI19" s="663"/>
      <c r="AJ19" s="663"/>
      <c r="AK19" s="663"/>
      <c r="AL19" s="664">
        <v>0</v>
      </c>
      <c r="AM19" s="665"/>
      <c r="AN19" s="665"/>
      <c r="AO19" s="666"/>
      <c r="AP19" s="656" t="s">
        <v>261</v>
      </c>
      <c r="AQ19" s="657"/>
      <c r="AR19" s="657"/>
      <c r="AS19" s="657"/>
      <c r="AT19" s="657"/>
      <c r="AU19" s="657"/>
      <c r="AV19" s="657"/>
      <c r="AW19" s="657"/>
      <c r="AX19" s="657"/>
      <c r="AY19" s="657"/>
      <c r="AZ19" s="657"/>
      <c r="BA19" s="657"/>
      <c r="BB19" s="657"/>
      <c r="BC19" s="657"/>
      <c r="BD19" s="657"/>
      <c r="BE19" s="657"/>
      <c r="BF19" s="658"/>
      <c r="BG19" s="659" t="s">
        <v>122</v>
      </c>
      <c r="BH19" s="660"/>
      <c r="BI19" s="660"/>
      <c r="BJ19" s="660"/>
      <c r="BK19" s="660"/>
      <c r="BL19" s="660"/>
      <c r="BM19" s="660"/>
      <c r="BN19" s="661"/>
      <c r="BO19" s="662" t="s">
        <v>122</v>
      </c>
      <c r="BP19" s="662"/>
      <c r="BQ19" s="662"/>
      <c r="BR19" s="662"/>
      <c r="BS19" s="663" t="s">
        <v>122</v>
      </c>
      <c r="BT19" s="663"/>
      <c r="BU19" s="663"/>
      <c r="BV19" s="663"/>
      <c r="BW19" s="663"/>
      <c r="BX19" s="663"/>
      <c r="BY19" s="663"/>
      <c r="BZ19" s="663"/>
      <c r="CA19" s="663"/>
      <c r="CB19" s="667"/>
      <c r="CD19" s="656" t="s">
        <v>262</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263</v>
      </c>
      <c r="C20" s="673"/>
      <c r="D20" s="673"/>
      <c r="E20" s="673"/>
      <c r="F20" s="673"/>
      <c r="G20" s="673"/>
      <c r="H20" s="673"/>
      <c r="I20" s="673"/>
      <c r="J20" s="673"/>
      <c r="K20" s="673"/>
      <c r="L20" s="673"/>
      <c r="M20" s="673"/>
      <c r="N20" s="673"/>
      <c r="O20" s="673"/>
      <c r="P20" s="673"/>
      <c r="Q20" s="674"/>
      <c r="R20" s="659" t="s">
        <v>122</v>
      </c>
      <c r="S20" s="660"/>
      <c r="T20" s="660"/>
      <c r="U20" s="660"/>
      <c r="V20" s="660"/>
      <c r="W20" s="660"/>
      <c r="X20" s="660"/>
      <c r="Y20" s="661"/>
      <c r="Z20" s="662" t="s">
        <v>122</v>
      </c>
      <c r="AA20" s="662"/>
      <c r="AB20" s="662"/>
      <c r="AC20" s="662"/>
      <c r="AD20" s="663" t="s">
        <v>122</v>
      </c>
      <c r="AE20" s="663"/>
      <c r="AF20" s="663"/>
      <c r="AG20" s="663"/>
      <c r="AH20" s="663"/>
      <c r="AI20" s="663"/>
      <c r="AJ20" s="663"/>
      <c r="AK20" s="663"/>
      <c r="AL20" s="664" t="s">
        <v>122</v>
      </c>
      <c r="AM20" s="665"/>
      <c r="AN20" s="665"/>
      <c r="AO20" s="666"/>
      <c r="AP20" s="656" t="s">
        <v>264</v>
      </c>
      <c r="AQ20" s="657"/>
      <c r="AR20" s="657"/>
      <c r="AS20" s="657"/>
      <c r="AT20" s="657"/>
      <c r="AU20" s="657"/>
      <c r="AV20" s="657"/>
      <c r="AW20" s="657"/>
      <c r="AX20" s="657"/>
      <c r="AY20" s="657"/>
      <c r="AZ20" s="657"/>
      <c r="BA20" s="657"/>
      <c r="BB20" s="657"/>
      <c r="BC20" s="657"/>
      <c r="BD20" s="657"/>
      <c r="BE20" s="657"/>
      <c r="BF20" s="658"/>
      <c r="BG20" s="659" t="s">
        <v>122</v>
      </c>
      <c r="BH20" s="660"/>
      <c r="BI20" s="660"/>
      <c r="BJ20" s="660"/>
      <c r="BK20" s="660"/>
      <c r="BL20" s="660"/>
      <c r="BM20" s="660"/>
      <c r="BN20" s="661"/>
      <c r="BO20" s="662" t="s">
        <v>122</v>
      </c>
      <c r="BP20" s="662"/>
      <c r="BQ20" s="662"/>
      <c r="BR20" s="662"/>
      <c r="BS20" s="663" t="s">
        <v>122</v>
      </c>
      <c r="BT20" s="663"/>
      <c r="BU20" s="663"/>
      <c r="BV20" s="663"/>
      <c r="BW20" s="663"/>
      <c r="BX20" s="663"/>
      <c r="BY20" s="663"/>
      <c r="BZ20" s="663"/>
      <c r="CA20" s="663"/>
      <c r="CB20" s="667"/>
      <c r="CD20" s="656" t="s">
        <v>265</v>
      </c>
      <c r="CE20" s="657"/>
      <c r="CF20" s="657"/>
      <c r="CG20" s="657"/>
      <c r="CH20" s="657"/>
      <c r="CI20" s="657"/>
      <c r="CJ20" s="657"/>
      <c r="CK20" s="657"/>
      <c r="CL20" s="657"/>
      <c r="CM20" s="657"/>
      <c r="CN20" s="657"/>
      <c r="CO20" s="657"/>
      <c r="CP20" s="657"/>
      <c r="CQ20" s="658"/>
      <c r="CR20" s="659">
        <v>2461728</v>
      </c>
      <c r="CS20" s="660"/>
      <c r="CT20" s="660"/>
      <c r="CU20" s="660"/>
      <c r="CV20" s="660"/>
      <c r="CW20" s="660"/>
      <c r="CX20" s="660"/>
      <c r="CY20" s="661"/>
      <c r="CZ20" s="662">
        <v>100</v>
      </c>
      <c r="DA20" s="662"/>
      <c r="DB20" s="662"/>
      <c r="DC20" s="662"/>
      <c r="DD20" s="668">
        <v>441811</v>
      </c>
      <c r="DE20" s="660"/>
      <c r="DF20" s="660"/>
      <c r="DG20" s="660"/>
      <c r="DH20" s="660"/>
      <c r="DI20" s="660"/>
      <c r="DJ20" s="660"/>
      <c r="DK20" s="660"/>
      <c r="DL20" s="660"/>
      <c r="DM20" s="660"/>
      <c r="DN20" s="660"/>
      <c r="DO20" s="660"/>
      <c r="DP20" s="661"/>
      <c r="DQ20" s="668">
        <v>1616867</v>
      </c>
      <c r="DR20" s="660"/>
      <c r="DS20" s="660"/>
      <c r="DT20" s="660"/>
      <c r="DU20" s="660"/>
      <c r="DV20" s="660"/>
      <c r="DW20" s="660"/>
      <c r="DX20" s="660"/>
      <c r="DY20" s="660"/>
      <c r="DZ20" s="660"/>
      <c r="EA20" s="660"/>
      <c r="EB20" s="660"/>
      <c r="EC20" s="669"/>
    </row>
    <row r="21" spans="2:133" ht="11.25" customHeight="1" x14ac:dyDescent="0.15">
      <c r="B21" s="656" t="s">
        <v>266</v>
      </c>
      <c r="C21" s="657"/>
      <c r="D21" s="657"/>
      <c r="E21" s="657"/>
      <c r="F21" s="657"/>
      <c r="G21" s="657"/>
      <c r="H21" s="657"/>
      <c r="I21" s="657"/>
      <c r="J21" s="657"/>
      <c r="K21" s="657"/>
      <c r="L21" s="657"/>
      <c r="M21" s="657"/>
      <c r="N21" s="657"/>
      <c r="O21" s="657"/>
      <c r="P21" s="657"/>
      <c r="Q21" s="658"/>
      <c r="R21" s="659">
        <v>1362096</v>
      </c>
      <c r="S21" s="660"/>
      <c r="T21" s="660"/>
      <c r="U21" s="660"/>
      <c r="V21" s="660"/>
      <c r="W21" s="660"/>
      <c r="X21" s="660"/>
      <c r="Y21" s="661"/>
      <c r="Z21" s="662">
        <v>53.2</v>
      </c>
      <c r="AA21" s="662"/>
      <c r="AB21" s="662"/>
      <c r="AC21" s="662"/>
      <c r="AD21" s="663">
        <v>1173602</v>
      </c>
      <c r="AE21" s="663"/>
      <c r="AF21" s="663"/>
      <c r="AG21" s="663"/>
      <c r="AH21" s="663"/>
      <c r="AI21" s="663"/>
      <c r="AJ21" s="663"/>
      <c r="AK21" s="663"/>
      <c r="AL21" s="664">
        <v>85.3</v>
      </c>
      <c r="AM21" s="665"/>
      <c r="AN21" s="665"/>
      <c r="AO21" s="666"/>
      <c r="AP21" s="656" t="s">
        <v>267</v>
      </c>
      <c r="AQ21" s="675"/>
      <c r="AR21" s="675"/>
      <c r="AS21" s="675"/>
      <c r="AT21" s="675"/>
      <c r="AU21" s="675"/>
      <c r="AV21" s="675"/>
      <c r="AW21" s="675"/>
      <c r="AX21" s="675"/>
      <c r="AY21" s="675"/>
      <c r="AZ21" s="675"/>
      <c r="BA21" s="675"/>
      <c r="BB21" s="675"/>
      <c r="BC21" s="675"/>
      <c r="BD21" s="675"/>
      <c r="BE21" s="675"/>
      <c r="BF21" s="676"/>
      <c r="BG21" s="659" t="s">
        <v>122</v>
      </c>
      <c r="BH21" s="660"/>
      <c r="BI21" s="660"/>
      <c r="BJ21" s="660"/>
      <c r="BK21" s="660"/>
      <c r="BL21" s="660"/>
      <c r="BM21" s="660"/>
      <c r="BN21" s="661"/>
      <c r="BO21" s="662" t="s">
        <v>122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268</v>
      </c>
      <c r="C22" s="657"/>
      <c r="D22" s="657"/>
      <c r="E22" s="657"/>
      <c r="F22" s="657"/>
      <c r="G22" s="657"/>
      <c r="H22" s="657"/>
      <c r="I22" s="657"/>
      <c r="J22" s="657"/>
      <c r="K22" s="657"/>
      <c r="L22" s="657"/>
      <c r="M22" s="657"/>
      <c r="N22" s="657"/>
      <c r="O22" s="657"/>
      <c r="P22" s="657"/>
      <c r="Q22" s="658"/>
      <c r="R22" s="659">
        <v>1173602</v>
      </c>
      <c r="S22" s="660"/>
      <c r="T22" s="660"/>
      <c r="U22" s="660"/>
      <c r="V22" s="660"/>
      <c r="W22" s="660"/>
      <c r="X22" s="660"/>
      <c r="Y22" s="661"/>
      <c r="Z22" s="662">
        <v>45.9</v>
      </c>
      <c r="AA22" s="662"/>
      <c r="AB22" s="662"/>
      <c r="AC22" s="662"/>
      <c r="AD22" s="663">
        <v>1173602</v>
      </c>
      <c r="AE22" s="663"/>
      <c r="AF22" s="663"/>
      <c r="AG22" s="663"/>
      <c r="AH22" s="663"/>
      <c r="AI22" s="663"/>
      <c r="AJ22" s="663"/>
      <c r="AK22" s="663"/>
      <c r="AL22" s="664">
        <v>85.3</v>
      </c>
      <c r="AM22" s="665"/>
      <c r="AN22" s="665"/>
      <c r="AO22" s="666"/>
      <c r="AP22" s="656" t="s">
        <v>269</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270</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271</v>
      </c>
      <c r="C23" s="657"/>
      <c r="D23" s="657"/>
      <c r="E23" s="657"/>
      <c r="F23" s="657"/>
      <c r="G23" s="657"/>
      <c r="H23" s="657"/>
      <c r="I23" s="657"/>
      <c r="J23" s="657"/>
      <c r="K23" s="657"/>
      <c r="L23" s="657"/>
      <c r="M23" s="657"/>
      <c r="N23" s="657"/>
      <c r="O23" s="657"/>
      <c r="P23" s="657"/>
      <c r="Q23" s="658"/>
      <c r="R23" s="659">
        <v>188494</v>
      </c>
      <c r="S23" s="660"/>
      <c r="T23" s="660"/>
      <c r="U23" s="660"/>
      <c r="V23" s="660"/>
      <c r="W23" s="660"/>
      <c r="X23" s="660"/>
      <c r="Y23" s="661"/>
      <c r="Z23" s="662">
        <v>7.4</v>
      </c>
      <c r="AA23" s="662"/>
      <c r="AB23" s="662"/>
      <c r="AC23" s="662"/>
      <c r="AD23" s="663" t="s">
        <v>122</v>
      </c>
      <c r="AE23" s="663"/>
      <c r="AF23" s="663"/>
      <c r="AG23" s="663"/>
      <c r="AH23" s="663"/>
      <c r="AI23" s="663"/>
      <c r="AJ23" s="663"/>
      <c r="AK23" s="663"/>
      <c r="AL23" s="664" t="s">
        <v>122</v>
      </c>
      <c r="AM23" s="665"/>
      <c r="AN23" s="665"/>
      <c r="AO23" s="666"/>
      <c r="AP23" s="656" t="s">
        <v>272</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212</v>
      </c>
      <c r="CE23" s="642"/>
      <c r="CF23" s="642"/>
      <c r="CG23" s="642"/>
      <c r="CH23" s="642"/>
      <c r="CI23" s="642"/>
      <c r="CJ23" s="642"/>
      <c r="CK23" s="642"/>
      <c r="CL23" s="642"/>
      <c r="CM23" s="642"/>
      <c r="CN23" s="642"/>
      <c r="CO23" s="642"/>
      <c r="CP23" s="642"/>
      <c r="CQ23" s="643"/>
      <c r="CR23" s="641" t="s">
        <v>273</v>
      </c>
      <c r="CS23" s="642"/>
      <c r="CT23" s="642"/>
      <c r="CU23" s="642"/>
      <c r="CV23" s="642"/>
      <c r="CW23" s="642"/>
      <c r="CX23" s="642"/>
      <c r="CY23" s="643"/>
      <c r="CZ23" s="641" t="s">
        <v>274</v>
      </c>
      <c r="DA23" s="642"/>
      <c r="DB23" s="642"/>
      <c r="DC23" s="643"/>
      <c r="DD23" s="641" t="s">
        <v>275</v>
      </c>
      <c r="DE23" s="642"/>
      <c r="DF23" s="642"/>
      <c r="DG23" s="642"/>
      <c r="DH23" s="642"/>
      <c r="DI23" s="642"/>
      <c r="DJ23" s="642"/>
      <c r="DK23" s="643"/>
      <c r="DL23" s="686" t="s">
        <v>276</v>
      </c>
      <c r="DM23" s="687"/>
      <c r="DN23" s="687"/>
      <c r="DO23" s="687"/>
      <c r="DP23" s="687"/>
      <c r="DQ23" s="687"/>
      <c r="DR23" s="687"/>
      <c r="DS23" s="687"/>
      <c r="DT23" s="687"/>
      <c r="DU23" s="687"/>
      <c r="DV23" s="688"/>
      <c r="DW23" s="641" t="s">
        <v>277</v>
      </c>
      <c r="DX23" s="642"/>
      <c r="DY23" s="642"/>
      <c r="DZ23" s="642"/>
      <c r="EA23" s="642"/>
      <c r="EB23" s="642"/>
      <c r="EC23" s="643"/>
    </row>
    <row r="24" spans="2:133" ht="11.25" customHeight="1" x14ac:dyDescent="0.15">
      <c r="B24" s="656" t="s">
        <v>278</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279</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280</v>
      </c>
      <c r="CE24" s="646"/>
      <c r="CF24" s="646"/>
      <c r="CG24" s="646"/>
      <c r="CH24" s="646"/>
      <c r="CI24" s="646"/>
      <c r="CJ24" s="646"/>
      <c r="CK24" s="646"/>
      <c r="CL24" s="646"/>
      <c r="CM24" s="646"/>
      <c r="CN24" s="646"/>
      <c r="CO24" s="646"/>
      <c r="CP24" s="646"/>
      <c r="CQ24" s="647"/>
      <c r="CR24" s="648">
        <v>914187</v>
      </c>
      <c r="CS24" s="649"/>
      <c r="CT24" s="649"/>
      <c r="CU24" s="649"/>
      <c r="CV24" s="649"/>
      <c r="CW24" s="649"/>
      <c r="CX24" s="649"/>
      <c r="CY24" s="650"/>
      <c r="CZ24" s="653">
        <v>37.1</v>
      </c>
      <c r="DA24" s="654"/>
      <c r="DB24" s="654"/>
      <c r="DC24" s="670"/>
      <c r="DD24" s="689">
        <v>814023</v>
      </c>
      <c r="DE24" s="649"/>
      <c r="DF24" s="649"/>
      <c r="DG24" s="649"/>
      <c r="DH24" s="649"/>
      <c r="DI24" s="649"/>
      <c r="DJ24" s="649"/>
      <c r="DK24" s="650"/>
      <c r="DL24" s="689">
        <v>698898</v>
      </c>
      <c r="DM24" s="649"/>
      <c r="DN24" s="649"/>
      <c r="DO24" s="649"/>
      <c r="DP24" s="649"/>
      <c r="DQ24" s="649"/>
      <c r="DR24" s="649"/>
      <c r="DS24" s="649"/>
      <c r="DT24" s="649"/>
      <c r="DU24" s="649"/>
      <c r="DV24" s="650"/>
      <c r="DW24" s="653">
        <v>50.6</v>
      </c>
      <c r="DX24" s="654"/>
      <c r="DY24" s="654"/>
      <c r="DZ24" s="654"/>
      <c r="EA24" s="654"/>
      <c r="EB24" s="654"/>
      <c r="EC24" s="655"/>
    </row>
    <row r="25" spans="2:133" ht="11.25" customHeight="1" x14ac:dyDescent="0.15">
      <c r="B25" s="656" t="s">
        <v>281</v>
      </c>
      <c r="C25" s="657"/>
      <c r="D25" s="657"/>
      <c r="E25" s="657"/>
      <c r="F25" s="657"/>
      <c r="G25" s="657"/>
      <c r="H25" s="657"/>
      <c r="I25" s="657"/>
      <c r="J25" s="657"/>
      <c r="K25" s="657"/>
      <c r="L25" s="657"/>
      <c r="M25" s="657"/>
      <c r="N25" s="657"/>
      <c r="O25" s="657"/>
      <c r="P25" s="657"/>
      <c r="Q25" s="658"/>
      <c r="R25" s="659">
        <v>1558115</v>
      </c>
      <c r="S25" s="660"/>
      <c r="T25" s="660"/>
      <c r="U25" s="660"/>
      <c r="V25" s="660"/>
      <c r="W25" s="660"/>
      <c r="X25" s="660"/>
      <c r="Y25" s="661"/>
      <c r="Z25" s="662">
        <v>60.9</v>
      </c>
      <c r="AA25" s="662"/>
      <c r="AB25" s="662"/>
      <c r="AC25" s="662"/>
      <c r="AD25" s="663">
        <v>1369621</v>
      </c>
      <c r="AE25" s="663"/>
      <c r="AF25" s="663"/>
      <c r="AG25" s="663"/>
      <c r="AH25" s="663"/>
      <c r="AI25" s="663"/>
      <c r="AJ25" s="663"/>
      <c r="AK25" s="663"/>
      <c r="AL25" s="664">
        <v>99.5</v>
      </c>
      <c r="AM25" s="665"/>
      <c r="AN25" s="665"/>
      <c r="AO25" s="666"/>
      <c r="AP25" s="656" t="s">
        <v>282</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283</v>
      </c>
      <c r="CE25" s="657"/>
      <c r="CF25" s="657"/>
      <c r="CG25" s="657"/>
      <c r="CH25" s="657"/>
      <c r="CI25" s="657"/>
      <c r="CJ25" s="657"/>
      <c r="CK25" s="657"/>
      <c r="CL25" s="657"/>
      <c r="CM25" s="657"/>
      <c r="CN25" s="657"/>
      <c r="CO25" s="657"/>
      <c r="CP25" s="657"/>
      <c r="CQ25" s="658"/>
      <c r="CR25" s="659">
        <v>470399</v>
      </c>
      <c r="CS25" s="692"/>
      <c r="CT25" s="692"/>
      <c r="CU25" s="692"/>
      <c r="CV25" s="692"/>
      <c r="CW25" s="692"/>
      <c r="CX25" s="692"/>
      <c r="CY25" s="693"/>
      <c r="CZ25" s="664">
        <v>19.100000000000001</v>
      </c>
      <c r="DA25" s="690"/>
      <c r="DB25" s="690"/>
      <c r="DC25" s="694"/>
      <c r="DD25" s="668">
        <v>432454</v>
      </c>
      <c r="DE25" s="692"/>
      <c r="DF25" s="692"/>
      <c r="DG25" s="692"/>
      <c r="DH25" s="692"/>
      <c r="DI25" s="692"/>
      <c r="DJ25" s="692"/>
      <c r="DK25" s="693"/>
      <c r="DL25" s="668">
        <v>347952</v>
      </c>
      <c r="DM25" s="692"/>
      <c r="DN25" s="692"/>
      <c r="DO25" s="692"/>
      <c r="DP25" s="692"/>
      <c r="DQ25" s="692"/>
      <c r="DR25" s="692"/>
      <c r="DS25" s="692"/>
      <c r="DT25" s="692"/>
      <c r="DU25" s="692"/>
      <c r="DV25" s="693"/>
      <c r="DW25" s="664">
        <v>25.2</v>
      </c>
      <c r="DX25" s="690"/>
      <c r="DY25" s="690"/>
      <c r="DZ25" s="690"/>
      <c r="EA25" s="690"/>
      <c r="EB25" s="690"/>
      <c r="EC25" s="691"/>
    </row>
    <row r="26" spans="2:133" ht="11.25" customHeight="1" x14ac:dyDescent="0.15">
      <c r="B26" s="656" t="s">
        <v>284</v>
      </c>
      <c r="C26" s="657"/>
      <c r="D26" s="657"/>
      <c r="E26" s="657"/>
      <c r="F26" s="657"/>
      <c r="G26" s="657"/>
      <c r="H26" s="657"/>
      <c r="I26" s="657"/>
      <c r="J26" s="657"/>
      <c r="K26" s="657"/>
      <c r="L26" s="657"/>
      <c r="M26" s="657"/>
      <c r="N26" s="657"/>
      <c r="O26" s="657"/>
      <c r="P26" s="657"/>
      <c r="Q26" s="658"/>
      <c r="R26" s="659" t="s">
        <v>122</v>
      </c>
      <c r="S26" s="660"/>
      <c r="T26" s="660"/>
      <c r="U26" s="660"/>
      <c r="V26" s="660"/>
      <c r="W26" s="660"/>
      <c r="X26" s="660"/>
      <c r="Y26" s="661"/>
      <c r="Z26" s="662" t="s">
        <v>122</v>
      </c>
      <c r="AA26" s="662"/>
      <c r="AB26" s="662"/>
      <c r="AC26" s="662"/>
      <c r="AD26" s="663" t="s">
        <v>122</v>
      </c>
      <c r="AE26" s="663"/>
      <c r="AF26" s="663"/>
      <c r="AG26" s="663"/>
      <c r="AH26" s="663"/>
      <c r="AI26" s="663"/>
      <c r="AJ26" s="663"/>
      <c r="AK26" s="663"/>
      <c r="AL26" s="664" t="s">
        <v>122</v>
      </c>
      <c r="AM26" s="665"/>
      <c r="AN26" s="665"/>
      <c r="AO26" s="666"/>
      <c r="AP26" s="656" t="s">
        <v>285</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286</v>
      </c>
      <c r="CE26" s="657"/>
      <c r="CF26" s="657"/>
      <c r="CG26" s="657"/>
      <c r="CH26" s="657"/>
      <c r="CI26" s="657"/>
      <c r="CJ26" s="657"/>
      <c r="CK26" s="657"/>
      <c r="CL26" s="657"/>
      <c r="CM26" s="657"/>
      <c r="CN26" s="657"/>
      <c r="CO26" s="657"/>
      <c r="CP26" s="657"/>
      <c r="CQ26" s="658"/>
      <c r="CR26" s="659">
        <v>255872</v>
      </c>
      <c r="CS26" s="660"/>
      <c r="CT26" s="660"/>
      <c r="CU26" s="660"/>
      <c r="CV26" s="660"/>
      <c r="CW26" s="660"/>
      <c r="CX26" s="660"/>
      <c r="CY26" s="661"/>
      <c r="CZ26" s="664">
        <v>10.4</v>
      </c>
      <c r="DA26" s="690"/>
      <c r="DB26" s="690"/>
      <c r="DC26" s="694"/>
      <c r="DD26" s="668">
        <v>222429</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90"/>
      <c r="DY26" s="690"/>
      <c r="DZ26" s="690"/>
      <c r="EA26" s="690"/>
      <c r="EB26" s="690"/>
      <c r="EC26" s="691"/>
    </row>
    <row r="27" spans="2:133" ht="11.25" customHeight="1" x14ac:dyDescent="0.15">
      <c r="B27" s="656" t="s">
        <v>287</v>
      </c>
      <c r="C27" s="657"/>
      <c r="D27" s="657"/>
      <c r="E27" s="657"/>
      <c r="F27" s="657"/>
      <c r="G27" s="657"/>
      <c r="H27" s="657"/>
      <c r="I27" s="657"/>
      <c r="J27" s="657"/>
      <c r="K27" s="657"/>
      <c r="L27" s="657"/>
      <c r="M27" s="657"/>
      <c r="N27" s="657"/>
      <c r="O27" s="657"/>
      <c r="P27" s="657"/>
      <c r="Q27" s="658"/>
      <c r="R27" s="659">
        <v>5136</v>
      </c>
      <c r="S27" s="660"/>
      <c r="T27" s="660"/>
      <c r="U27" s="660"/>
      <c r="V27" s="660"/>
      <c r="W27" s="660"/>
      <c r="X27" s="660"/>
      <c r="Y27" s="661"/>
      <c r="Z27" s="662">
        <v>0.2</v>
      </c>
      <c r="AA27" s="662"/>
      <c r="AB27" s="662"/>
      <c r="AC27" s="662"/>
      <c r="AD27" s="663">
        <v>3435</v>
      </c>
      <c r="AE27" s="663"/>
      <c r="AF27" s="663"/>
      <c r="AG27" s="663"/>
      <c r="AH27" s="663"/>
      <c r="AI27" s="663"/>
      <c r="AJ27" s="663"/>
      <c r="AK27" s="663"/>
      <c r="AL27" s="664">
        <v>0.2</v>
      </c>
      <c r="AM27" s="665"/>
      <c r="AN27" s="665"/>
      <c r="AO27" s="666"/>
      <c r="AP27" s="656" t="s">
        <v>288</v>
      </c>
      <c r="AQ27" s="657"/>
      <c r="AR27" s="657"/>
      <c r="AS27" s="657"/>
      <c r="AT27" s="657"/>
      <c r="AU27" s="657"/>
      <c r="AV27" s="657"/>
      <c r="AW27" s="657"/>
      <c r="AX27" s="657"/>
      <c r="AY27" s="657"/>
      <c r="AZ27" s="657"/>
      <c r="BA27" s="657"/>
      <c r="BB27" s="657"/>
      <c r="BC27" s="657"/>
      <c r="BD27" s="657"/>
      <c r="BE27" s="657"/>
      <c r="BF27" s="658"/>
      <c r="BG27" s="659">
        <v>110297</v>
      </c>
      <c r="BH27" s="660"/>
      <c r="BI27" s="660"/>
      <c r="BJ27" s="660"/>
      <c r="BK27" s="660"/>
      <c r="BL27" s="660"/>
      <c r="BM27" s="660"/>
      <c r="BN27" s="661"/>
      <c r="BO27" s="662">
        <v>100</v>
      </c>
      <c r="BP27" s="662"/>
      <c r="BQ27" s="662"/>
      <c r="BR27" s="662"/>
      <c r="BS27" s="663" t="s">
        <v>122</v>
      </c>
      <c r="BT27" s="663"/>
      <c r="BU27" s="663"/>
      <c r="BV27" s="663"/>
      <c r="BW27" s="663"/>
      <c r="BX27" s="663"/>
      <c r="BY27" s="663"/>
      <c r="BZ27" s="663"/>
      <c r="CA27" s="663"/>
      <c r="CB27" s="667"/>
      <c r="CD27" s="656" t="s">
        <v>289</v>
      </c>
      <c r="CE27" s="657"/>
      <c r="CF27" s="657"/>
      <c r="CG27" s="657"/>
      <c r="CH27" s="657"/>
      <c r="CI27" s="657"/>
      <c r="CJ27" s="657"/>
      <c r="CK27" s="657"/>
      <c r="CL27" s="657"/>
      <c r="CM27" s="657"/>
      <c r="CN27" s="657"/>
      <c r="CO27" s="657"/>
      <c r="CP27" s="657"/>
      <c r="CQ27" s="658"/>
      <c r="CR27" s="659">
        <v>136542</v>
      </c>
      <c r="CS27" s="692"/>
      <c r="CT27" s="692"/>
      <c r="CU27" s="692"/>
      <c r="CV27" s="692"/>
      <c r="CW27" s="692"/>
      <c r="CX27" s="692"/>
      <c r="CY27" s="693"/>
      <c r="CZ27" s="664">
        <v>5.5</v>
      </c>
      <c r="DA27" s="690"/>
      <c r="DB27" s="690"/>
      <c r="DC27" s="694"/>
      <c r="DD27" s="668">
        <v>74355</v>
      </c>
      <c r="DE27" s="692"/>
      <c r="DF27" s="692"/>
      <c r="DG27" s="692"/>
      <c r="DH27" s="692"/>
      <c r="DI27" s="692"/>
      <c r="DJ27" s="692"/>
      <c r="DK27" s="693"/>
      <c r="DL27" s="668">
        <v>43732</v>
      </c>
      <c r="DM27" s="692"/>
      <c r="DN27" s="692"/>
      <c r="DO27" s="692"/>
      <c r="DP27" s="692"/>
      <c r="DQ27" s="692"/>
      <c r="DR27" s="692"/>
      <c r="DS27" s="692"/>
      <c r="DT27" s="692"/>
      <c r="DU27" s="692"/>
      <c r="DV27" s="693"/>
      <c r="DW27" s="664">
        <v>3.2</v>
      </c>
      <c r="DX27" s="690"/>
      <c r="DY27" s="690"/>
      <c r="DZ27" s="690"/>
      <c r="EA27" s="690"/>
      <c r="EB27" s="690"/>
      <c r="EC27" s="691"/>
    </row>
    <row r="28" spans="2:133" ht="11.25" customHeight="1" x14ac:dyDescent="0.15">
      <c r="B28" s="656" t="s">
        <v>290</v>
      </c>
      <c r="C28" s="657"/>
      <c r="D28" s="657"/>
      <c r="E28" s="657"/>
      <c r="F28" s="657"/>
      <c r="G28" s="657"/>
      <c r="H28" s="657"/>
      <c r="I28" s="657"/>
      <c r="J28" s="657"/>
      <c r="K28" s="657"/>
      <c r="L28" s="657"/>
      <c r="M28" s="657"/>
      <c r="N28" s="657"/>
      <c r="O28" s="657"/>
      <c r="P28" s="657"/>
      <c r="Q28" s="658"/>
      <c r="R28" s="659">
        <v>11767</v>
      </c>
      <c r="S28" s="660"/>
      <c r="T28" s="660"/>
      <c r="U28" s="660"/>
      <c r="V28" s="660"/>
      <c r="W28" s="660"/>
      <c r="X28" s="660"/>
      <c r="Y28" s="661"/>
      <c r="Z28" s="662">
        <v>0.5</v>
      </c>
      <c r="AA28" s="662"/>
      <c r="AB28" s="662"/>
      <c r="AC28" s="662"/>
      <c r="AD28" s="663">
        <v>1948</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291</v>
      </c>
      <c r="CE28" s="657"/>
      <c r="CF28" s="657"/>
      <c r="CG28" s="657"/>
      <c r="CH28" s="657"/>
      <c r="CI28" s="657"/>
      <c r="CJ28" s="657"/>
      <c r="CK28" s="657"/>
      <c r="CL28" s="657"/>
      <c r="CM28" s="657"/>
      <c r="CN28" s="657"/>
      <c r="CO28" s="657"/>
      <c r="CP28" s="657"/>
      <c r="CQ28" s="658"/>
      <c r="CR28" s="659">
        <v>307246</v>
      </c>
      <c r="CS28" s="660"/>
      <c r="CT28" s="660"/>
      <c r="CU28" s="660"/>
      <c r="CV28" s="660"/>
      <c r="CW28" s="660"/>
      <c r="CX28" s="660"/>
      <c r="CY28" s="661"/>
      <c r="CZ28" s="664">
        <v>12.5</v>
      </c>
      <c r="DA28" s="690"/>
      <c r="DB28" s="690"/>
      <c r="DC28" s="694"/>
      <c r="DD28" s="668">
        <v>307214</v>
      </c>
      <c r="DE28" s="660"/>
      <c r="DF28" s="660"/>
      <c r="DG28" s="660"/>
      <c r="DH28" s="660"/>
      <c r="DI28" s="660"/>
      <c r="DJ28" s="660"/>
      <c r="DK28" s="661"/>
      <c r="DL28" s="668">
        <v>307214</v>
      </c>
      <c r="DM28" s="660"/>
      <c r="DN28" s="660"/>
      <c r="DO28" s="660"/>
      <c r="DP28" s="660"/>
      <c r="DQ28" s="660"/>
      <c r="DR28" s="660"/>
      <c r="DS28" s="660"/>
      <c r="DT28" s="660"/>
      <c r="DU28" s="660"/>
      <c r="DV28" s="661"/>
      <c r="DW28" s="664">
        <v>22.2</v>
      </c>
      <c r="DX28" s="690"/>
      <c r="DY28" s="690"/>
      <c r="DZ28" s="690"/>
      <c r="EA28" s="690"/>
      <c r="EB28" s="690"/>
      <c r="EC28" s="691"/>
    </row>
    <row r="29" spans="2:133" ht="11.25" customHeight="1" x14ac:dyDescent="0.15">
      <c r="B29" s="656" t="s">
        <v>292</v>
      </c>
      <c r="C29" s="657"/>
      <c r="D29" s="657"/>
      <c r="E29" s="657"/>
      <c r="F29" s="657"/>
      <c r="G29" s="657"/>
      <c r="H29" s="657"/>
      <c r="I29" s="657"/>
      <c r="J29" s="657"/>
      <c r="K29" s="657"/>
      <c r="L29" s="657"/>
      <c r="M29" s="657"/>
      <c r="N29" s="657"/>
      <c r="O29" s="657"/>
      <c r="P29" s="657"/>
      <c r="Q29" s="658"/>
      <c r="R29" s="659">
        <v>1313</v>
      </c>
      <c r="S29" s="660"/>
      <c r="T29" s="660"/>
      <c r="U29" s="660"/>
      <c r="V29" s="660"/>
      <c r="W29" s="660"/>
      <c r="X29" s="660"/>
      <c r="Y29" s="661"/>
      <c r="Z29" s="662">
        <v>0.1</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293</v>
      </c>
      <c r="CE29" s="696"/>
      <c r="CF29" s="656" t="s">
        <v>66</v>
      </c>
      <c r="CG29" s="657"/>
      <c r="CH29" s="657"/>
      <c r="CI29" s="657"/>
      <c r="CJ29" s="657"/>
      <c r="CK29" s="657"/>
      <c r="CL29" s="657"/>
      <c r="CM29" s="657"/>
      <c r="CN29" s="657"/>
      <c r="CO29" s="657"/>
      <c r="CP29" s="657"/>
      <c r="CQ29" s="658"/>
      <c r="CR29" s="659">
        <v>307246</v>
      </c>
      <c r="CS29" s="692"/>
      <c r="CT29" s="692"/>
      <c r="CU29" s="692"/>
      <c r="CV29" s="692"/>
      <c r="CW29" s="692"/>
      <c r="CX29" s="692"/>
      <c r="CY29" s="693"/>
      <c r="CZ29" s="664">
        <v>12.5</v>
      </c>
      <c r="DA29" s="690"/>
      <c r="DB29" s="690"/>
      <c r="DC29" s="694"/>
      <c r="DD29" s="668">
        <v>307214</v>
      </c>
      <c r="DE29" s="692"/>
      <c r="DF29" s="692"/>
      <c r="DG29" s="692"/>
      <c r="DH29" s="692"/>
      <c r="DI29" s="692"/>
      <c r="DJ29" s="692"/>
      <c r="DK29" s="693"/>
      <c r="DL29" s="668">
        <v>307214</v>
      </c>
      <c r="DM29" s="692"/>
      <c r="DN29" s="692"/>
      <c r="DO29" s="692"/>
      <c r="DP29" s="692"/>
      <c r="DQ29" s="692"/>
      <c r="DR29" s="692"/>
      <c r="DS29" s="692"/>
      <c r="DT29" s="692"/>
      <c r="DU29" s="692"/>
      <c r="DV29" s="693"/>
      <c r="DW29" s="664">
        <v>22.2</v>
      </c>
      <c r="DX29" s="690"/>
      <c r="DY29" s="690"/>
      <c r="DZ29" s="690"/>
      <c r="EA29" s="690"/>
      <c r="EB29" s="690"/>
      <c r="EC29" s="691"/>
    </row>
    <row r="30" spans="2:133" ht="11.25" customHeight="1" x14ac:dyDescent="0.15">
      <c r="B30" s="656" t="s">
        <v>294</v>
      </c>
      <c r="C30" s="657"/>
      <c r="D30" s="657"/>
      <c r="E30" s="657"/>
      <c r="F30" s="657"/>
      <c r="G30" s="657"/>
      <c r="H30" s="657"/>
      <c r="I30" s="657"/>
      <c r="J30" s="657"/>
      <c r="K30" s="657"/>
      <c r="L30" s="657"/>
      <c r="M30" s="657"/>
      <c r="N30" s="657"/>
      <c r="O30" s="657"/>
      <c r="P30" s="657"/>
      <c r="Q30" s="658"/>
      <c r="R30" s="659">
        <v>271956</v>
      </c>
      <c r="S30" s="660"/>
      <c r="T30" s="660"/>
      <c r="U30" s="660"/>
      <c r="V30" s="660"/>
      <c r="W30" s="660"/>
      <c r="X30" s="660"/>
      <c r="Y30" s="661"/>
      <c r="Z30" s="662">
        <v>10.6</v>
      </c>
      <c r="AA30" s="662"/>
      <c r="AB30" s="662"/>
      <c r="AC30" s="662"/>
      <c r="AD30" s="663" t="s">
        <v>122</v>
      </c>
      <c r="AE30" s="663"/>
      <c r="AF30" s="663"/>
      <c r="AG30" s="663"/>
      <c r="AH30" s="663"/>
      <c r="AI30" s="663"/>
      <c r="AJ30" s="663"/>
      <c r="AK30" s="663"/>
      <c r="AL30" s="664" t="s">
        <v>122</v>
      </c>
      <c r="AM30" s="665"/>
      <c r="AN30" s="665"/>
      <c r="AO30" s="666"/>
      <c r="AP30" s="641" t="s">
        <v>212</v>
      </c>
      <c r="AQ30" s="642"/>
      <c r="AR30" s="642"/>
      <c r="AS30" s="642"/>
      <c r="AT30" s="642"/>
      <c r="AU30" s="642"/>
      <c r="AV30" s="642"/>
      <c r="AW30" s="642"/>
      <c r="AX30" s="642"/>
      <c r="AY30" s="642"/>
      <c r="AZ30" s="642"/>
      <c r="BA30" s="642"/>
      <c r="BB30" s="642"/>
      <c r="BC30" s="642"/>
      <c r="BD30" s="642"/>
      <c r="BE30" s="642"/>
      <c r="BF30" s="643"/>
      <c r="BG30" s="641" t="s">
        <v>295</v>
      </c>
      <c r="BH30" s="701"/>
      <c r="BI30" s="701"/>
      <c r="BJ30" s="701"/>
      <c r="BK30" s="701"/>
      <c r="BL30" s="701"/>
      <c r="BM30" s="701"/>
      <c r="BN30" s="701"/>
      <c r="BO30" s="701"/>
      <c r="BP30" s="701"/>
      <c r="BQ30" s="702"/>
      <c r="BR30" s="641" t="s">
        <v>296</v>
      </c>
      <c r="BS30" s="701"/>
      <c r="BT30" s="701"/>
      <c r="BU30" s="701"/>
      <c r="BV30" s="701"/>
      <c r="BW30" s="701"/>
      <c r="BX30" s="701"/>
      <c r="BY30" s="701"/>
      <c r="BZ30" s="701"/>
      <c r="CA30" s="701"/>
      <c r="CB30" s="702"/>
      <c r="CD30" s="697"/>
      <c r="CE30" s="698"/>
      <c r="CF30" s="656" t="s">
        <v>297</v>
      </c>
      <c r="CG30" s="657"/>
      <c r="CH30" s="657"/>
      <c r="CI30" s="657"/>
      <c r="CJ30" s="657"/>
      <c r="CK30" s="657"/>
      <c r="CL30" s="657"/>
      <c r="CM30" s="657"/>
      <c r="CN30" s="657"/>
      <c r="CO30" s="657"/>
      <c r="CP30" s="657"/>
      <c r="CQ30" s="658"/>
      <c r="CR30" s="659">
        <v>302645</v>
      </c>
      <c r="CS30" s="660"/>
      <c r="CT30" s="660"/>
      <c r="CU30" s="660"/>
      <c r="CV30" s="660"/>
      <c r="CW30" s="660"/>
      <c r="CX30" s="660"/>
      <c r="CY30" s="661"/>
      <c r="CZ30" s="664">
        <v>12.3</v>
      </c>
      <c r="DA30" s="690"/>
      <c r="DB30" s="690"/>
      <c r="DC30" s="694"/>
      <c r="DD30" s="668">
        <v>302614</v>
      </c>
      <c r="DE30" s="660"/>
      <c r="DF30" s="660"/>
      <c r="DG30" s="660"/>
      <c r="DH30" s="660"/>
      <c r="DI30" s="660"/>
      <c r="DJ30" s="660"/>
      <c r="DK30" s="661"/>
      <c r="DL30" s="668">
        <v>302614</v>
      </c>
      <c r="DM30" s="660"/>
      <c r="DN30" s="660"/>
      <c r="DO30" s="660"/>
      <c r="DP30" s="660"/>
      <c r="DQ30" s="660"/>
      <c r="DR30" s="660"/>
      <c r="DS30" s="660"/>
      <c r="DT30" s="660"/>
      <c r="DU30" s="660"/>
      <c r="DV30" s="661"/>
      <c r="DW30" s="664">
        <v>21.9</v>
      </c>
      <c r="DX30" s="690"/>
      <c r="DY30" s="690"/>
      <c r="DZ30" s="690"/>
      <c r="EA30" s="690"/>
      <c r="EB30" s="690"/>
      <c r="EC30" s="691"/>
    </row>
    <row r="31" spans="2:133" ht="11.25" customHeight="1" x14ac:dyDescent="0.15">
      <c r="B31" s="672" t="s">
        <v>298</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299</v>
      </c>
      <c r="AQ31" s="706"/>
      <c r="AR31" s="706"/>
      <c r="AS31" s="706"/>
      <c r="AT31" s="711" t="s">
        <v>300</v>
      </c>
      <c r="AU31" s="218"/>
      <c r="AV31" s="218"/>
      <c r="AW31" s="218"/>
      <c r="AX31" s="645" t="s">
        <v>178</v>
      </c>
      <c r="AY31" s="646"/>
      <c r="AZ31" s="646"/>
      <c r="BA31" s="646"/>
      <c r="BB31" s="646"/>
      <c r="BC31" s="646"/>
      <c r="BD31" s="646"/>
      <c r="BE31" s="646"/>
      <c r="BF31" s="647"/>
      <c r="BG31" s="715">
        <v>98.4</v>
      </c>
      <c r="BH31" s="703"/>
      <c r="BI31" s="703"/>
      <c r="BJ31" s="703"/>
      <c r="BK31" s="703"/>
      <c r="BL31" s="703"/>
      <c r="BM31" s="654">
        <v>93.4</v>
      </c>
      <c r="BN31" s="703"/>
      <c r="BO31" s="703"/>
      <c r="BP31" s="703"/>
      <c r="BQ31" s="704"/>
      <c r="BR31" s="715">
        <v>98.2</v>
      </c>
      <c r="BS31" s="703"/>
      <c r="BT31" s="703"/>
      <c r="BU31" s="703"/>
      <c r="BV31" s="703"/>
      <c r="BW31" s="703"/>
      <c r="BX31" s="654">
        <v>93.6</v>
      </c>
      <c r="BY31" s="703"/>
      <c r="BZ31" s="703"/>
      <c r="CA31" s="703"/>
      <c r="CB31" s="704"/>
      <c r="CD31" s="697"/>
      <c r="CE31" s="698"/>
      <c r="CF31" s="656" t="s">
        <v>301</v>
      </c>
      <c r="CG31" s="657"/>
      <c r="CH31" s="657"/>
      <c r="CI31" s="657"/>
      <c r="CJ31" s="657"/>
      <c r="CK31" s="657"/>
      <c r="CL31" s="657"/>
      <c r="CM31" s="657"/>
      <c r="CN31" s="657"/>
      <c r="CO31" s="657"/>
      <c r="CP31" s="657"/>
      <c r="CQ31" s="658"/>
      <c r="CR31" s="659">
        <v>4601</v>
      </c>
      <c r="CS31" s="692"/>
      <c r="CT31" s="692"/>
      <c r="CU31" s="692"/>
      <c r="CV31" s="692"/>
      <c r="CW31" s="692"/>
      <c r="CX31" s="692"/>
      <c r="CY31" s="693"/>
      <c r="CZ31" s="664">
        <v>0.2</v>
      </c>
      <c r="DA31" s="690"/>
      <c r="DB31" s="690"/>
      <c r="DC31" s="694"/>
      <c r="DD31" s="668">
        <v>4600</v>
      </c>
      <c r="DE31" s="692"/>
      <c r="DF31" s="692"/>
      <c r="DG31" s="692"/>
      <c r="DH31" s="692"/>
      <c r="DI31" s="692"/>
      <c r="DJ31" s="692"/>
      <c r="DK31" s="693"/>
      <c r="DL31" s="668">
        <v>4600</v>
      </c>
      <c r="DM31" s="692"/>
      <c r="DN31" s="692"/>
      <c r="DO31" s="692"/>
      <c r="DP31" s="692"/>
      <c r="DQ31" s="692"/>
      <c r="DR31" s="692"/>
      <c r="DS31" s="692"/>
      <c r="DT31" s="692"/>
      <c r="DU31" s="692"/>
      <c r="DV31" s="693"/>
      <c r="DW31" s="664">
        <v>0.3</v>
      </c>
      <c r="DX31" s="690"/>
      <c r="DY31" s="690"/>
      <c r="DZ31" s="690"/>
      <c r="EA31" s="690"/>
      <c r="EB31" s="690"/>
      <c r="EC31" s="691"/>
    </row>
    <row r="32" spans="2:133" ht="11.25" customHeight="1" x14ac:dyDescent="0.15">
      <c r="B32" s="656" t="s">
        <v>302</v>
      </c>
      <c r="C32" s="657"/>
      <c r="D32" s="657"/>
      <c r="E32" s="657"/>
      <c r="F32" s="657"/>
      <c r="G32" s="657"/>
      <c r="H32" s="657"/>
      <c r="I32" s="657"/>
      <c r="J32" s="657"/>
      <c r="K32" s="657"/>
      <c r="L32" s="657"/>
      <c r="M32" s="657"/>
      <c r="N32" s="657"/>
      <c r="O32" s="657"/>
      <c r="P32" s="657"/>
      <c r="Q32" s="658"/>
      <c r="R32" s="659">
        <v>130357</v>
      </c>
      <c r="S32" s="660"/>
      <c r="T32" s="660"/>
      <c r="U32" s="660"/>
      <c r="V32" s="660"/>
      <c r="W32" s="660"/>
      <c r="X32" s="660"/>
      <c r="Y32" s="661"/>
      <c r="Z32" s="662">
        <v>5.0999999999999996</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303</v>
      </c>
      <c r="AX32" s="656" t="s">
        <v>304</v>
      </c>
      <c r="AY32" s="657"/>
      <c r="AZ32" s="657"/>
      <c r="BA32" s="657"/>
      <c r="BB32" s="657"/>
      <c r="BC32" s="657"/>
      <c r="BD32" s="657"/>
      <c r="BE32" s="657"/>
      <c r="BF32" s="658"/>
      <c r="BG32" s="716">
        <v>99.4</v>
      </c>
      <c r="BH32" s="692"/>
      <c r="BI32" s="692"/>
      <c r="BJ32" s="692"/>
      <c r="BK32" s="692"/>
      <c r="BL32" s="692"/>
      <c r="BM32" s="665">
        <v>99.1</v>
      </c>
      <c r="BN32" s="692"/>
      <c r="BO32" s="692"/>
      <c r="BP32" s="692"/>
      <c r="BQ32" s="714"/>
      <c r="BR32" s="716">
        <v>99.5</v>
      </c>
      <c r="BS32" s="692"/>
      <c r="BT32" s="692"/>
      <c r="BU32" s="692"/>
      <c r="BV32" s="692"/>
      <c r="BW32" s="692"/>
      <c r="BX32" s="665">
        <v>98.8</v>
      </c>
      <c r="BY32" s="692"/>
      <c r="BZ32" s="692"/>
      <c r="CA32" s="692"/>
      <c r="CB32" s="714"/>
      <c r="CD32" s="699"/>
      <c r="CE32" s="700"/>
      <c r="CF32" s="656" t="s">
        <v>305</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90"/>
      <c r="DB32" s="690"/>
      <c r="DC32" s="694"/>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90"/>
      <c r="DY32" s="690"/>
      <c r="DZ32" s="690"/>
      <c r="EA32" s="690"/>
      <c r="EB32" s="690"/>
      <c r="EC32" s="691"/>
    </row>
    <row r="33" spans="2:133" ht="11.25" customHeight="1" x14ac:dyDescent="0.15">
      <c r="B33" s="656" t="s">
        <v>306</v>
      </c>
      <c r="C33" s="657"/>
      <c r="D33" s="657"/>
      <c r="E33" s="657"/>
      <c r="F33" s="657"/>
      <c r="G33" s="657"/>
      <c r="H33" s="657"/>
      <c r="I33" s="657"/>
      <c r="J33" s="657"/>
      <c r="K33" s="657"/>
      <c r="L33" s="657"/>
      <c r="M33" s="657"/>
      <c r="N33" s="657"/>
      <c r="O33" s="657"/>
      <c r="P33" s="657"/>
      <c r="Q33" s="658"/>
      <c r="R33" s="659">
        <v>10731</v>
      </c>
      <c r="S33" s="660"/>
      <c r="T33" s="660"/>
      <c r="U33" s="660"/>
      <c r="V33" s="660"/>
      <c r="W33" s="660"/>
      <c r="X33" s="660"/>
      <c r="Y33" s="661"/>
      <c r="Z33" s="662">
        <v>0.4</v>
      </c>
      <c r="AA33" s="662"/>
      <c r="AB33" s="662"/>
      <c r="AC33" s="662"/>
      <c r="AD33" s="663">
        <v>651</v>
      </c>
      <c r="AE33" s="663"/>
      <c r="AF33" s="663"/>
      <c r="AG33" s="663"/>
      <c r="AH33" s="663"/>
      <c r="AI33" s="663"/>
      <c r="AJ33" s="663"/>
      <c r="AK33" s="663"/>
      <c r="AL33" s="664">
        <v>0</v>
      </c>
      <c r="AM33" s="665"/>
      <c r="AN33" s="665"/>
      <c r="AO33" s="666"/>
      <c r="AP33" s="709"/>
      <c r="AQ33" s="710"/>
      <c r="AR33" s="710"/>
      <c r="AS33" s="710"/>
      <c r="AT33" s="713"/>
      <c r="AU33" s="219"/>
      <c r="AV33" s="219"/>
      <c r="AW33" s="219"/>
      <c r="AX33" s="680" t="s">
        <v>307</v>
      </c>
      <c r="AY33" s="681"/>
      <c r="AZ33" s="681"/>
      <c r="BA33" s="681"/>
      <c r="BB33" s="681"/>
      <c r="BC33" s="681"/>
      <c r="BD33" s="681"/>
      <c r="BE33" s="681"/>
      <c r="BF33" s="682"/>
      <c r="BG33" s="717">
        <v>97.2</v>
      </c>
      <c r="BH33" s="718"/>
      <c r="BI33" s="718"/>
      <c r="BJ33" s="718"/>
      <c r="BK33" s="718"/>
      <c r="BL33" s="718"/>
      <c r="BM33" s="719">
        <v>87.6</v>
      </c>
      <c r="BN33" s="718"/>
      <c r="BO33" s="718"/>
      <c r="BP33" s="718"/>
      <c r="BQ33" s="720"/>
      <c r="BR33" s="717">
        <v>96.7</v>
      </c>
      <c r="BS33" s="718"/>
      <c r="BT33" s="718"/>
      <c r="BU33" s="718"/>
      <c r="BV33" s="718"/>
      <c r="BW33" s="718"/>
      <c r="BX33" s="719">
        <v>88.3</v>
      </c>
      <c r="BY33" s="718"/>
      <c r="BZ33" s="718"/>
      <c r="CA33" s="718"/>
      <c r="CB33" s="720"/>
      <c r="CD33" s="656" t="s">
        <v>308</v>
      </c>
      <c r="CE33" s="657"/>
      <c r="CF33" s="657"/>
      <c r="CG33" s="657"/>
      <c r="CH33" s="657"/>
      <c r="CI33" s="657"/>
      <c r="CJ33" s="657"/>
      <c r="CK33" s="657"/>
      <c r="CL33" s="657"/>
      <c r="CM33" s="657"/>
      <c r="CN33" s="657"/>
      <c r="CO33" s="657"/>
      <c r="CP33" s="657"/>
      <c r="CQ33" s="658"/>
      <c r="CR33" s="659">
        <v>1049161</v>
      </c>
      <c r="CS33" s="692"/>
      <c r="CT33" s="692"/>
      <c r="CU33" s="692"/>
      <c r="CV33" s="692"/>
      <c r="CW33" s="692"/>
      <c r="CX33" s="692"/>
      <c r="CY33" s="693"/>
      <c r="CZ33" s="664">
        <v>42.6</v>
      </c>
      <c r="DA33" s="690"/>
      <c r="DB33" s="690"/>
      <c r="DC33" s="694"/>
      <c r="DD33" s="668">
        <v>734713</v>
      </c>
      <c r="DE33" s="692"/>
      <c r="DF33" s="692"/>
      <c r="DG33" s="692"/>
      <c r="DH33" s="692"/>
      <c r="DI33" s="692"/>
      <c r="DJ33" s="692"/>
      <c r="DK33" s="693"/>
      <c r="DL33" s="668">
        <v>455685</v>
      </c>
      <c r="DM33" s="692"/>
      <c r="DN33" s="692"/>
      <c r="DO33" s="692"/>
      <c r="DP33" s="692"/>
      <c r="DQ33" s="692"/>
      <c r="DR33" s="692"/>
      <c r="DS33" s="692"/>
      <c r="DT33" s="692"/>
      <c r="DU33" s="692"/>
      <c r="DV33" s="693"/>
      <c r="DW33" s="664">
        <v>33</v>
      </c>
      <c r="DX33" s="690"/>
      <c r="DY33" s="690"/>
      <c r="DZ33" s="690"/>
      <c r="EA33" s="690"/>
      <c r="EB33" s="690"/>
      <c r="EC33" s="691"/>
    </row>
    <row r="34" spans="2:133" ht="11.25" customHeight="1" x14ac:dyDescent="0.15">
      <c r="B34" s="656" t="s">
        <v>309</v>
      </c>
      <c r="C34" s="657"/>
      <c r="D34" s="657"/>
      <c r="E34" s="657"/>
      <c r="F34" s="657"/>
      <c r="G34" s="657"/>
      <c r="H34" s="657"/>
      <c r="I34" s="657"/>
      <c r="J34" s="657"/>
      <c r="K34" s="657"/>
      <c r="L34" s="657"/>
      <c r="M34" s="657"/>
      <c r="N34" s="657"/>
      <c r="O34" s="657"/>
      <c r="P34" s="657"/>
      <c r="Q34" s="658"/>
      <c r="R34" s="659">
        <v>45437</v>
      </c>
      <c r="S34" s="660"/>
      <c r="T34" s="660"/>
      <c r="U34" s="660"/>
      <c r="V34" s="660"/>
      <c r="W34" s="660"/>
      <c r="X34" s="660"/>
      <c r="Y34" s="661"/>
      <c r="Z34" s="662">
        <v>1.8</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310</v>
      </c>
      <c r="CE34" s="657"/>
      <c r="CF34" s="657"/>
      <c r="CG34" s="657"/>
      <c r="CH34" s="657"/>
      <c r="CI34" s="657"/>
      <c r="CJ34" s="657"/>
      <c r="CK34" s="657"/>
      <c r="CL34" s="657"/>
      <c r="CM34" s="657"/>
      <c r="CN34" s="657"/>
      <c r="CO34" s="657"/>
      <c r="CP34" s="657"/>
      <c r="CQ34" s="658"/>
      <c r="CR34" s="659">
        <v>337891</v>
      </c>
      <c r="CS34" s="660"/>
      <c r="CT34" s="660"/>
      <c r="CU34" s="660"/>
      <c r="CV34" s="660"/>
      <c r="CW34" s="660"/>
      <c r="CX34" s="660"/>
      <c r="CY34" s="661"/>
      <c r="CZ34" s="664">
        <v>13.7</v>
      </c>
      <c r="DA34" s="690"/>
      <c r="DB34" s="690"/>
      <c r="DC34" s="694"/>
      <c r="DD34" s="668">
        <v>185909</v>
      </c>
      <c r="DE34" s="660"/>
      <c r="DF34" s="660"/>
      <c r="DG34" s="660"/>
      <c r="DH34" s="660"/>
      <c r="DI34" s="660"/>
      <c r="DJ34" s="660"/>
      <c r="DK34" s="661"/>
      <c r="DL34" s="668">
        <v>117022</v>
      </c>
      <c r="DM34" s="660"/>
      <c r="DN34" s="660"/>
      <c r="DO34" s="660"/>
      <c r="DP34" s="660"/>
      <c r="DQ34" s="660"/>
      <c r="DR34" s="660"/>
      <c r="DS34" s="660"/>
      <c r="DT34" s="660"/>
      <c r="DU34" s="660"/>
      <c r="DV34" s="661"/>
      <c r="DW34" s="664">
        <v>8.5</v>
      </c>
      <c r="DX34" s="690"/>
      <c r="DY34" s="690"/>
      <c r="DZ34" s="690"/>
      <c r="EA34" s="690"/>
      <c r="EB34" s="690"/>
      <c r="EC34" s="691"/>
    </row>
    <row r="35" spans="2:133" ht="11.25" customHeight="1" x14ac:dyDescent="0.15">
      <c r="B35" s="656" t="s">
        <v>311</v>
      </c>
      <c r="C35" s="657"/>
      <c r="D35" s="657"/>
      <c r="E35" s="657"/>
      <c r="F35" s="657"/>
      <c r="G35" s="657"/>
      <c r="H35" s="657"/>
      <c r="I35" s="657"/>
      <c r="J35" s="657"/>
      <c r="K35" s="657"/>
      <c r="L35" s="657"/>
      <c r="M35" s="657"/>
      <c r="N35" s="657"/>
      <c r="O35" s="657"/>
      <c r="P35" s="657"/>
      <c r="Q35" s="658"/>
      <c r="R35" s="659">
        <v>65673</v>
      </c>
      <c r="S35" s="660"/>
      <c r="T35" s="660"/>
      <c r="U35" s="660"/>
      <c r="V35" s="660"/>
      <c r="W35" s="660"/>
      <c r="X35" s="660"/>
      <c r="Y35" s="661"/>
      <c r="Z35" s="662">
        <v>2.6</v>
      </c>
      <c r="AA35" s="662"/>
      <c r="AB35" s="662"/>
      <c r="AC35" s="662"/>
      <c r="AD35" s="663" t="s">
        <v>122</v>
      </c>
      <c r="AE35" s="663"/>
      <c r="AF35" s="663"/>
      <c r="AG35" s="663"/>
      <c r="AH35" s="663"/>
      <c r="AI35" s="663"/>
      <c r="AJ35" s="663"/>
      <c r="AK35" s="663"/>
      <c r="AL35" s="664" t="s">
        <v>122</v>
      </c>
      <c r="AM35" s="665"/>
      <c r="AN35" s="665"/>
      <c r="AO35" s="666"/>
      <c r="AP35" s="222"/>
      <c r="AQ35" s="641" t="s">
        <v>312</v>
      </c>
      <c r="AR35" s="642"/>
      <c r="AS35" s="642"/>
      <c r="AT35" s="642"/>
      <c r="AU35" s="642"/>
      <c r="AV35" s="642"/>
      <c r="AW35" s="642"/>
      <c r="AX35" s="642"/>
      <c r="AY35" s="642"/>
      <c r="AZ35" s="642"/>
      <c r="BA35" s="642"/>
      <c r="BB35" s="642"/>
      <c r="BC35" s="642"/>
      <c r="BD35" s="642"/>
      <c r="BE35" s="642"/>
      <c r="BF35" s="643"/>
      <c r="BG35" s="641" t="s">
        <v>313</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314</v>
      </c>
      <c r="CE35" s="657"/>
      <c r="CF35" s="657"/>
      <c r="CG35" s="657"/>
      <c r="CH35" s="657"/>
      <c r="CI35" s="657"/>
      <c r="CJ35" s="657"/>
      <c r="CK35" s="657"/>
      <c r="CL35" s="657"/>
      <c r="CM35" s="657"/>
      <c r="CN35" s="657"/>
      <c r="CO35" s="657"/>
      <c r="CP35" s="657"/>
      <c r="CQ35" s="658"/>
      <c r="CR35" s="659">
        <v>9392</v>
      </c>
      <c r="CS35" s="692"/>
      <c r="CT35" s="692"/>
      <c r="CU35" s="692"/>
      <c r="CV35" s="692"/>
      <c r="CW35" s="692"/>
      <c r="CX35" s="692"/>
      <c r="CY35" s="693"/>
      <c r="CZ35" s="664">
        <v>0.4</v>
      </c>
      <c r="DA35" s="690"/>
      <c r="DB35" s="690"/>
      <c r="DC35" s="694"/>
      <c r="DD35" s="668">
        <v>8200</v>
      </c>
      <c r="DE35" s="692"/>
      <c r="DF35" s="692"/>
      <c r="DG35" s="692"/>
      <c r="DH35" s="692"/>
      <c r="DI35" s="692"/>
      <c r="DJ35" s="692"/>
      <c r="DK35" s="693"/>
      <c r="DL35" s="668">
        <v>5463</v>
      </c>
      <c r="DM35" s="692"/>
      <c r="DN35" s="692"/>
      <c r="DO35" s="692"/>
      <c r="DP35" s="692"/>
      <c r="DQ35" s="692"/>
      <c r="DR35" s="692"/>
      <c r="DS35" s="692"/>
      <c r="DT35" s="692"/>
      <c r="DU35" s="692"/>
      <c r="DV35" s="693"/>
      <c r="DW35" s="664">
        <v>0.4</v>
      </c>
      <c r="DX35" s="690"/>
      <c r="DY35" s="690"/>
      <c r="DZ35" s="690"/>
      <c r="EA35" s="690"/>
      <c r="EB35" s="690"/>
      <c r="EC35" s="691"/>
    </row>
    <row r="36" spans="2:133" ht="11.25" customHeight="1" x14ac:dyDescent="0.15">
      <c r="B36" s="656" t="s">
        <v>315</v>
      </c>
      <c r="C36" s="657"/>
      <c r="D36" s="657"/>
      <c r="E36" s="657"/>
      <c r="F36" s="657"/>
      <c r="G36" s="657"/>
      <c r="H36" s="657"/>
      <c r="I36" s="657"/>
      <c r="J36" s="657"/>
      <c r="K36" s="657"/>
      <c r="L36" s="657"/>
      <c r="M36" s="657"/>
      <c r="N36" s="657"/>
      <c r="O36" s="657"/>
      <c r="P36" s="657"/>
      <c r="Q36" s="658"/>
      <c r="R36" s="659">
        <v>91732</v>
      </c>
      <c r="S36" s="660"/>
      <c r="T36" s="660"/>
      <c r="U36" s="660"/>
      <c r="V36" s="660"/>
      <c r="W36" s="660"/>
      <c r="X36" s="660"/>
      <c r="Y36" s="661"/>
      <c r="Z36" s="662">
        <v>3.6</v>
      </c>
      <c r="AA36" s="662"/>
      <c r="AB36" s="662"/>
      <c r="AC36" s="662"/>
      <c r="AD36" s="663" t="s">
        <v>122</v>
      </c>
      <c r="AE36" s="663"/>
      <c r="AF36" s="663"/>
      <c r="AG36" s="663"/>
      <c r="AH36" s="663"/>
      <c r="AI36" s="663"/>
      <c r="AJ36" s="663"/>
      <c r="AK36" s="663"/>
      <c r="AL36" s="664" t="s">
        <v>122</v>
      </c>
      <c r="AM36" s="665"/>
      <c r="AN36" s="665"/>
      <c r="AO36" s="666"/>
      <c r="AP36" s="222"/>
      <c r="AQ36" s="725" t="s">
        <v>316</v>
      </c>
      <c r="AR36" s="726"/>
      <c r="AS36" s="726"/>
      <c r="AT36" s="726"/>
      <c r="AU36" s="726"/>
      <c r="AV36" s="726"/>
      <c r="AW36" s="726"/>
      <c r="AX36" s="726"/>
      <c r="AY36" s="727"/>
      <c r="AZ36" s="648">
        <v>188520</v>
      </c>
      <c r="BA36" s="649"/>
      <c r="BB36" s="649"/>
      <c r="BC36" s="649"/>
      <c r="BD36" s="649"/>
      <c r="BE36" s="649"/>
      <c r="BF36" s="721"/>
      <c r="BG36" s="645" t="s">
        <v>317</v>
      </c>
      <c r="BH36" s="646"/>
      <c r="BI36" s="646"/>
      <c r="BJ36" s="646"/>
      <c r="BK36" s="646"/>
      <c r="BL36" s="646"/>
      <c r="BM36" s="646"/>
      <c r="BN36" s="646"/>
      <c r="BO36" s="646"/>
      <c r="BP36" s="646"/>
      <c r="BQ36" s="646"/>
      <c r="BR36" s="646"/>
      <c r="BS36" s="646"/>
      <c r="BT36" s="646"/>
      <c r="BU36" s="647"/>
      <c r="BV36" s="648">
        <v>5058</v>
      </c>
      <c r="BW36" s="649"/>
      <c r="BX36" s="649"/>
      <c r="BY36" s="649"/>
      <c r="BZ36" s="649"/>
      <c r="CA36" s="649"/>
      <c r="CB36" s="721"/>
      <c r="CD36" s="656" t="s">
        <v>318</v>
      </c>
      <c r="CE36" s="657"/>
      <c r="CF36" s="657"/>
      <c r="CG36" s="657"/>
      <c r="CH36" s="657"/>
      <c r="CI36" s="657"/>
      <c r="CJ36" s="657"/>
      <c r="CK36" s="657"/>
      <c r="CL36" s="657"/>
      <c r="CM36" s="657"/>
      <c r="CN36" s="657"/>
      <c r="CO36" s="657"/>
      <c r="CP36" s="657"/>
      <c r="CQ36" s="658"/>
      <c r="CR36" s="659">
        <v>368027</v>
      </c>
      <c r="CS36" s="660"/>
      <c r="CT36" s="660"/>
      <c r="CU36" s="660"/>
      <c r="CV36" s="660"/>
      <c r="CW36" s="660"/>
      <c r="CX36" s="660"/>
      <c r="CY36" s="661"/>
      <c r="CZ36" s="664">
        <v>14.9</v>
      </c>
      <c r="DA36" s="690"/>
      <c r="DB36" s="690"/>
      <c r="DC36" s="694"/>
      <c r="DD36" s="668">
        <v>252544</v>
      </c>
      <c r="DE36" s="660"/>
      <c r="DF36" s="660"/>
      <c r="DG36" s="660"/>
      <c r="DH36" s="660"/>
      <c r="DI36" s="660"/>
      <c r="DJ36" s="660"/>
      <c r="DK36" s="661"/>
      <c r="DL36" s="668">
        <v>170620</v>
      </c>
      <c r="DM36" s="660"/>
      <c r="DN36" s="660"/>
      <c r="DO36" s="660"/>
      <c r="DP36" s="660"/>
      <c r="DQ36" s="660"/>
      <c r="DR36" s="660"/>
      <c r="DS36" s="660"/>
      <c r="DT36" s="660"/>
      <c r="DU36" s="660"/>
      <c r="DV36" s="661"/>
      <c r="DW36" s="664">
        <v>12.4</v>
      </c>
      <c r="DX36" s="690"/>
      <c r="DY36" s="690"/>
      <c r="DZ36" s="690"/>
      <c r="EA36" s="690"/>
      <c r="EB36" s="690"/>
      <c r="EC36" s="691"/>
    </row>
    <row r="37" spans="2:133" ht="11.25" customHeight="1" x14ac:dyDescent="0.15">
      <c r="B37" s="656" t="s">
        <v>319</v>
      </c>
      <c r="C37" s="657"/>
      <c r="D37" s="657"/>
      <c r="E37" s="657"/>
      <c r="F37" s="657"/>
      <c r="G37" s="657"/>
      <c r="H37" s="657"/>
      <c r="I37" s="657"/>
      <c r="J37" s="657"/>
      <c r="K37" s="657"/>
      <c r="L37" s="657"/>
      <c r="M37" s="657"/>
      <c r="N37" s="657"/>
      <c r="O37" s="657"/>
      <c r="P37" s="657"/>
      <c r="Q37" s="658"/>
      <c r="R37" s="659">
        <v>26431</v>
      </c>
      <c r="S37" s="660"/>
      <c r="T37" s="660"/>
      <c r="U37" s="660"/>
      <c r="V37" s="660"/>
      <c r="W37" s="660"/>
      <c r="X37" s="660"/>
      <c r="Y37" s="661"/>
      <c r="Z37" s="662">
        <v>1</v>
      </c>
      <c r="AA37" s="662"/>
      <c r="AB37" s="662"/>
      <c r="AC37" s="662"/>
      <c r="AD37" s="663">
        <v>786</v>
      </c>
      <c r="AE37" s="663"/>
      <c r="AF37" s="663"/>
      <c r="AG37" s="663"/>
      <c r="AH37" s="663"/>
      <c r="AI37" s="663"/>
      <c r="AJ37" s="663"/>
      <c r="AK37" s="663"/>
      <c r="AL37" s="664">
        <v>0.1</v>
      </c>
      <c r="AM37" s="665"/>
      <c r="AN37" s="665"/>
      <c r="AO37" s="666"/>
      <c r="AQ37" s="722" t="s">
        <v>320</v>
      </c>
      <c r="AR37" s="723"/>
      <c r="AS37" s="723"/>
      <c r="AT37" s="723"/>
      <c r="AU37" s="723"/>
      <c r="AV37" s="723"/>
      <c r="AW37" s="723"/>
      <c r="AX37" s="723"/>
      <c r="AY37" s="724"/>
      <c r="AZ37" s="659">
        <v>49213</v>
      </c>
      <c r="BA37" s="660"/>
      <c r="BB37" s="660"/>
      <c r="BC37" s="660"/>
      <c r="BD37" s="692"/>
      <c r="BE37" s="692"/>
      <c r="BF37" s="714"/>
      <c r="BG37" s="656" t="s">
        <v>321</v>
      </c>
      <c r="BH37" s="657"/>
      <c r="BI37" s="657"/>
      <c r="BJ37" s="657"/>
      <c r="BK37" s="657"/>
      <c r="BL37" s="657"/>
      <c r="BM37" s="657"/>
      <c r="BN37" s="657"/>
      <c r="BO37" s="657"/>
      <c r="BP37" s="657"/>
      <c r="BQ37" s="657"/>
      <c r="BR37" s="657"/>
      <c r="BS37" s="657"/>
      <c r="BT37" s="657"/>
      <c r="BU37" s="658"/>
      <c r="BV37" s="659">
        <v>5058</v>
      </c>
      <c r="BW37" s="660"/>
      <c r="BX37" s="660"/>
      <c r="BY37" s="660"/>
      <c r="BZ37" s="660"/>
      <c r="CA37" s="660"/>
      <c r="CB37" s="669"/>
      <c r="CD37" s="656" t="s">
        <v>322</v>
      </c>
      <c r="CE37" s="657"/>
      <c r="CF37" s="657"/>
      <c r="CG37" s="657"/>
      <c r="CH37" s="657"/>
      <c r="CI37" s="657"/>
      <c r="CJ37" s="657"/>
      <c r="CK37" s="657"/>
      <c r="CL37" s="657"/>
      <c r="CM37" s="657"/>
      <c r="CN37" s="657"/>
      <c r="CO37" s="657"/>
      <c r="CP37" s="657"/>
      <c r="CQ37" s="658"/>
      <c r="CR37" s="659">
        <v>177010</v>
      </c>
      <c r="CS37" s="692"/>
      <c r="CT37" s="692"/>
      <c r="CU37" s="692"/>
      <c r="CV37" s="692"/>
      <c r="CW37" s="692"/>
      <c r="CX37" s="692"/>
      <c r="CY37" s="693"/>
      <c r="CZ37" s="664">
        <v>7.2</v>
      </c>
      <c r="DA37" s="690"/>
      <c r="DB37" s="690"/>
      <c r="DC37" s="694"/>
      <c r="DD37" s="668">
        <v>123110</v>
      </c>
      <c r="DE37" s="692"/>
      <c r="DF37" s="692"/>
      <c r="DG37" s="692"/>
      <c r="DH37" s="692"/>
      <c r="DI37" s="692"/>
      <c r="DJ37" s="692"/>
      <c r="DK37" s="693"/>
      <c r="DL37" s="668">
        <v>110537</v>
      </c>
      <c r="DM37" s="692"/>
      <c r="DN37" s="692"/>
      <c r="DO37" s="692"/>
      <c r="DP37" s="692"/>
      <c r="DQ37" s="692"/>
      <c r="DR37" s="692"/>
      <c r="DS37" s="692"/>
      <c r="DT37" s="692"/>
      <c r="DU37" s="692"/>
      <c r="DV37" s="693"/>
      <c r="DW37" s="664">
        <v>8</v>
      </c>
      <c r="DX37" s="690"/>
      <c r="DY37" s="690"/>
      <c r="DZ37" s="690"/>
      <c r="EA37" s="690"/>
      <c r="EB37" s="690"/>
      <c r="EC37" s="691"/>
    </row>
    <row r="38" spans="2:133" ht="11.25" customHeight="1" x14ac:dyDescent="0.15">
      <c r="B38" s="656" t="s">
        <v>323</v>
      </c>
      <c r="C38" s="657"/>
      <c r="D38" s="657"/>
      <c r="E38" s="657"/>
      <c r="F38" s="657"/>
      <c r="G38" s="657"/>
      <c r="H38" s="657"/>
      <c r="I38" s="657"/>
      <c r="J38" s="657"/>
      <c r="K38" s="657"/>
      <c r="L38" s="657"/>
      <c r="M38" s="657"/>
      <c r="N38" s="657"/>
      <c r="O38" s="657"/>
      <c r="P38" s="657"/>
      <c r="Q38" s="658"/>
      <c r="R38" s="659">
        <v>340157</v>
      </c>
      <c r="S38" s="660"/>
      <c r="T38" s="660"/>
      <c r="U38" s="660"/>
      <c r="V38" s="660"/>
      <c r="W38" s="660"/>
      <c r="X38" s="660"/>
      <c r="Y38" s="661"/>
      <c r="Z38" s="662">
        <v>13.3</v>
      </c>
      <c r="AA38" s="662"/>
      <c r="AB38" s="662"/>
      <c r="AC38" s="662"/>
      <c r="AD38" s="663" t="s">
        <v>122</v>
      </c>
      <c r="AE38" s="663"/>
      <c r="AF38" s="663"/>
      <c r="AG38" s="663"/>
      <c r="AH38" s="663"/>
      <c r="AI38" s="663"/>
      <c r="AJ38" s="663"/>
      <c r="AK38" s="663"/>
      <c r="AL38" s="664" t="s">
        <v>122</v>
      </c>
      <c r="AM38" s="665"/>
      <c r="AN38" s="665"/>
      <c r="AO38" s="666"/>
      <c r="AQ38" s="722" t="s">
        <v>324</v>
      </c>
      <c r="AR38" s="723"/>
      <c r="AS38" s="723"/>
      <c r="AT38" s="723"/>
      <c r="AU38" s="723"/>
      <c r="AV38" s="723"/>
      <c r="AW38" s="723"/>
      <c r="AX38" s="723"/>
      <c r="AY38" s="724"/>
      <c r="AZ38" s="659">
        <v>2301</v>
      </c>
      <c r="BA38" s="660"/>
      <c r="BB38" s="660"/>
      <c r="BC38" s="660"/>
      <c r="BD38" s="692"/>
      <c r="BE38" s="692"/>
      <c r="BF38" s="714"/>
      <c r="BG38" s="656" t="s">
        <v>325</v>
      </c>
      <c r="BH38" s="657"/>
      <c r="BI38" s="657"/>
      <c r="BJ38" s="657"/>
      <c r="BK38" s="657"/>
      <c r="BL38" s="657"/>
      <c r="BM38" s="657"/>
      <c r="BN38" s="657"/>
      <c r="BO38" s="657"/>
      <c r="BP38" s="657"/>
      <c r="BQ38" s="657"/>
      <c r="BR38" s="657"/>
      <c r="BS38" s="657"/>
      <c r="BT38" s="657"/>
      <c r="BU38" s="658"/>
      <c r="BV38" s="659">
        <v>245</v>
      </c>
      <c r="BW38" s="660"/>
      <c r="BX38" s="660"/>
      <c r="BY38" s="660"/>
      <c r="BZ38" s="660"/>
      <c r="CA38" s="660"/>
      <c r="CB38" s="669"/>
      <c r="CD38" s="656" t="s">
        <v>326</v>
      </c>
      <c r="CE38" s="657"/>
      <c r="CF38" s="657"/>
      <c r="CG38" s="657"/>
      <c r="CH38" s="657"/>
      <c r="CI38" s="657"/>
      <c r="CJ38" s="657"/>
      <c r="CK38" s="657"/>
      <c r="CL38" s="657"/>
      <c r="CM38" s="657"/>
      <c r="CN38" s="657"/>
      <c r="CO38" s="657"/>
      <c r="CP38" s="657"/>
      <c r="CQ38" s="658"/>
      <c r="CR38" s="659">
        <v>188520</v>
      </c>
      <c r="CS38" s="660"/>
      <c r="CT38" s="660"/>
      <c r="CU38" s="660"/>
      <c r="CV38" s="660"/>
      <c r="CW38" s="660"/>
      <c r="CX38" s="660"/>
      <c r="CY38" s="661"/>
      <c r="CZ38" s="664">
        <v>7.7</v>
      </c>
      <c r="DA38" s="690"/>
      <c r="DB38" s="690"/>
      <c r="DC38" s="694"/>
      <c r="DD38" s="668">
        <v>168611</v>
      </c>
      <c r="DE38" s="660"/>
      <c r="DF38" s="660"/>
      <c r="DG38" s="660"/>
      <c r="DH38" s="660"/>
      <c r="DI38" s="660"/>
      <c r="DJ38" s="660"/>
      <c r="DK38" s="661"/>
      <c r="DL38" s="668">
        <v>162580</v>
      </c>
      <c r="DM38" s="660"/>
      <c r="DN38" s="660"/>
      <c r="DO38" s="660"/>
      <c r="DP38" s="660"/>
      <c r="DQ38" s="660"/>
      <c r="DR38" s="660"/>
      <c r="DS38" s="660"/>
      <c r="DT38" s="660"/>
      <c r="DU38" s="660"/>
      <c r="DV38" s="661"/>
      <c r="DW38" s="664">
        <v>11.8</v>
      </c>
      <c r="DX38" s="690"/>
      <c r="DY38" s="690"/>
      <c r="DZ38" s="690"/>
      <c r="EA38" s="690"/>
      <c r="EB38" s="690"/>
      <c r="EC38" s="691"/>
    </row>
    <row r="39" spans="2:133" ht="11.25" customHeight="1" x14ac:dyDescent="0.15">
      <c r="B39" s="656" t="s">
        <v>327</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328</v>
      </c>
      <c r="AR39" s="723"/>
      <c r="AS39" s="723"/>
      <c r="AT39" s="723"/>
      <c r="AU39" s="723"/>
      <c r="AV39" s="723"/>
      <c r="AW39" s="723"/>
      <c r="AX39" s="723"/>
      <c r="AY39" s="724"/>
      <c r="AZ39" s="659" t="s">
        <v>122</v>
      </c>
      <c r="BA39" s="660"/>
      <c r="BB39" s="660"/>
      <c r="BC39" s="660"/>
      <c r="BD39" s="692"/>
      <c r="BE39" s="692"/>
      <c r="BF39" s="714"/>
      <c r="BG39" s="656" t="s">
        <v>329</v>
      </c>
      <c r="BH39" s="657"/>
      <c r="BI39" s="657"/>
      <c r="BJ39" s="657"/>
      <c r="BK39" s="657"/>
      <c r="BL39" s="657"/>
      <c r="BM39" s="657"/>
      <c r="BN39" s="657"/>
      <c r="BO39" s="657"/>
      <c r="BP39" s="657"/>
      <c r="BQ39" s="657"/>
      <c r="BR39" s="657"/>
      <c r="BS39" s="657"/>
      <c r="BT39" s="657"/>
      <c r="BU39" s="658"/>
      <c r="BV39" s="659">
        <v>355</v>
      </c>
      <c r="BW39" s="660"/>
      <c r="BX39" s="660"/>
      <c r="BY39" s="660"/>
      <c r="BZ39" s="660"/>
      <c r="CA39" s="660"/>
      <c r="CB39" s="669"/>
      <c r="CD39" s="656" t="s">
        <v>330</v>
      </c>
      <c r="CE39" s="657"/>
      <c r="CF39" s="657"/>
      <c r="CG39" s="657"/>
      <c r="CH39" s="657"/>
      <c r="CI39" s="657"/>
      <c r="CJ39" s="657"/>
      <c r="CK39" s="657"/>
      <c r="CL39" s="657"/>
      <c r="CM39" s="657"/>
      <c r="CN39" s="657"/>
      <c r="CO39" s="657"/>
      <c r="CP39" s="657"/>
      <c r="CQ39" s="658"/>
      <c r="CR39" s="659">
        <v>145331</v>
      </c>
      <c r="CS39" s="692"/>
      <c r="CT39" s="692"/>
      <c r="CU39" s="692"/>
      <c r="CV39" s="692"/>
      <c r="CW39" s="692"/>
      <c r="CX39" s="692"/>
      <c r="CY39" s="693"/>
      <c r="CZ39" s="664">
        <v>5.9</v>
      </c>
      <c r="DA39" s="690"/>
      <c r="DB39" s="690"/>
      <c r="DC39" s="694"/>
      <c r="DD39" s="668">
        <v>119449</v>
      </c>
      <c r="DE39" s="692"/>
      <c r="DF39" s="692"/>
      <c r="DG39" s="692"/>
      <c r="DH39" s="692"/>
      <c r="DI39" s="692"/>
      <c r="DJ39" s="692"/>
      <c r="DK39" s="693"/>
      <c r="DL39" s="668" t="s">
        <v>122</v>
      </c>
      <c r="DM39" s="692"/>
      <c r="DN39" s="692"/>
      <c r="DO39" s="692"/>
      <c r="DP39" s="692"/>
      <c r="DQ39" s="692"/>
      <c r="DR39" s="692"/>
      <c r="DS39" s="692"/>
      <c r="DT39" s="692"/>
      <c r="DU39" s="692"/>
      <c r="DV39" s="693"/>
      <c r="DW39" s="664" t="s">
        <v>122</v>
      </c>
      <c r="DX39" s="690"/>
      <c r="DY39" s="690"/>
      <c r="DZ39" s="690"/>
      <c r="EA39" s="690"/>
      <c r="EB39" s="690"/>
      <c r="EC39" s="691"/>
    </row>
    <row r="40" spans="2:133" ht="11.25" customHeight="1" x14ac:dyDescent="0.15">
      <c r="B40" s="656" t="s">
        <v>331</v>
      </c>
      <c r="C40" s="657"/>
      <c r="D40" s="657"/>
      <c r="E40" s="657"/>
      <c r="F40" s="657"/>
      <c r="G40" s="657"/>
      <c r="H40" s="657"/>
      <c r="I40" s="657"/>
      <c r="J40" s="657"/>
      <c r="K40" s="657"/>
      <c r="L40" s="657"/>
      <c r="M40" s="657"/>
      <c r="N40" s="657"/>
      <c r="O40" s="657"/>
      <c r="P40" s="657"/>
      <c r="Q40" s="658"/>
      <c r="R40" s="659">
        <v>4757</v>
      </c>
      <c r="S40" s="660"/>
      <c r="T40" s="660"/>
      <c r="U40" s="660"/>
      <c r="V40" s="660"/>
      <c r="W40" s="660"/>
      <c r="X40" s="660"/>
      <c r="Y40" s="661"/>
      <c r="Z40" s="662">
        <v>0.2</v>
      </c>
      <c r="AA40" s="662"/>
      <c r="AB40" s="662"/>
      <c r="AC40" s="662"/>
      <c r="AD40" s="663" t="s">
        <v>122</v>
      </c>
      <c r="AE40" s="663"/>
      <c r="AF40" s="663"/>
      <c r="AG40" s="663"/>
      <c r="AH40" s="663"/>
      <c r="AI40" s="663"/>
      <c r="AJ40" s="663"/>
      <c r="AK40" s="663"/>
      <c r="AL40" s="664" t="s">
        <v>122</v>
      </c>
      <c r="AM40" s="665"/>
      <c r="AN40" s="665"/>
      <c r="AO40" s="666"/>
      <c r="AQ40" s="722" t="s">
        <v>332</v>
      </c>
      <c r="AR40" s="723"/>
      <c r="AS40" s="723"/>
      <c r="AT40" s="723"/>
      <c r="AU40" s="723"/>
      <c r="AV40" s="723"/>
      <c r="AW40" s="723"/>
      <c r="AX40" s="723"/>
      <c r="AY40" s="724"/>
      <c r="AZ40" s="659" t="s">
        <v>122</v>
      </c>
      <c r="BA40" s="660"/>
      <c r="BB40" s="660"/>
      <c r="BC40" s="660"/>
      <c r="BD40" s="692"/>
      <c r="BE40" s="692"/>
      <c r="BF40" s="714"/>
      <c r="BG40" s="707" t="s">
        <v>333</v>
      </c>
      <c r="BH40" s="708"/>
      <c r="BI40" s="708"/>
      <c r="BJ40" s="708"/>
      <c r="BK40" s="708"/>
      <c r="BL40" s="223"/>
      <c r="BM40" s="657" t="s">
        <v>334</v>
      </c>
      <c r="BN40" s="657"/>
      <c r="BO40" s="657"/>
      <c r="BP40" s="657"/>
      <c r="BQ40" s="657"/>
      <c r="BR40" s="657"/>
      <c r="BS40" s="657"/>
      <c r="BT40" s="657"/>
      <c r="BU40" s="658"/>
      <c r="BV40" s="659">
        <v>94</v>
      </c>
      <c r="BW40" s="660"/>
      <c r="BX40" s="660"/>
      <c r="BY40" s="660"/>
      <c r="BZ40" s="660"/>
      <c r="CA40" s="660"/>
      <c r="CB40" s="669"/>
      <c r="CD40" s="656" t="s">
        <v>335</v>
      </c>
      <c r="CE40" s="657"/>
      <c r="CF40" s="657"/>
      <c r="CG40" s="657"/>
      <c r="CH40" s="657"/>
      <c r="CI40" s="657"/>
      <c r="CJ40" s="657"/>
      <c r="CK40" s="657"/>
      <c r="CL40" s="657"/>
      <c r="CM40" s="657"/>
      <c r="CN40" s="657"/>
      <c r="CO40" s="657"/>
      <c r="CP40" s="657"/>
      <c r="CQ40" s="658"/>
      <c r="CR40" s="659" t="s">
        <v>122</v>
      </c>
      <c r="CS40" s="660"/>
      <c r="CT40" s="660"/>
      <c r="CU40" s="660"/>
      <c r="CV40" s="660"/>
      <c r="CW40" s="660"/>
      <c r="CX40" s="660"/>
      <c r="CY40" s="661"/>
      <c r="CZ40" s="664" t="s">
        <v>122</v>
      </c>
      <c r="DA40" s="690"/>
      <c r="DB40" s="690"/>
      <c r="DC40" s="694"/>
      <c r="DD40" s="668" t="s">
        <v>122</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90"/>
      <c r="DY40" s="690"/>
      <c r="DZ40" s="690"/>
      <c r="EA40" s="690"/>
      <c r="EB40" s="690"/>
      <c r="EC40" s="691"/>
    </row>
    <row r="41" spans="2:133" ht="11.25" customHeight="1" x14ac:dyDescent="0.15">
      <c r="B41" s="680" t="s">
        <v>336</v>
      </c>
      <c r="C41" s="681"/>
      <c r="D41" s="681"/>
      <c r="E41" s="681"/>
      <c r="F41" s="681"/>
      <c r="G41" s="681"/>
      <c r="H41" s="681"/>
      <c r="I41" s="681"/>
      <c r="J41" s="681"/>
      <c r="K41" s="681"/>
      <c r="L41" s="681"/>
      <c r="M41" s="681"/>
      <c r="N41" s="681"/>
      <c r="O41" s="681"/>
      <c r="P41" s="681"/>
      <c r="Q41" s="682"/>
      <c r="R41" s="731">
        <v>2558805</v>
      </c>
      <c r="S41" s="732"/>
      <c r="T41" s="732"/>
      <c r="U41" s="732"/>
      <c r="V41" s="732"/>
      <c r="W41" s="732"/>
      <c r="X41" s="732"/>
      <c r="Y41" s="736"/>
      <c r="Z41" s="737">
        <v>100</v>
      </c>
      <c r="AA41" s="737"/>
      <c r="AB41" s="737"/>
      <c r="AC41" s="737"/>
      <c r="AD41" s="738">
        <v>1376441</v>
      </c>
      <c r="AE41" s="738"/>
      <c r="AF41" s="738"/>
      <c r="AG41" s="738"/>
      <c r="AH41" s="738"/>
      <c r="AI41" s="738"/>
      <c r="AJ41" s="738"/>
      <c r="AK41" s="738"/>
      <c r="AL41" s="739">
        <v>100</v>
      </c>
      <c r="AM41" s="719"/>
      <c r="AN41" s="719"/>
      <c r="AO41" s="740"/>
      <c r="AQ41" s="722" t="s">
        <v>337</v>
      </c>
      <c r="AR41" s="723"/>
      <c r="AS41" s="723"/>
      <c r="AT41" s="723"/>
      <c r="AU41" s="723"/>
      <c r="AV41" s="723"/>
      <c r="AW41" s="723"/>
      <c r="AX41" s="723"/>
      <c r="AY41" s="724"/>
      <c r="AZ41" s="659">
        <v>38434</v>
      </c>
      <c r="BA41" s="660"/>
      <c r="BB41" s="660"/>
      <c r="BC41" s="660"/>
      <c r="BD41" s="692"/>
      <c r="BE41" s="692"/>
      <c r="BF41" s="714"/>
      <c r="BG41" s="707"/>
      <c r="BH41" s="708"/>
      <c r="BI41" s="708"/>
      <c r="BJ41" s="708"/>
      <c r="BK41" s="708"/>
      <c r="BL41" s="223"/>
      <c r="BM41" s="657" t="s">
        <v>338</v>
      </c>
      <c r="BN41" s="657"/>
      <c r="BO41" s="657"/>
      <c r="BP41" s="657"/>
      <c r="BQ41" s="657"/>
      <c r="BR41" s="657"/>
      <c r="BS41" s="657"/>
      <c r="BT41" s="657"/>
      <c r="BU41" s="658"/>
      <c r="BV41" s="659" t="s">
        <v>122</v>
      </c>
      <c r="BW41" s="660"/>
      <c r="BX41" s="660"/>
      <c r="BY41" s="660"/>
      <c r="BZ41" s="660"/>
      <c r="CA41" s="660"/>
      <c r="CB41" s="669"/>
      <c r="CD41" s="656" t="s">
        <v>339</v>
      </c>
      <c r="CE41" s="657"/>
      <c r="CF41" s="657"/>
      <c r="CG41" s="657"/>
      <c r="CH41" s="657"/>
      <c r="CI41" s="657"/>
      <c r="CJ41" s="657"/>
      <c r="CK41" s="657"/>
      <c r="CL41" s="657"/>
      <c r="CM41" s="657"/>
      <c r="CN41" s="657"/>
      <c r="CO41" s="657"/>
      <c r="CP41" s="657"/>
      <c r="CQ41" s="658"/>
      <c r="CR41" s="659" t="s">
        <v>122</v>
      </c>
      <c r="CS41" s="692"/>
      <c r="CT41" s="692"/>
      <c r="CU41" s="692"/>
      <c r="CV41" s="692"/>
      <c r="CW41" s="692"/>
      <c r="CX41" s="692"/>
      <c r="CY41" s="693"/>
      <c r="CZ41" s="664" t="s">
        <v>122</v>
      </c>
      <c r="DA41" s="690"/>
      <c r="DB41" s="690"/>
      <c r="DC41" s="694"/>
      <c r="DD41" s="668" t="s">
        <v>122</v>
      </c>
      <c r="DE41" s="692"/>
      <c r="DF41" s="692"/>
      <c r="DG41" s="692"/>
      <c r="DH41" s="692"/>
      <c r="DI41" s="692"/>
      <c r="DJ41" s="692"/>
      <c r="DK41" s="693"/>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340</v>
      </c>
      <c r="AR42" s="729"/>
      <c r="AS42" s="729"/>
      <c r="AT42" s="729"/>
      <c r="AU42" s="729"/>
      <c r="AV42" s="729"/>
      <c r="AW42" s="729"/>
      <c r="AX42" s="729"/>
      <c r="AY42" s="730"/>
      <c r="AZ42" s="731">
        <v>98572</v>
      </c>
      <c r="BA42" s="732"/>
      <c r="BB42" s="732"/>
      <c r="BC42" s="732"/>
      <c r="BD42" s="718"/>
      <c r="BE42" s="718"/>
      <c r="BF42" s="720"/>
      <c r="BG42" s="709"/>
      <c r="BH42" s="710"/>
      <c r="BI42" s="710"/>
      <c r="BJ42" s="710"/>
      <c r="BK42" s="710"/>
      <c r="BL42" s="224"/>
      <c r="BM42" s="681" t="s">
        <v>341</v>
      </c>
      <c r="BN42" s="681"/>
      <c r="BO42" s="681"/>
      <c r="BP42" s="681"/>
      <c r="BQ42" s="681"/>
      <c r="BR42" s="681"/>
      <c r="BS42" s="681"/>
      <c r="BT42" s="681"/>
      <c r="BU42" s="682"/>
      <c r="BV42" s="731">
        <v>447</v>
      </c>
      <c r="BW42" s="732"/>
      <c r="BX42" s="732"/>
      <c r="BY42" s="732"/>
      <c r="BZ42" s="732"/>
      <c r="CA42" s="732"/>
      <c r="CB42" s="741"/>
      <c r="CD42" s="656" t="s">
        <v>342</v>
      </c>
      <c r="CE42" s="657"/>
      <c r="CF42" s="657"/>
      <c r="CG42" s="657"/>
      <c r="CH42" s="657"/>
      <c r="CI42" s="657"/>
      <c r="CJ42" s="657"/>
      <c r="CK42" s="657"/>
      <c r="CL42" s="657"/>
      <c r="CM42" s="657"/>
      <c r="CN42" s="657"/>
      <c r="CO42" s="657"/>
      <c r="CP42" s="657"/>
      <c r="CQ42" s="658"/>
      <c r="CR42" s="659">
        <v>498380</v>
      </c>
      <c r="CS42" s="692"/>
      <c r="CT42" s="692"/>
      <c r="CU42" s="692"/>
      <c r="CV42" s="692"/>
      <c r="CW42" s="692"/>
      <c r="CX42" s="692"/>
      <c r="CY42" s="693"/>
      <c r="CZ42" s="664">
        <v>20.2</v>
      </c>
      <c r="DA42" s="690"/>
      <c r="DB42" s="690"/>
      <c r="DC42" s="694"/>
      <c r="DD42" s="668">
        <v>68131</v>
      </c>
      <c r="DE42" s="692"/>
      <c r="DF42" s="692"/>
      <c r="DG42" s="692"/>
      <c r="DH42" s="692"/>
      <c r="DI42" s="692"/>
      <c r="DJ42" s="692"/>
      <c r="DK42" s="693"/>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343</v>
      </c>
      <c r="CD43" s="656" t="s">
        <v>344</v>
      </c>
      <c r="CE43" s="657"/>
      <c r="CF43" s="657"/>
      <c r="CG43" s="657"/>
      <c r="CH43" s="657"/>
      <c r="CI43" s="657"/>
      <c r="CJ43" s="657"/>
      <c r="CK43" s="657"/>
      <c r="CL43" s="657"/>
      <c r="CM43" s="657"/>
      <c r="CN43" s="657"/>
      <c r="CO43" s="657"/>
      <c r="CP43" s="657"/>
      <c r="CQ43" s="658"/>
      <c r="CR43" s="659">
        <v>18903</v>
      </c>
      <c r="CS43" s="692"/>
      <c r="CT43" s="692"/>
      <c r="CU43" s="692"/>
      <c r="CV43" s="692"/>
      <c r="CW43" s="692"/>
      <c r="CX43" s="692"/>
      <c r="CY43" s="693"/>
      <c r="CZ43" s="664">
        <v>0.8</v>
      </c>
      <c r="DA43" s="690"/>
      <c r="DB43" s="690"/>
      <c r="DC43" s="694"/>
      <c r="DD43" s="668">
        <v>18903</v>
      </c>
      <c r="DE43" s="692"/>
      <c r="DF43" s="692"/>
      <c r="DG43" s="692"/>
      <c r="DH43" s="692"/>
      <c r="DI43" s="692"/>
      <c r="DJ43" s="692"/>
      <c r="DK43" s="693"/>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345</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293</v>
      </c>
      <c r="CE44" s="696"/>
      <c r="CF44" s="656" t="s">
        <v>346</v>
      </c>
      <c r="CG44" s="657"/>
      <c r="CH44" s="657"/>
      <c r="CI44" s="657"/>
      <c r="CJ44" s="657"/>
      <c r="CK44" s="657"/>
      <c r="CL44" s="657"/>
      <c r="CM44" s="657"/>
      <c r="CN44" s="657"/>
      <c r="CO44" s="657"/>
      <c r="CP44" s="657"/>
      <c r="CQ44" s="658"/>
      <c r="CR44" s="659">
        <v>441811</v>
      </c>
      <c r="CS44" s="660"/>
      <c r="CT44" s="660"/>
      <c r="CU44" s="660"/>
      <c r="CV44" s="660"/>
      <c r="CW44" s="660"/>
      <c r="CX44" s="660"/>
      <c r="CY44" s="661"/>
      <c r="CZ44" s="664">
        <v>17.899999999999999</v>
      </c>
      <c r="DA44" s="665"/>
      <c r="DB44" s="665"/>
      <c r="DC44" s="671"/>
      <c r="DD44" s="668">
        <v>66048</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347</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348</v>
      </c>
      <c r="CG45" s="657"/>
      <c r="CH45" s="657"/>
      <c r="CI45" s="657"/>
      <c r="CJ45" s="657"/>
      <c r="CK45" s="657"/>
      <c r="CL45" s="657"/>
      <c r="CM45" s="657"/>
      <c r="CN45" s="657"/>
      <c r="CO45" s="657"/>
      <c r="CP45" s="657"/>
      <c r="CQ45" s="658"/>
      <c r="CR45" s="659">
        <v>147702</v>
      </c>
      <c r="CS45" s="692"/>
      <c r="CT45" s="692"/>
      <c r="CU45" s="692"/>
      <c r="CV45" s="692"/>
      <c r="CW45" s="692"/>
      <c r="CX45" s="692"/>
      <c r="CY45" s="693"/>
      <c r="CZ45" s="664">
        <v>6</v>
      </c>
      <c r="DA45" s="690"/>
      <c r="DB45" s="690"/>
      <c r="DC45" s="694"/>
      <c r="DD45" s="668">
        <v>11274</v>
      </c>
      <c r="DE45" s="692"/>
      <c r="DF45" s="692"/>
      <c r="DG45" s="692"/>
      <c r="DH45" s="692"/>
      <c r="DI45" s="692"/>
      <c r="DJ45" s="692"/>
      <c r="DK45" s="693"/>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349</v>
      </c>
      <c r="CG46" s="657"/>
      <c r="CH46" s="657"/>
      <c r="CI46" s="657"/>
      <c r="CJ46" s="657"/>
      <c r="CK46" s="657"/>
      <c r="CL46" s="657"/>
      <c r="CM46" s="657"/>
      <c r="CN46" s="657"/>
      <c r="CO46" s="657"/>
      <c r="CP46" s="657"/>
      <c r="CQ46" s="658"/>
      <c r="CR46" s="659">
        <v>293768</v>
      </c>
      <c r="CS46" s="660"/>
      <c r="CT46" s="660"/>
      <c r="CU46" s="660"/>
      <c r="CV46" s="660"/>
      <c r="CW46" s="660"/>
      <c r="CX46" s="660"/>
      <c r="CY46" s="661"/>
      <c r="CZ46" s="664">
        <v>11.9</v>
      </c>
      <c r="DA46" s="665"/>
      <c r="DB46" s="665"/>
      <c r="DC46" s="671"/>
      <c r="DD46" s="668">
        <v>54433</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350</v>
      </c>
      <c r="CG47" s="657"/>
      <c r="CH47" s="657"/>
      <c r="CI47" s="657"/>
      <c r="CJ47" s="657"/>
      <c r="CK47" s="657"/>
      <c r="CL47" s="657"/>
      <c r="CM47" s="657"/>
      <c r="CN47" s="657"/>
      <c r="CO47" s="657"/>
      <c r="CP47" s="657"/>
      <c r="CQ47" s="658"/>
      <c r="CR47" s="659">
        <v>56569</v>
      </c>
      <c r="CS47" s="692"/>
      <c r="CT47" s="692"/>
      <c r="CU47" s="692"/>
      <c r="CV47" s="692"/>
      <c r="CW47" s="692"/>
      <c r="CX47" s="692"/>
      <c r="CY47" s="693"/>
      <c r="CZ47" s="664">
        <v>2.2999999999999998</v>
      </c>
      <c r="DA47" s="690"/>
      <c r="DB47" s="690"/>
      <c r="DC47" s="694"/>
      <c r="DD47" s="668">
        <v>2083</v>
      </c>
      <c r="DE47" s="692"/>
      <c r="DF47" s="692"/>
      <c r="DG47" s="692"/>
      <c r="DH47" s="692"/>
      <c r="DI47" s="692"/>
      <c r="DJ47" s="692"/>
      <c r="DK47" s="693"/>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351</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352</v>
      </c>
      <c r="CE49" s="681"/>
      <c r="CF49" s="681"/>
      <c r="CG49" s="681"/>
      <c r="CH49" s="681"/>
      <c r="CI49" s="681"/>
      <c r="CJ49" s="681"/>
      <c r="CK49" s="681"/>
      <c r="CL49" s="681"/>
      <c r="CM49" s="681"/>
      <c r="CN49" s="681"/>
      <c r="CO49" s="681"/>
      <c r="CP49" s="681"/>
      <c r="CQ49" s="682"/>
      <c r="CR49" s="731">
        <v>2461728</v>
      </c>
      <c r="CS49" s="718"/>
      <c r="CT49" s="718"/>
      <c r="CU49" s="718"/>
      <c r="CV49" s="718"/>
      <c r="CW49" s="718"/>
      <c r="CX49" s="718"/>
      <c r="CY49" s="747"/>
      <c r="CZ49" s="739">
        <v>100</v>
      </c>
      <c r="DA49" s="748"/>
      <c r="DB49" s="748"/>
      <c r="DC49" s="749"/>
      <c r="DD49" s="750">
        <v>1616867</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m2ot3cO4oLXFRWbt1vwMTYLuZbsgwbosrOcyZf4t/yqlFGI7J4K7jguQIuiGMIMOdOtEh8bxqjKzKCRJ2+rcyg==" saltValue="YDw/lBqrLQWC0z4Zkx+mx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353</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354</v>
      </c>
      <c r="DK2" s="759"/>
      <c r="DL2" s="759"/>
      <c r="DM2" s="759"/>
      <c r="DN2" s="759"/>
      <c r="DO2" s="760"/>
      <c r="DP2" s="228"/>
      <c r="DQ2" s="758" t="s">
        <v>355</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356</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357</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358</v>
      </c>
      <c r="B5" s="764"/>
      <c r="C5" s="764"/>
      <c r="D5" s="764"/>
      <c r="E5" s="764"/>
      <c r="F5" s="764"/>
      <c r="G5" s="764"/>
      <c r="H5" s="764"/>
      <c r="I5" s="764"/>
      <c r="J5" s="764"/>
      <c r="K5" s="764"/>
      <c r="L5" s="764"/>
      <c r="M5" s="764"/>
      <c r="N5" s="764"/>
      <c r="O5" s="764"/>
      <c r="P5" s="765"/>
      <c r="Q5" s="769" t="s">
        <v>359</v>
      </c>
      <c r="R5" s="770"/>
      <c r="S5" s="770"/>
      <c r="T5" s="770"/>
      <c r="U5" s="771"/>
      <c r="V5" s="769" t="s">
        <v>360</v>
      </c>
      <c r="W5" s="770"/>
      <c r="X5" s="770"/>
      <c r="Y5" s="770"/>
      <c r="Z5" s="771"/>
      <c r="AA5" s="769" t="s">
        <v>361</v>
      </c>
      <c r="AB5" s="770"/>
      <c r="AC5" s="770"/>
      <c r="AD5" s="770"/>
      <c r="AE5" s="770"/>
      <c r="AF5" s="775" t="s">
        <v>362</v>
      </c>
      <c r="AG5" s="770"/>
      <c r="AH5" s="770"/>
      <c r="AI5" s="770"/>
      <c r="AJ5" s="776"/>
      <c r="AK5" s="770" t="s">
        <v>363</v>
      </c>
      <c r="AL5" s="770"/>
      <c r="AM5" s="770"/>
      <c r="AN5" s="770"/>
      <c r="AO5" s="771"/>
      <c r="AP5" s="769" t="s">
        <v>364</v>
      </c>
      <c r="AQ5" s="770"/>
      <c r="AR5" s="770"/>
      <c r="AS5" s="770"/>
      <c r="AT5" s="771"/>
      <c r="AU5" s="769" t="s">
        <v>365</v>
      </c>
      <c r="AV5" s="770"/>
      <c r="AW5" s="770"/>
      <c r="AX5" s="770"/>
      <c r="AY5" s="776"/>
      <c r="AZ5" s="232"/>
      <c r="BA5" s="232"/>
      <c r="BB5" s="232"/>
      <c r="BC5" s="232"/>
      <c r="BD5" s="232"/>
      <c r="BE5" s="233"/>
      <c r="BF5" s="233"/>
      <c r="BG5" s="233"/>
      <c r="BH5" s="233"/>
      <c r="BI5" s="233"/>
      <c r="BJ5" s="233"/>
      <c r="BK5" s="233"/>
      <c r="BL5" s="233"/>
      <c r="BM5" s="233"/>
      <c r="BN5" s="233"/>
      <c r="BO5" s="233"/>
      <c r="BP5" s="233"/>
      <c r="BQ5" s="763" t="s">
        <v>366</v>
      </c>
      <c r="BR5" s="764"/>
      <c r="BS5" s="764"/>
      <c r="BT5" s="764"/>
      <c r="BU5" s="764"/>
      <c r="BV5" s="764"/>
      <c r="BW5" s="764"/>
      <c r="BX5" s="764"/>
      <c r="BY5" s="764"/>
      <c r="BZ5" s="764"/>
      <c r="CA5" s="764"/>
      <c r="CB5" s="764"/>
      <c r="CC5" s="764"/>
      <c r="CD5" s="764"/>
      <c r="CE5" s="764"/>
      <c r="CF5" s="764"/>
      <c r="CG5" s="765"/>
      <c r="CH5" s="769" t="s">
        <v>367</v>
      </c>
      <c r="CI5" s="770"/>
      <c r="CJ5" s="770"/>
      <c r="CK5" s="770"/>
      <c r="CL5" s="771"/>
      <c r="CM5" s="769" t="s">
        <v>368</v>
      </c>
      <c r="CN5" s="770"/>
      <c r="CO5" s="770"/>
      <c r="CP5" s="770"/>
      <c r="CQ5" s="771"/>
      <c r="CR5" s="769" t="s">
        <v>369</v>
      </c>
      <c r="CS5" s="770"/>
      <c r="CT5" s="770"/>
      <c r="CU5" s="770"/>
      <c r="CV5" s="771"/>
      <c r="CW5" s="769" t="s">
        <v>370</v>
      </c>
      <c r="CX5" s="770"/>
      <c r="CY5" s="770"/>
      <c r="CZ5" s="770"/>
      <c r="DA5" s="771"/>
      <c r="DB5" s="769" t="s">
        <v>371</v>
      </c>
      <c r="DC5" s="770"/>
      <c r="DD5" s="770"/>
      <c r="DE5" s="770"/>
      <c r="DF5" s="771"/>
      <c r="DG5" s="799" t="s">
        <v>372</v>
      </c>
      <c r="DH5" s="800"/>
      <c r="DI5" s="800"/>
      <c r="DJ5" s="800"/>
      <c r="DK5" s="801"/>
      <c r="DL5" s="799" t="s">
        <v>373</v>
      </c>
      <c r="DM5" s="800"/>
      <c r="DN5" s="800"/>
      <c r="DO5" s="800"/>
      <c r="DP5" s="801"/>
      <c r="DQ5" s="769" t="s">
        <v>374</v>
      </c>
      <c r="DR5" s="770"/>
      <c r="DS5" s="770"/>
      <c r="DT5" s="770"/>
      <c r="DU5" s="771"/>
      <c r="DV5" s="769" t="s">
        <v>365</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375</v>
      </c>
      <c r="C7" s="786"/>
      <c r="D7" s="786"/>
      <c r="E7" s="786"/>
      <c r="F7" s="786"/>
      <c r="G7" s="786"/>
      <c r="H7" s="786"/>
      <c r="I7" s="786"/>
      <c r="J7" s="786"/>
      <c r="K7" s="786"/>
      <c r="L7" s="786"/>
      <c r="M7" s="786"/>
      <c r="N7" s="786"/>
      <c r="O7" s="786"/>
      <c r="P7" s="787"/>
      <c r="Q7" s="788">
        <v>2559</v>
      </c>
      <c r="R7" s="789"/>
      <c r="S7" s="789"/>
      <c r="T7" s="789"/>
      <c r="U7" s="789"/>
      <c r="V7" s="789">
        <v>2462</v>
      </c>
      <c r="W7" s="789"/>
      <c r="X7" s="789"/>
      <c r="Y7" s="789"/>
      <c r="Z7" s="789"/>
      <c r="AA7" s="789">
        <v>97</v>
      </c>
      <c r="AB7" s="789"/>
      <c r="AC7" s="789"/>
      <c r="AD7" s="789"/>
      <c r="AE7" s="790"/>
      <c r="AF7" s="791">
        <v>92</v>
      </c>
      <c r="AG7" s="792"/>
      <c r="AH7" s="792"/>
      <c r="AI7" s="792"/>
      <c r="AJ7" s="793"/>
      <c r="AK7" s="794" t="s">
        <v>560</v>
      </c>
      <c r="AL7" s="795"/>
      <c r="AM7" s="795"/>
      <c r="AN7" s="795"/>
      <c r="AO7" s="795"/>
      <c r="AP7" s="795">
        <v>2964</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558</v>
      </c>
      <c r="BT7" s="783"/>
      <c r="BU7" s="783"/>
      <c r="BV7" s="783"/>
      <c r="BW7" s="783"/>
      <c r="BX7" s="783"/>
      <c r="BY7" s="783"/>
      <c r="BZ7" s="783"/>
      <c r="CA7" s="783"/>
      <c r="CB7" s="783"/>
      <c r="CC7" s="783"/>
      <c r="CD7" s="783"/>
      <c r="CE7" s="783"/>
      <c r="CF7" s="783"/>
      <c r="CG7" s="798"/>
      <c r="CH7" s="779">
        <v>0</v>
      </c>
      <c r="CI7" s="780"/>
      <c r="CJ7" s="780"/>
      <c r="CK7" s="780"/>
      <c r="CL7" s="781"/>
      <c r="CM7" s="779">
        <v>13</v>
      </c>
      <c r="CN7" s="780"/>
      <c r="CO7" s="780"/>
      <c r="CP7" s="780"/>
      <c r="CQ7" s="781"/>
      <c r="CR7" s="779">
        <v>5</v>
      </c>
      <c r="CS7" s="780"/>
      <c r="CT7" s="780"/>
      <c r="CU7" s="780"/>
      <c r="CV7" s="781"/>
      <c r="CW7" s="779" t="s">
        <v>559</v>
      </c>
      <c r="CX7" s="780"/>
      <c r="CY7" s="780"/>
      <c r="CZ7" s="780"/>
      <c r="DA7" s="781"/>
      <c r="DB7" s="779">
        <v>4</v>
      </c>
      <c r="DC7" s="780"/>
      <c r="DD7" s="780"/>
      <c r="DE7" s="780"/>
      <c r="DF7" s="781"/>
      <c r="DG7" s="779" t="s">
        <v>559</v>
      </c>
      <c r="DH7" s="780"/>
      <c r="DI7" s="780"/>
      <c r="DJ7" s="780"/>
      <c r="DK7" s="781"/>
      <c r="DL7" s="779" t="s">
        <v>559</v>
      </c>
      <c r="DM7" s="780"/>
      <c r="DN7" s="780"/>
      <c r="DO7" s="780"/>
      <c r="DP7" s="781"/>
      <c r="DQ7" s="779" t="s">
        <v>559</v>
      </c>
      <c r="DR7" s="780"/>
      <c r="DS7" s="780"/>
      <c r="DT7" s="780"/>
      <c r="DU7" s="781"/>
      <c r="DV7" s="782"/>
      <c r="DW7" s="783"/>
      <c r="DX7" s="783"/>
      <c r="DY7" s="783"/>
      <c r="DZ7" s="784"/>
      <c r="EA7" s="234"/>
    </row>
    <row r="8" spans="1:131" s="235" customFormat="1" ht="26.25" customHeight="1" x14ac:dyDescent="0.15">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376</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377</v>
      </c>
      <c r="B23" s="825" t="s">
        <v>378</v>
      </c>
      <c r="C23" s="826"/>
      <c r="D23" s="826"/>
      <c r="E23" s="826"/>
      <c r="F23" s="826"/>
      <c r="G23" s="826"/>
      <c r="H23" s="826"/>
      <c r="I23" s="826"/>
      <c r="J23" s="826"/>
      <c r="K23" s="826"/>
      <c r="L23" s="826"/>
      <c r="M23" s="826"/>
      <c r="N23" s="826"/>
      <c r="O23" s="826"/>
      <c r="P23" s="827"/>
      <c r="Q23" s="828">
        <v>2559</v>
      </c>
      <c r="R23" s="829"/>
      <c r="S23" s="829"/>
      <c r="T23" s="829"/>
      <c r="U23" s="829"/>
      <c r="V23" s="829">
        <v>2462</v>
      </c>
      <c r="W23" s="829"/>
      <c r="X23" s="829"/>
      <c r="Y23" s="829"/>
      <c r="Z23" s="829"/>
      <c r="AA23" s="829">
        <v>97</v>
      </c>
      <c r="AB23" s="829"/>
      <c r="AC23" s="829"/>
      <c r="AD23" s="829"/>
      <c r="AE23" s="830"/>
      <c r="AF23" s="831">
        <v>92</v>
      </c>
      <c r="AG23" s="829"/>
      <c r="AH23" s="829"/>
      <c r="AI23" s="829"/>
      <c r="AJ23" s="832"/>
      <c r="AK23" s="833"/>
      <c r="AL23" s="834"/>
      <c r="AM23" s="834"/>
      <c r="AN23" s="834"/>
      <c r="AO23" s="834"/>
      <c r="AP23" s="829"/>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379</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380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358</v>
      </c>
      <c r="B26" s="764"/>
      <c r="C26" s="764"/>
      <c r="D26" s="764"/>
      <c r="E26" s="764"/>
      <c r="F26" s="764"/>
      <c r="G26" s="764"/>
      <c r="H26" s="764"/>
      <c r="I26" s="764"/>
      <c r="J26" s="764"/>
      <c r="K26" s="764"/>
      <c r="L26" s="764"/>
      <c r="M26" s="764"/>
      <c r="N26" s="764"/>
      <c r="O26" s="764"/>
      <c r="P26" s="765"/>
      <c r="Q26" s="769" t="s">
        <v>381</v>
      </c>
      <c r="R26" s="770"/>
      <c r="S26" s="770"/>
      <c r="T26" s="770"/>
      <c r="U26" s="771"/>
      <c r="V26" s="769" t="s">
        <v>382</v>
      </c>
      <c r="W26" s="770"/>
      <c r="X26" s="770"/>
      <c r="Y26" s="770"/>
      <c r="Z26" s="771"/>
      <c r="AA26" s="769" t="s">
        <v>383</v>
      </c>
      <c r="AB26" s="770"/>
      <c r="AC26" s="770"/>
      <c r="AD26" s="770"/>
      <c r="AE26" s="770"/>
      <c r="AF26" s="850" t="s">
        <v>384</v>
      </c>
      <c r="AG26" s="851"/>
      <c r="AH26" s="851"/>
      <c r="AI26" s="851"/>
      <c r="AJ26" s="852"/>
      <c r="AK26" s="770" t="s">
        <v>385</v>
      </c>
      <c r="AL26" s="770"/>
      <c r="AM26" s="770"/>
      <c r="AN26" s="770"/>
      <c r="AO26" s="771"/>
      <c r="AP26" s="769" t="s">
        <v>386</v>
      </c>
      <c r="AQ26" s="770"/>
      <c r="AR26" s="770"/>
      <c r="AS26" s="770"/>
      <c r="AT26" s="771"/>
      <c r="AU26" s="769" t="s">
        <v>387</v>
      </c>
      <c r="AV26" s="770"/>
      <c r="AW26" s="770"/>
      <c r="AX26" s="770"/>
      <c r="AY26" s="771"/>
      <c r="AZ26" s="769" t="s">
        <v>388</v>
      </c>
      <c r="BA26" s="770"/>
      <c r="BB26" s="770"/>
      <c r="BC26" s="770"/>
      <c r="BD26" s="771"/>
      <c r="BE26" s="769" t="s">
        <v>365</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389</v>
      </c>
      <c r="C28" s="786"/>
      <c r="D28" s="786"/>
      <c r="E28" s="786"/>
      <c r="F28" s="786"/>
      <c r="G28" s="786"/>
      <c r="H28" s="786"/>
      <c r="I28" s="786"/>
      <c r="J28" s="786"/>
      <c r="K28" s="786"/>
      <c r="L28" s="786"/>
      <c r="M28" s="786"/>
      <c r="N28" s="786"/>
      <c r="O28" s="786"/>
      <c r="P28" s="787"/>
      <c r="Q28" s="858">
        <v>233</v>
      </c>
      <c r="R28" s="859"/>
      <c r="S28" s="859"/>
      <c r="T28" s="859"/>
      <c r="U28" s="859"/>
      <c r="V28" s="859">
        <v>228</v>
      </c>
      <c r="W28" s="859"/>
      <c r="X28" s="859"/>
      <c r="Y28" s="859"/>
      <c r="Z28" s="859"/>
      <c r="AA28" s="859">
        <v>5</v>
      </c>
      <c r="AB28" s="859"/>
      <c r="AC28" s="859"/>
      <c r="AD28" s="859"/>
      <c r="AE28" s="860"/>
      <c r="AF28" s="861">
        <v>5</v>
      </c>
      <c r="AG28" s="859"/>
      <c r="AH28" s="859"/>
      <c r="AI28" s="859"/>
      <c r="AJ28" s="862"/>
      <c r="AK28" s="863" t="s">
        <v>560</v>
      </c>
      <c r="AL28" s="864"/>
      <c r="AM28" s="864"/>
      <c r="AN28" s="864"/>
      <c r="AO28" s="864"/>
      <c r="AP28" s="864" t="s">
        <v>560</v>
      </c>
      <c r="AQ28" s="864"/>
      <c r="AR28" s="864"/>
      <c r="AS28" s="864"/>
      <c r="AT28" s="864"/>
      <c r="AU28" s="864" t="s">
        <v>560</v>
      </c>
      <c r="AV28" s="864"/>
      <c r="AW28" s="864"/>
      <c r="AX28" s="864"/>
      <c r="AY28" s="864"/>
      <c r="AZ28" s="865" t="s">
        <v>560</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390</v>
      </c>
      <c r="C29" s="817"/>
      <c r="D29" s="817"/>
      <c r="E29" s="817"/>
      <c r="F29" s="817"/>
      <c r="G29" s="817"/>
      <c r="H29" s="817"/>
      <c r="I29" s="817"/>
      <c r="J29" s="817"/>
      <c r="K29" s="817"/>
      <c r="L29" s="817"/>
      <c r="M29" s="817"/>
      <c r="N29" s="817"/>
      <c r="O29" s="817"/>
      <c r="P29" s="818"/>
      <c r="Q29" s="819">
        <v>100</v>
      </c>
      <c r="R29" s="820"/>
      <c r="S29" s="820"/>
      <c r="T29" s="820"/>
      <c r="U29" s="820"/>
      <c r="V29" s="820">
        <v>100</v>
      </c>
      <c r="W29" s="820"/>
      <c r="X29" s="820"/>
      <c r="Y29" s="820"/>
      <c r="Z29" s="820"/>
      <c r="AA29" s="820" t="s">
        <v>560</v>
      </c>
      <c r="AB29" s="820"/>
      <c r="AC29" s="820"/>
      <c r="AD29" s="820"/>
      <c r="AE29" s="821"/>
      <c r="AF29" s="822" t="s">
        <v>122</v>
      </c>
      <c r="AG29" s="823"/>
      <c r="AH29" s="823"/>
      <c r="AI29" s="823"/>
      <c r="AJ29" s="824"/>
      <c r="AK29" s="870" t="s">
        <v>560</v>
      </c>
      <c r="AL29" s="866"/>
      <c r="AM29" s="866"/>
      <c r="AN29" s="866"/>
      <c r="AO29" s="866"/>
      <c r="AP29" s="866" t="s">
        <v>560</v>
      </c>
      <c r="AQ29" s="866"/>
      <c r="AR29" s="866"/>
      <c r="AS29" s="866"/>
      <c r="AT29" s="866"/>
      <c r="AU29" s="866" t="s">
        <v>560</v>
      </c>
      <c r="AV29" s="866"/>
      <c r="AW29" s="866"/>
      <c r="AX29" s="866"/>
      <c r="AY29" s="866"/>
      <c r="AZ29" s="867" t="s">
        <v>560</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391</v>
      </c>
      <c r="C30" s="817"/>
      <c r="D30" s="817"/>
      <c r="E30" s="817"/>
      <c r="F30" s="817"/>
      <c r="G30" s="817"/>
      <c r="H30" s="817"/>
      <c r="I30" s="817"/>
      <c r="J30" s="817"/>
      <c r="K30" s="817"/>
      <c r="L30" s="817"/>
      <c r="M30" s="817"/>
      <c r="N30" s="817"/>
      <c r="O30" s="817"/>
      <c r="P30" s="818"/>
      <c r="Q30" s="819">
        <v>336</v>
      </c>
      <c r="R30" s="820"/>
      <c r="S30" s="820"/>
      <c r="T30" s="820"/>
      <c r="U30" s="820"/>
      <c r="V30" s="820">
        <v>308</v>
      </c>
      <c r="W30" s="820"/>
      <c r="X30" s="820"/>
      <c r="Y30" s="820"/>
      <c r="Z30" s="820"/>
      <c r="AA30" s="820">
        <v>29</v>
      </c>
      <c r="AB30" s="820"/>
      <c r="AC30" s="820"/>
      <c r="AD30" s="820"/>
      <c r="AE30" s="821"/>
      <c r="AF30" s="822">
        <v>29</v>
      </c>
      <c r="AG30" s="823"/>
      <c r="AH30" s="823"/>
      <c r="AI30" s="823"/>
      <c r="AJ30" s="824"/>
      <c r="AK30" s="870" t="s">
        <v>560</v>
      </c>
      <c r="AL30" s="866"/>
      <c r="AM30" s="866"/>
      <c r="AN30" s="866"/>
      <c r="AO30" s="866"/>
      <c r="AP30" s="866">
        <v>8</v>
      </c>
      <c r="AQ30" s="866"/>
      <c r="AR30" s="866"/>
      <c r="AS30" s="866"/>
      <c r="AT30" s="866"/>
      <c r="AU30" s="866" t="s">
        <v>560</v>
      </c>
      <c r="AV30" s="866"/>
      <c r="AW30" s="866"/>
      <c r="AX30" s="866"/>
      <c r="AY30" s="866"/>
      <c r="AZ30" s="867" t="s">
        <v>560</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392</v>
      </c>
      <c r="C31" s="817"/>
      <c r="D31" s="817"/>
      <c r="E31" s="817"/>
      <c r="F31" s="817"/>
      <c r="G31" s="817"/>
      <c r="H31" s="817"/>
      <c r="I31" s="817"/>
      <c r="J31" s="817"/>
      <c r="K31" s="817"/>
      <c r="L31" s="817"/>
      <c r="M31" s="817"/>
      <c r="N31" s="817"/>
      <c r="O31" s="817"/>
      <c r="P31" s="818"/>
      <c r="Q31" s="819">
        <v>34</v>
      </c>
      <c r="R31" s="820"/>
      <c r="S31" s="820"/>
      <c r="T31" s="820"/>
      <c r="U31" s="820"/>
      <c r="V31" s="820">
        <v>34</v>
      </c>
      <c r="W31" s="820"/>
      <c r="X31" s="820"/>
      <c r="Y31" s="820"/>
      <c r="Z31" s="820"/>
      <c r="AA31" s="820">
        <v>34</v>
      </c>
      <c r="AB31" s="820"/>
      <c r="AC31" s="820"/>
      <c r="AD31" s="820"/>
      <c r="AE31" s="821"/>
      <c r="AF31" s="822">
        <v>0</v>
      </c>
      <c r="AG31" s="823"/>
      <c r="AH31" s="823"/>
      <c r="AI31" s="823"/>
      <c r="AJ31" s="824"/>
      <c r="AK31" s="870" t="s">
        <v>560</v>
      </c>
      <c r="AL31" s="866"/>
      <c r="AM31" s="866"/>
      <c r="AN31" s="866"/>
      <c r="AO31" s="866"/>
      <c r="AP31" s="866" t="s">
        <v>560</v>
      </c>
      <c r="AQ31" s="866"/>
      <c r="AR31" s="866"/>
      <c r="AS31" s="866"/>
      <c r="AT31" s="866"/>
      <c r="AU31" s="866" t="s">
        <v>560</v>
      </c>
      <c r="AV31" s="866"/>
      <c r="AW31" s="866"/>
      <c r="AX31" s="866"/>
      <c r="AY31" s="866"/>
      <c r="AZ31" s="867" t="s">
        <v>560</v>
      </c>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393</v>
      </c>
      <c r="C32" s="817"/>
      <c r="D32" s="817"/>
      <c r="E32" s="817"/>
      <c r="F32" s="817"/>
      <c r="G32" s="817"/>
      <c r="H32" s="817"/>
      <c r="I32" s="817"/>
      <c r="J32" s="817"/>
      <c r="K32" s="817"/>
      <c r="L32" s="817"/>
      <c r="M32" s="817"/>
      <c r="N32" s="817"/>
      <c r="O32" s="817"/>
      <c r="P32" s="818"/>
      <c r="Q32" s="819">
        <v>138</v>
      </c>
      <c r="R32" s="820"/>
      <c r="S32" s="820"/>
      <c r="T32" s="820"/>
      <c r="U32" s="820"/>
      <c r="V32" s="820">
        <v>131</v>
      </c>
      <c r="W32" s="820"/>
      <c r="X32" s="820"/>
      <c r="Y32" s="820"/>
      <c r="Z32" s="820"/>
      <c r="AA32" s="820">
        <v>7</v>
      </c>
      <c r="AB32" s="820"/>
      <c r="AC32" s="820"/>
      <c r="AD32" s="820"/>
      <c r="AE32" s="821"/>
      <c r="AF32" s="822">
        <v>7</v>
      </c>
      <c r="AG32" s="823"/>
      <c r="AH32" s="823"/>
      <c r="AI32" s="823"/>
      <c r="AJ32" s="824"/>
      <c r="AK32" s="870" t="s">
        <v>560</v>
      </c>
      <c r="AL32" s="866"/>
      <c r="AM32" s="866"/>
      <c r="AN32" s="866"/>
      <c r="AO32" s="866"/>
      <c r="AP32" s="866">
        <v>526</v>
      </c>
      <c r="AQ32" s="866"/>
      <c r="AR32" s="866"/>
      <c r="AS32" s="866"/>
      <c r="AT32" s="866"/>
      <c r="AU32" s="866">
        <v>39</v>
      </c>
      <c r="AV32" s="866"/>
      <c r="AW32" s="866"/>
      <c r="AX32" s="866"/>
      <c r="AY32" s="866"/>
      <c r="AZ32" s="867" t="s">
        <v>560</v>
      </c>
      <c r="BA32" s="867"/>
      <c r="BB32" s="867"/>
      <c r="BC32" s="867"/>
      <c r="BD32" s="867"/>
      <c r="BE32" s="868" t="s">
        <v>394</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395</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377</v>
      </c>
      <c r="B63" s="825" t="s">
        <v>396</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41</v>
      </c>
      <c r="AG63" s="880"/>
      <c r="AH63" s="880"/>
      <c r="AI63" s="880"/>
      <c r="AJ63" s="881"/>
      <c r="AK63" s="882"/>
      <c r="AL63" s="877"/>
      <c r="AM63" s="877"/>
      <c r="AN63" s="877"/>
      <c r="AO63" s="877"/>
      <c r="AP63" s="880">
        <v>534</v>
      </c>
      <c r="AQ63" s="880"/>
      <c r="AR63" s="880"/>
      <c r="AS63" s="880"/>
      <c r="AT63" s="880"/>
      <c r="AU63" s="880">
        <v>39</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398</v>
      </c>
      <c r="B66" s="764"/>
      <c r="C66" s="764"/>
      <c r="D66" s="764"/>
      <c r="E66" s="764"/>
      <c r="F66" s="764"/>
      <c r="G66" s="764"/>
      <c r="H66" s="764"/>
      <c r="I66" s="764"/>
      <c r="J66" s="764"/>
      <c r="K66" s="764"/>
      <c r="L66" s="764"/>
      <c r="M66" s="764"/>
      <c r="N66" s="764"/>
      <c r="O66" s="764"/>
      <c r="P66" s="765"/>
      <c r="Q66" s="769" t="s">
        <v>381</v>
      </c>
      <c r="R66" s="770"/>
      <c r="S66" s="770"/>
      <c r="T66" s="770"/>
      <c r="U66" s="771"/>
      <c r="V66" s="769" t="s">
        <v>382</v>
      </c>
      <c r="W66" s="770"/>
      <c r="X66" s="770"/>
      <c r="Y66" s="770"/>
      <c r="Z66" s="771"/>
      <c r="AA66" s="769" t="s">
        <v>383</v>
      </c>
      <c r="AB66" s="770"/>
      <c r="AC66" s="770"/>
      <c r="AD66" s="770"/>
      <c r="AE66" s="771"/>
      <c r="AF66" s="890" t="s">
        <v>384</v>
      </c>
      <c r="AG66" s="851"/>
      <c r="AH66" s="851"/>
      <c r="AI66" s="851"/>
      <c r="AJ66" s="891"/>
      <c r="AK66" s="769" t="s">
        <v>385</v>
      </c>
      <c r="AL66" s="764"/>
      <c r="AM66" s="764"/>
      <c r="AN66" s="764"/>
      <c r="AO66" s="765"/>
      <c r="AP66" s="769" t="s">
        <v>386</v>
      </c>
      <c r="AQ66" s="770"/>
      <c r="AR66" s="770"/>
      <c r="AS66" s="770"/>
      <c r="AT66" s="771"/>
      <c r="AU66" s="769" t="s">
        <v>399</v>
      </c>
      <c r="AV66" s="770"/>
      <c r="AW66" s="770"/>
      <c r="AX66" s="770"/>
      <c r="AY66" s="771"/>
      <c r="AZ66" s="769" t="s">
        <v>365</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549</v>
      </c>
      <c r="C68" s="906"/>
      <c r="D68" s="906"/>
      <c r="E68" s="906"/>
      <c r="F68" s="906"/>
      <c r="G68" s="906"/>
      <c r="H68" s="906"/>
      <c r="I68" s="906"/>
      <c r="J68" s="906"/>
      <c r="K68" s="906"/>
      <c r="L68" s="906"/>
      <c r="M68" s="906"/>
      <c r="N68" s="906"/>
      <c r="O68" s="906"/>
      <c r="P68" s="907"/>
      <c r="Q68" s="908">
        <v>821</v>
      </c>
      <c r="R68" s="902"/>
      <c r="S68" s="902"/>
      <c r="T68" s="902"/>
      <c r="U68" s="902"/>
      <c r="V68" s="902">
        <v>816</v>
      </c>
      <c r="W68" s="902"/>
      <c r="X68" s="902"/>
      <c r="Y68" s="902"/>
      <c r="Z68" s="902"/>
      <c r="AA68" s="902">
        <v>5</v>
      </c>
      <c r="AB68" s="902"/>
      <c r="AC68" s="902"/>
      <c r="AD68" s="902"/>
      <c r="AE68" s="902"/>
      <c r="AF68" s="902">
        <v>5</v>
      </c>
      <c r="AG68" s="902"/>
      <c r="AH68" s="902"/>
      <c r="AI68" s="902"/>
      <c r="AJ68" s="902"/>
      <c r="AK68" s="902" t="s">
        <v>560</v>
      </c>
      <c r="AL68" s="902"/>
      <c r="AM68" s="902"/>
      <c r="AN68" s="902"/>
      <c r="AO68" s="902"/>
      <c r="AP68" s="902" t="s">
        <v>560</v>
      </c>
      <c r="AQ68" s="902"/>
      <c r="AR68" s="902"/>
      <c r="AS68" s="902"/>
      <c r="AT68" s="902"/>
      <c r="AU68" s="902" t="s">
        <v>560</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550</v>
      </c>
      <c r="C69" s="910"/>
      <c r="D69" s="910"/>
      <c r="E69" s="910"/>
      <c r="F69" s="910"/>
      <c r="G69" s="910"/>
      <c r="H69" s="910"/>
      <c r="I69" s="910"/>
      <c r="J69" s="910"/>
      <c r="K69" s="910"/>
      <c r="L69" s="910"/>
      <c r="M69" s="910"/>
      <c r="N69" s="910"/>
      <c r="O69" s="910"/>
      <c r="P69" s="911"/>
      <c r="Q69" s="912">
        <v>4092</v>
      </c>
      <c r="R69" s="866"/>
      <c r="S69" s="866"/>
      <c r="T69" s="866"/>
      <c r="U69" s="866"/>
      <c r="V69" s="866">
        <v>4075</v>
      </c>
      <c r="W69" s="866"/>
      <c r="X69" s="866"/>
      <c r="Y69" s="866"/>
      <c r="Z69" s="866"/>
      <c r="AA69" s="866">
        <v>17</v>
      </c>
      <c r="AB69" s="866"/>
      <c r="AC69" s="866"/>
      <c r="AD69" s="866"/>
      <c r="AE69" s="866"/>
      <c r="AF69" s="866">
        <v>16</v>
      </c>
      <c r="AG69" s="866"/>
      <c r="AH69" s="866"/>
      <c r="AI69" s="866"/>
      <c r="AJ69" s="866"/>
      <c r="AK69" s="866">
        <v>10</v>
      </c>
      <c r="AL69" s="866"/>
      <c r="AM69" s="866"/>
      <c r="AN69" s="866"/>
      <c r="AO69" s="866"/>
      <c r="AP69" s="866" t="s">
        <v>560</v>
      </c>
      <c r="AQ69" s="866"/>
      <c r="AR69" s="866"/>
      <c r="AS69" s="866"/>
      <c r="AT69" s="866"/>
      <c r="AU69" s="866" t="s">
        <v>560</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551</v>
      </c>
      <c r="C70" s="910"/>
      <c r="D70" s="910"/>
      <c r="E70" s="910"/>
      <c r="F70" s="910"/>
      <c r="G70" s="910"/>
      <c r="H70" s="910"/>
      <c r="I70" s="910"/>
      <c r="J70" s="910"/>
      <c r="K70" s="910"/>
      <c r="L70" s="910"/>
      <c r="M70" s="910"/>
      <c r="N70" s="910"/>
      <c r="O70" s="910"/>
      <c r="P70" s="911"/>
      <c r="Q70" s="912">
        <v>36</v>
      </c>
      <c r="R70" s="866"/>
      <c r="S70" s="866"/>
      <c r="T70" s="866"/>
      <c r="U70" s="866"/>
      <c r="V70" s="866">
        <v>35</v>
      </c>
      <c r="W70" s="866"/>
      <c r="X70" s="866"/>
      <c r="Y70" s="866"/>
      <c r="Z70" s="866"/>
      <c r="AA70" s="866">
        <v>1</v>
      </c>
      <c r="AB70" s="866"/>
      <c r="AC70" s="866"/>
      <c r="AD70" s="866"/>
      <c r="AE70" s="866"/>
      <c r="AF70" s="866">
        <v>1</v>
      </c>
      <c r="AG70" s="866"/>
      <c r="AH70" s="866"/>
      <c r="AI70" s="866"/>
      <c r="AJ70" s="866"/>
      <c r="AK70" s="866" t="s">
        <v>560</v>
      </c>
      <c r="AL70" s="866"/>
      <c r="AM70" s="866"/>
      <c r="AN70" s="866"/>
      <c r="AO70" s="866"/>
      <c r="AP70" s="866" t="s">
        <v>560</v>
      </c>
      <c r="AQ70" s="866"/>
      <c r="AR70" s="866"/>
      <c r="AS70" s="866"/>
      <c r="AT70" s="866"/>
      <c r="AU70" s="866" t="s">
        <v>560</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552</v>
      </c>
      <c r="C71" s="910"/>
      <c r="D71" s="910"/>
      <c r="E71" s="910"/>
      <c r="F71" s="910"/>
      <c r="G71" s="910"/>
      <c r="H71" s="910"/>
      <c r="I71" s="910"/>
      <c r="J71" s="910"/>
      <c r="K71" s="910"/>
      <c r="L71" s="910"/>
      <c r="M71" s="910"/>
      <c r="N71" s="910"/>
      <c r="O71" s="910"/>
      <c r="P71" s="911"/>
      <c r="Q71" s="912">
        <v>222</v>
      </c>
      <c r="R71" s="866"/>
      <c r="S71" s="866"/>
      <c r="T71" s="866"/>
      <c r="U71" s="866"/>
      <c r="V71" s="866">
        <v>214</v>
      </c>
      <c r="W71" s="866"/>
      <c r="X71" s="866"/>
      <c r="Y71" s="866"/>
      <c r="Z71" s="866"/>
      <c r="AA71" s="866">
        <v>8</v>
      </c>
      <c r="AB71" s="866"/>
      <c r="AC71" s="866"/>
      <c r="AD71" s="866"/>
      <c r="AE71" s="866"/>
      <c r="AF71" s="866">
        <v>8</v>
      </c>
      <c r="AG71" s="866"/>
      <c r="AH71" s="866"/>
      <c r="AI71" s="866"/>
      <c r="AJ71" s="866"/>
      <c r="AK71" s="866" t="s">
        <v>560</v>
      </c>
      <c r="AL71" s="866"/>
      <c r="AM71" s="866"/>
      <c r="AN71" s="866"/>
      <c r="AO71" s="866"/>
      <c r="AP71" s="866" t="s">
        <v>560</v>
      </c>
      <c r="AQ71" s="866"/>
      <c r="AR71" s="866"/>
      <c r="AS71" s="866"/>
      <c r="AT71" s="866"/>
      <c r="AU71" s="866" t="s">
        <v>560</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553</v>
      </c>
      <c r="C72" s="910"/>
      <c r="D72" s="910"/>
      <c r="E72" s="910"/>
      <c r="F72" s="910"/>
      <c r="G72" s="910"/>
      <c r="H72" s="910"/>
      <c r="I72" s="910"/>
      <c r="J72" s="910"/>
      <c r="K72" s="910"/>
      <c r="L72" s="910"/>
      <c r="M72" s="910"/>
      <c r="N72" s="910"/>
      <c r="O72" s="910"/>
      <c r="P72" s="911"/>
      <c r="Q72" s="912">
        <v>113</v>
      </c>
      <c r="R72" s="866"/>
      <c r="S72" s="866"/>
      <c r="T72" s="866"/>
      <c r="U72" s="866"/>
      <c r="V72" s="866">
        <v>106</v>
      </c>
      <c r="W72" s="866"/>
      <c r="X72" s="866"/>
      <c r="Y72" s="866"/>
      <c r="Z72" s="866"/>
      <c r="AA72" s="866">
        <v>7</v>
      </c>
      <c r="AB72" s="866"/>
      <c r="AC72" s="866"/>
      <c r="AD72" s="866"/>
      <c r="AE72" s="866"/>
      <c r="AF72" s="866">
        <v>7</v>
      </c>
      <c r="AG72" s="866"/>
      <c r="AH72" s="866"/>
      <c r="AI72" s="866"/>
      <c r="AJ72" s="866"/>
      <c r="AK72" s="866">
        <v>15</v>
      </c>
      <c r="AL72" s="866"/>
      <c r="AM72" s="866"/>
      <c r="AN72" s="866"/>
      <c r="AO72" s="866"/>
      <c r="AP72" s="866" t="s">
        <v>560</v>
      </c>
      <c r="AQ72" s="866"/>
      <c r="AR72" s="866"/>
      <c r="AS72" s="866"/>
      <c r="AT72" s="866"/>
      <c r="AU72" s="866" t="s">
        <v>560</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554</v>
      </c>
      <c r="C73" s="910"/>
      <c r="D73" s="910"/>
      <c r="E73" s="910"/>
      <c r="F73" s="910"/>
      <c r="G73" s="910"/>
      <c r="H73" s="910"/>
      <c r="I73" s="910"/>
      <c r="J73" s="910"/>
      <c r="K73" s="910"/>
      <c r="L73" s="910"/>
      <c r="M73" s="910"/>
      <c r="N73" s="910"/>
      <c r="O73" s="910"/>
      <c r="P73" s="911"/>
      <c r="Q73" s="912">
        <v>87</v>
      </c>
      <c r="R73" s="866"/>
      <c r="S73" s="866"/>
      <c r="T73" s="866"/>
      <c r="U73" s="866"/>
      <c r="V73" s="866">
        <v>72</v>
      </c>
      <c r="W73" s="866"/>
      <c r="X73" s="866"/>
      <c r="Y73" s="866"/>
      <c r="Z73" s="866"/>
      <c r="AA73" s="866">
        <v>15</v>
      </c>
      <c r="AB73" s="866"/>
      <c r="AC73" s="866"/>
      <c r="AD73" s="866"/>
      <c r="AE73" s="866"/>
      <c r="AF73" s="866">
        <v>15</v>
      </c>
      <c r="AG73" s="866"/>
      <c r="AH73" s="866"/>
      <c r="AI73" s="866"/>
      <c r="AJ73" s="866"/>
      <c r="AK73" s="866" t="s">
        <v>560</v>
      </c>
      <c r="AL73" s="866"/>
      <c r="AM73" s="866"/>
      <c r="AN73" s="866"/>
      <c r="AO73" s="866"/>
      <c r="AP73" s="866" t="s">
        <v>560</v>
      </c>
      <c r="AQ73" s="866"/>
      <c r="AR73" s="866"/>
      <c r="AS73" s="866"/>
      <c r="AT73" s="866"/>
      <c r="AU73" s="866" t="s">
        <v>560</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555</v>
      </c>
      <c r="C74" s="910"/>
      <c r="D74" s="910"/>
      <c r="E74" s="910"/>
      <c r="F74" s="910"/>
      <c r="G74" s="910"/>
      <c r="H74" s="910"/>
      <c r="I74" s="910"/>
      <c r="J74" s="910"/>
      <c r="K74" s="910"/>
      <c r="L74" s="910"/>
      <c r="M74" s="910"/>
      <c r="N74" s="910"/>
      <c r="O74" s="910"/>
      <c r="P74" s="911"/>
      <c r="Q74" s="912">
        <v>146</v>
      </c>
      <c r="R74" s="866"/>
      <c r="S74" s="866"/>
      <c r="T74" s="866"/>
      <c r="U74" s="866"/>
      <c r="V74" s="866">
        <v>146</v>
      </c>
      <c r="W74" s="866"/>
      <c r="X74" s="866"/>
      <c r="Y74" s="866"/>
      <c r="Z74" s="866"/>
      <c r="AA74" s="866">
        <v>0</v>
      </c>
      <c r="AB74" s="866"/>
      <c r="AC74" s="866"/>
      <c r="AD74" s="866"/>
      <c r="AE74" s="866"/>
      <c r="AF74" s="866">
        <v>0</v>
      </c>
      <c r="AG74" s="866"/>
      <c r="AH74" s="866"/>
      <c r="AI74" s="866"/>
      <c r="AJ74" s="866"/>
      <c r="AK74" s="866">
        <v>1</v>
      </c>
      <c r="AL74" s="866"/>
      <c r="AM74" s="866"/>
      <c r="AN74" s="866"/>
      <c r="AO74" s="866"/>
      <c r="AP74" s="866" t="s">
        <v>560</v>
      </c>
      <c r="AQ74" s="866"/>
      <c r="AR74" s="866"/>
      <c r="AS74" s="866"/>
      <c r="AT74" s="866"/>
      <c r="AU74" s="866" t="s">
        <v>560</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t="s">
        <v>556</v>
      </c>
      <c r="C75" s="910"/>
      <c r="D75" s="910"/>
      <c r="E75" s="910"/>
      <c r="F75" s="910"/>
      <c r="G75" s="910"/>
      <c r="H75" s="910"/>
      <c r="I75" s="910"/>
      <c r="J75" s="910"/>
      <c r="K75" s="910"/>
      <c r="L75" s="910"/>
      <c r="M75" s="910"/>
      <c r="N75" s="910"/>
      <c r="O75" s="910"/>
      <c r="P75" s="911"/>
      <c r="Q75" s="913">
        <v>302</v>
      </c>
      <c r="R75" s="914"/>
      <c r="S75" s="914"/>
      <c r="T75" s="914"/>
      <c r="U75" s="870"/>
      <c r="V75" s="915">
        <v>280</v>
      </c>
      <c r="W75" s="914"/>
      <c r="X75" s="914"/>
      <c r="Y75" s="914"/>
      <c r="Z75" s="870"/>
      <c r="AA75" s="915">
        <v>22</v>
      </c>
      <c r="AB75" s="914"/>
      <c r="AC75" s="914"/>
      <c r="AD75" s="914"/>
      <c r="AE75" s="870"/>
      <c r="AF75" s="915">
        <v>23</v>
      </c>
      <c r="AG75" s="914"/>
      <c r="AH75" s="914"/>
      <c r="AI75" s="914"/>
      <c r="AJ75" s="870"/>
      <c r="AK75" s="915">
        <v>193</v>
      </c>
      <c r="AL75" s="914"/>
      <c r="AM75" s="914"/>
      <c r="AN75" s="914"/>
      <c r="AO75" s="870"/>
      <c r="AP75" s="915" t="s">
        <v>560</v>
      </c>
      <c r="AQ75" s="914"/>
      <c r="AR75" s="914"/>
      <c r="AS75" s="914"/>
      <c r="AT75" s="870"/>
      <c r="AU75" s="915" t="s">
        <v>560</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t="s">
        <v>557</v>
      </c>
      <c r="C76" s="910"/>
      <c r="D76" s="910"/>
      <c r="E76" s="910"/>
      <c r="F76" s="910"/>
      <c r="G76" s="910"/>
      <c r="H76" s="910"/>
      <c r="I76" s="910"/>
      <c r="J76" s="910"/>
      <c r="K76" s="910"/>
      <c r="L76" s="910"/>
      <c r="M76" s="910"/>
      <c r="N76" s="910"/>
      <c r="O76" s="910"/>
      <c r="P76" s="911"/>
      <c r="Q76" s="913">
        <v>14208</v>
      </c>
      <c r="R76" s="914"/>
      <c r="S76" s="914"/>
      <c r="T76" s="914"/>
      <c r="U76" s="870"/>
      <c r="V76" s="915">
        <v>13916</v>
      </c>
      <c r="W76" s="914"/>
      <c r="X76" s="914"/>
      <c r="Y76" s="914"/>
      <c r="Z76" s="870"/>
      <c r="AA76" s="915">
        <v>292</v>
      </c>
      <c r="AB76" s="914"/>
      <c r="AC76" s="914"/>
      <c r="AD76" s="914"/>
      <c r="AE76" s="870"/>
      <c r="AF76" s="915">
        <v>268</v>
      </c>
      <c r="AG76" s="914"/>
      <c r="AH76" s="914"/>
      <c r="AI76" s="914"/>
      <c r="AJ76" s="870"/>
      <c r="AK76" s="915">
        <v>64</v>
      </c>
      <c r="AL76" s="914"/>
      <c r="AM76" s="914"/>
      <c r="AN76" s="914"/>
      <c r="AO76" s="870"/>
      <c r="AP76" s="915">
        <v>4474</v>
      </c>
      <c r="AQ76" s="914"/>
      <c r="AR76" s="914"/>
      <c r="AS76" s="914"/>
      <c r="AT76" s="870"/>
      <c r="AU76" s="915">
        <v>19</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377</v>
      </c>
      <c r="B88" s="825" t="s">
        <v>400</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343</v>
      </c>
      <c r="AG88" s="880"/>
      <c r="AH88" s="880"/>
      <c r="AI88" s="880"/>
      <c r="AJ88" s="880"/>
      <c r="AK88" s="877"/>
      <c r="AL88" s="877"/>
      <c r="AM88" s="877"/>
      <c r="AN88" s="877"/>
      <c r="AO88" s="877"/>
      <c r="AP88" s="880">
        <v>4474</v>
      </c>
      <c r="AQ88" s="880"/>
      <c r="AR88" s="880"/>
      <c r="AS88" s="880"/>
      <c r="AT88" s="880"/>
      <c r="AU88" s="880">
        <v>19</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825" t="s">
        <v>401</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5</v>
      </c>
      <c r="CS102" s="888"/>
      <c r="CT102" s="888"/>
      <c r="CU102" s="888"/>
      <c r="CV102" s="927"/>
      <c r="CW102" s="926"/>
      <c r="CX102" s="888"/>
      <c r="CY102" s="888"/>
      <c r="CZ102" s="888"/>
      <c r="DA102" s="927"/>
      <c r="DB102" s="926">
        <v>4</v>
      </c>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402</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403</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406</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407</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408</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409</v>
      </c>
      <c r="AB109" s="929"/>
      <c r="AC109" s="929"/>
      <c r="AD109" s="929"/>
      <c r="AE109" s="930"/>
      <c r="AF109" s="928" t="s">
        <v>410</v>
      </c>
      <c r="AG109" s="929"/>
      <c r="AH109" s="929"/>
      <c r="AI109" s="929"/>
      <c r="AJ109" s="930"/>
      <c r="AK109" s="928" t="s">
        <v>295</v>
      </c>
      <c r="AL109" s="929"/>
      <c r="AM109" s="929"/>
      <c r="AN109" s="929"/>
      <c r="AO109" s="930"/>
      <c r="AP109" s="928" t="s">
        <v>411</v>
      </c>
      <c r="AQ109" s="929"/>
      <c r="AR109" s="929"/>
      <c r="AS109" s="929"/>
      <c r="AT109" s="931"/>
      <c r="AU109" s="948" t="s">
        <v>408</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409</v>
      </c>
      <c r="BR109" s="929"/>
      <c r="BS109" s="929"/>
      <c r="BT109" s="929"/>
      <c r="BU109" s="930"/>
      <c r="BV109" s="928" t="s">
        <v>410</v>
      </c>
      <c r="BW109" s="929"/>
      <c r="BX109" s="929"/>
      <c r="BY109" s="929"/>
      <c r="BZ109" s="930"/>
      <c r="CA109" s="928" t="s">
        <v>295</v>
      </c>
      <c r="CB109" s="929"/>
      <c r="CC109" s="929"/>
      <c r="CD109" s="929"/>
      <c r="CE109" s="930"/>
      <c r="CF109" s="949" t="s">
        <v>411</v>
      </c>
      <c r="CG109" s="949"/>
      <c r="CH109" s="949"/>
      <c r="CI109" s="949"/>
      <c r="CJ109" s="949"/>
      <c r="CK109" s="928" t="s">
        <v>412</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409</v>
      </c>
      <c r="DH109" s="929"/>
      <c r="DI109" s="929"/>
      <c r="DJ109" s="929"/>
      <c r="DK109" s="930"/>
      <c r="DL109" s="928" t="s">
        <v>410</v>
      </c>
      <c r="DM109" s="929"/>
      <c r="DN109" s="929"/>
      <c r="DO109" s="929"/>
      <c r="DP109" s="930"/>
      <c r="DQ109" s="928" t="s">
        <v>295</v>
      </c>
      <c r="DR109" s="929"/>
      <c r="DS109" s="929"/>
      <c r="DT109" s="929"/>
      <c r="DU109" s="930"/>
      <c r="DV109" s="928" t="s">
        <v>411</v>
      </c>
      <c r="DW109" s="929"/>
      <c r="DX109" s="929"/>
      <c r="DY109" s="929"/>
      <c r="DZ109" s="931"/>
    </row>
    <row r="110" spans="1:131" s="230" customFormat="1" ht="26.25" customHeight="1" x14ac:dyDescent="0.15">
      <c r="A110" s="932" t="s">
        <v>413</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232451</v>
      </c>
      <c r="AB110" s="936"/>
      <c r="AC110" s="936"/>
      <c r="AD110" s="936"/>
      <c r="AE110" s="937"/>
      <c r="AF110" s="938">
        <v>245097</v>
      </c>
      <c r="AG110" s="936"/>
      <c r="AH110" s="936"/>
      <c r="AI110" s="936"/>
      <c r="AJ110" s="937"/>
      <c r="AK110" s="938">
        <v>307246</v>
      </c>
      <c r="AL110" s="936"/>
      <c r="AM110" s="936"/>
      <c r="AN110" s="936"/>
      <c r="AO110" s="937"/>
      <c r="AP110" s="939">
        <v>27</v>
      </c>
      <c r="AQ110" s="940"/>
      <c r="AR110" s="940"/>
      <c r="AS110" s="940"/>
      <c r="AT110" s="941"/>
      <c r="AU110" s="942" t="s">
        <v>69</v>
      </c>
      <c r="AV110" s="943"/>
      <c r="AW110" s="943"/>
      <c r="AX110" s="943"/>
      <c r="AY110" s="943"/>
      <c r="AZ110" s="965" t="s">
        <v>414</v>
      </c>
      <c r="BA110" s="933"/>
      <c r="BB110" s="933"/>
      <c r="BC110" s="933"/>
      <c r="BD110" s="933"/>
      <c r="BE110" s="933"/>
      <c r="BF110" s="933"/>
      <c r="BG110" s="933"/>
      <c r="BH110" s="933"/>
      <c r="BI110" s="933"/>
      <c r="BJ110" s="933"/>
      <c r="BK110" s="933"/>
      <c r="BL110" s="933"/>
      <c r="BM110" s="933"/>
      <c r="BN110" s="933"/>
      <c r="BO110" s="933"/>
      <c r="BP110" s="934"/>
      <c r="BQ110" s="966">
        <v>2764569</v>
      </c>
      <c r="BR110" s="967"/>
      <c r="BS110" s="967"/>
      <c r="BT110" s="967"/>
      <c r="BU110" s="967"/>
      <c r="BV110" s="967">
        <v>2926732</v>
      </c>
      <c r="BW110" s="967"/>
      <c r="BX110" s="967"/>
      <c r="BY110" s="967"/>
      <c r="BZ110" s="967"/>
      <c r="CA110" s="967">
        <v>2964244</v>
      </c>
      <c r="CB110" s="967"/>
      <c r="CC110" s="967"/>
      <c r="CD110" s="967"/>
      <c r="CE110" s="967"/>
      <c r="CF110" s="980">
        <v>260.8</v>
      </c>
      <c r="CG110" s="981"/>
      <c r="CH110" s="981"/>
      <c r="CI110" s="981"/>
      <c r="CJ110" s="981"/>
      <c r="CK110" s="982" t="s">
        <v>415</v>
      </c>
      <c r="CL110" s="983"/>
      <c r="CM110" s="965" t="s">
        <v>416</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15">
      <c r="A111" s="970" t="s">
        <v>417</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418</v>
      </c>
      <c r="BA111" s="959"/>
      <c r="BB111" s="959"/>
      <c r="BC111" s="959"/>
      <c r="BD111" s="959"/>
      <c r="BE111" s="959"/>
      <c r="BF111" s="959"/>
      <c r="BG111" s="959"/>
      <c r="BH111" s="959"/>
      <c r="BI111" s="959"/>
      <c r="BJ111" s="959"/>
      <c r="BK111" s="959"/>
      <c r="BL111" s="959"/>
      <c r="BM111" s="959"/>
      <c r="BN111" s="959"/>
      <c r="BO111" s="959"/>
      <c r="BP111" s="960"/>
      <c r="BQ111" s="961" t="s">
        <v>122</v>
      </c>
      <c r="BR111" s="962"/>
      <c r="BS111" s="962"/>
      <c r="BT111" s="962"/>
      <c r="BU111" s="962"/>
      <c r="BV111" s="962" t="s">
        <v>122</v>
      </c>
      <c r="BW111" s="962"/>
      <c r="BX111" s="962"/>
      <c r="BY111" s="962"/>
      <c r="BZ111" s="962"/>
      <c r="CA111" s="962" t="s">
        <v>122</v>
      </c>
      <c r="CB111" s="962"/>
      <c r="CC111" s="962"/>
      <c r="CD111" s="962"/>
      <c r="CE111" s="962"/>
      <c r="CF111" s="956" t="s">
        <v>122</v>
      </c>
      <c r="CG111" s="957"/>
      <c r="CH111" s="957"/>
      <c r="CI111" s="957"/>
      <c r="CJ111" s="957"/>
      <c r="CK111" s="984"/>
      <c r="CL111" s="985"/>
      <c r="CM111" s="958" t="s">
        <v>419</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15">
      <c r="A112" s="988" t="s">
        <v>420</v>
      </c>
      <c r="B112" s="989"/>
      <c r="C112" s="959" t="s">
        <v>421</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422</v>
      </c>
      <c r="BA112" s="959"/>
      <c r="BB112" s="959"/>
      <c r="BC112" s="959"/>
      <c r="BD112" s="959"/>
      <c r="BE112" s="959"/>
      <c r="BF112" s="959"/>
      <c r="BG112" s="959"/>
      <c r="BH112" s="959"/>
      <c r="BI112" s="959"/>
      <c r="BJ112" s="959"/>
      <c r="BK112" s="959"/>
      <c r="BL112" s="959"/>
      <c r="BM112" s="959"/>
      <c r="BN112" s="959"/>
      <c r="BO112" s="959"/>
      <c r="BP112" s="960"/>
      <c r="BQ112" s="961">
        <v>451632</v>
      </c>
      <c r="BR112" s="962"/>
      <c r="BS112" s="962"/>
      <c r="BT112" s="962"/>
      <c r="BU112" s="962"/>
      <c r="BV112" s="962">
        <v>437619</v>
      </c>
      <c r="BW112" s="962"/>
      <c r="BX112" s="962"/>
      <c r="BY112" s="962"/>
      <c r="BZ112" s="962"/>
      <c r="CA112" s="962">
        <v>445076</v>
      </c>
      <c r="CB112" s="962"/>
      <c r="CC112" s="962"/>
      <c r="CD112" s="962"/>
      <c r="CE112" s="962"/>
      <c r="CF112" s="956">
        <v>39.200000000000003</v>
      </c>
      <c r="CG112" s="957"/>
      <c r="CH112" s="957"/>
      <c r="CI112" s="957"/>
      <c r="CJ112" s="957"/>
      <c r="CK112" s="984"/>
      <c r="CL112" s="985"/>
      <c r="CM112" s="958" t="s">
        <v>423</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15">
      <c r="A113" s="990"/>
      <c r="B113" s="991"/>
      <c r="C113" s="959" t="s">
        <v>424</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44531</v>
      </c>
      <c r="AB113" s="974"/>
      <c r="AC113" s="974"/>
      <c r="AD113" s="974"/>
      <c r="AE113" s="975"/>
      <c r="AF113" s="976">
        <v>44777</v>
      </c>
      <c r="AG113" s="974"/>
      <c r="AH113" s="974"/>
      <c r="AI113" s="974"/>
      <c r="AJ113" s="975"/>
      <c r="AK113" s="976">
        <v>38990</v>
      </c>
      <c r="AL113" s="974"/>
      <c r="AM113" s="974"/>
      <c r="AN113" s="974"/>
      <c r="AO113" s="975"/>
      <c r="AP113" s="977">
        <v>3.4</v>
      </c>
      <c r="AQ113" s="978"/>
      <c r="AR113" s="978"/>
      <c r="AS113" s="978"/>
      <c r="AT113" s="979"/>
      <c r="AU113" s="944"/>
      <c r="AV113" s="945"/>
      <c r="AW113" s="945"/>
      <c r="AX113" s="945"/>
      <c r="AY113" s="945"/>
      <c r="AZ113" s="958" t="s">
        <v>425</v>
      </c>
      <c r="BA113" s="959"/>
      <c r="BB113" s="959"/>
      <c r="BC113" s="959"/>
      <c r="BD113" s="959"/>
      <c r="BE113" s="959"/>
      <c r="BF113" s="959"/>
      <c r="BG113" s="959"/>
      <c r="BH113" s="959"/>
      <c r="BI113" s="959"/>
      <c r="BJ113" s="959"/>
      <c r="BK113" s="959"/>
      <c r="BL113" s="959"/>
      <c r="BM113" s="959"/>
      <c r="BN113" s="959"/>
      <c r="BO113" s="959"/>
      <c r="BP113" s="960"/>
      <c r="BQ113" s="961">
        <v>19611</v>
      </c>
      <c r="BR113" s="962"/>
      <c r="BS113" s="962"/>
      <c r="BT113" s="962"/>
      <c r="BU113" s="962"/>
      <c r="BV113" s="962">
        <v>20678</v>
      </c>
      <c r="BW113" s="962"/>
      <c r="BX113" s="962"/>
      <c r="BY113" s="962"/>
      <c r="BZ113" s="962"/>
      <c r="CA113" s="962">
        <v>19392</v>
      </c>
      <c r="CB113" s="962"/>
      <c r="CC113" s="962"/>
      <c r="CD113" s="962"/>
      <c r="CE113" s="962"/>
      <c r="CF113" s="956">
        <v>1.7</v>
      </c>
      <c r="CG113" s="957"/>
      <c r="CH113" s="957"/>
      <c r="CI113" s="957"/>
      <c r="CJ113" s="957"/>
      <c r="CK113" s="984"/>
      <c r="CL113" s="985"/>
      <c r="CM113" s="958" t="s">
        <v>426</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15">
      <c r="A114" s="990"/>
      <c r="B114" s="991"/>
      <c r="C114" s="959" t="s">
        <v>427</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5290</v>
      </c>
      <c r="AB114" s="995"/>
      <c r="AC114" s="995"/>
      <c r="AD114" s="995"/>
      <c r="AE114" s="996"/>
      <c r="AF114" s="997">
        <v>4348</v>
      </c>
      <c r="AG114" s="995"/>
      <c r="AH114" s="995"/>
      <c r="AI114" s="995"/>
      <c r="AJ114" s="996"/>
      <c r="AK114" s="997">
        <v>4708</v>
      </c>
      <c r="AL114" s="995"/>
      <c r="AM114" s="995"/>
      <c r="AN114" s="995"/>
      <c r="AO114" s="996"/>
      <c r="AP114" s="998">
        <v>0.4</v>
      </c>
      <c r="AQ114" s="999"/>
      <c r="AR114" s="999"/>
      <c r="AS114" s="999"/>
      <c r="AT114" s="1000"/>
      <c r="AU114" s="944"/>
      <c r="AV114" s="945"/>
      <c r="AW114" s="945"/>
      <c r="AX114" s="945"/>
      <c r="AY114" s="945"/>
      <c r="AZ114" s="958" t="s">
        <v>428</v>
      </c>
      <c r="BA114" s="959"/>
      <c r="BB114" s="959"/>
      <c r="BC114" s="959"/>
      <c r="BD114" s="959"/>
      <c r="BE114" s="959"/>
      <c r="BF114" s="959"/>
      <c r="BG114" s="959"/>
      <c r="BH114" s="959"/>
      <c r="BI114" s="959"/>
      <c r="BJ114" s="959"/>
      <c r="BK114" s="959"/>
      <c r="BL114" s="959"/>
      <c r="BM114" s="959"/>
      <c r="BN114" s="959"/>
      <c r="BO114" s="959"/>
      <c r="BP114" s="960"/>
      <c r="BQ114" s="961">
        <v>395501</v>
      </c>
      <c r="BR114" s="962"/>
      <c r="BS114" s="962"/>
      <c r="BT114" s="962"/>
      <c r="BU114" s="962"/>
      <c r="BV114" s="962">
        <v>366988</v>
      </c>
      <c r="BW114" s="962"/>
      <c r="BX114" s="962"/>
      <c r="BY114" s="962"/>
      <c r="BZ114" s="962"/>
      <c r="CA114" s="962">
        <v>364231</v>
      </c>
      <c r="CB114" s="962"/>
      <c r="CC114" s="962"/>
      <c r="CD114" s="962"/>
      <c r="CE114" s="962"/>
      <c r="CF114" s="956">
        <v>32</v>
      </c>
      <c r="CG114" s="957"/>
      <c r="CH114" s="957"/>
      <c r="CI114" s="957"/>
      <c r="CJ114" s="957"/>
      <c r="CK114" s="984"/>
      <c r="CL114" s="985"/>
      <c r="CM114" s="958" t="s">
        <v>429</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15">
      <c r="A115" s="990"/>
      <c r="B115" s="991"/>
      <c r="C115" s="959" t="s">
        <v>430</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122</v>
      </c>
      <c r="AB115" s="974"/>
      <c r="AC115" s="974"/>
      <c r="AD115" s="974"/>
      <c r="AE115" s="975"/>
      <c r="AF115" s="976" t="s">
        <v>122</v>
      </c>
      <c r="AG115" s="974"/>
      <c r="AH115" s="974"/>
      <c r="AI115" s="974"/>
      <c r="AJ115" s="975"/>
      <c r="AK115" s="976" t="s">
        <v>122</v>
      </c>
      <c r="AL115" s="974"/>
      <c r="AM115" s="974"/>
      <c r="AN115" s="974"/>
      <c r="AO115" s="975"/>
      <c r="AP115" s="977" t="s">
        <v>122</v>
      </c>
      <c r="AQ115" s="978"/>
      <c r="AR115" s="978"/>
      <c r="AS115" s="978"/>
      <c r="AT115" s="979"/>
      <c r="AU115" s="944"/>
      <c r="AV115" s="945"/>
      <c r="AW115" s="945"/>
      <c r="AX115" s="945"/>
      <c r="AY115" s="945"/>
      <c r="AZ115" s="958" t="s">
        <v>431</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432</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15">
      <c r="A116" s="992"/>
      <c r="B116" s="993"/>
      <c r="C116" s="1001" t="s">
        <v>433</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434</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435</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15">
      <c r="A117" s="948" t="s">
        <v>178</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436</v>
      </c>
      <c r="Z117" s="930"/>
      <c r="AA117" s="1014">
        <v>282272</v>
      </c>
      <c r="AB117" s="1015"/>
      <c r="AC117" s="1015"/>
      <c r="AD117" s="1015"/>
      <c r="AE117" s="1016"/>
      <c r="AF117" s="1017">
        <v>294222</v>
      </c>
      <c r="AG117" s="1015"/>
      <c r="AH117" s="1015"/>
      <c r="AI117" s="1015"/>
      <c r="AJ117" s="1016"/>
      <c r="AK117" s="1017">
        <v>350944</v>
      </c>
      <c r="AL117" s="1015"/>
      <c r="AM117" s="1015"/>
      <c r="AN117" s="1015"/>
      <c r="AO117" s="1016"/>
      <c r="AP117" s="1018"/>
      <c r="AQ117" s="1019"/>
      <c r="AR117" s="1019"/>
      <c r="AS117" s="1019"/>
      <c r="AT117" s="1020"/>
      <c r="AU117" s="944"/>
      <c r="AV117" s="945"/>
      <c r="AW117" s="945"/>
      <c r="AX117" s="945"/>
      <c r="AY117" s="945"/>
      <c r="AZ117" s="1010" t="s">
        <v>437</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438</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15">
      <c r="A118" s="948" t="s">
        <v>412</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409</v>
      </c>
      <c r="AB118" s="929"/>
      <c r="AC118" s="929"/>
      <c r="AD118" s="929"/>
      <c r="AE118" s="930"/>
      <c r="AF118" s="928" t="s">
        <v>410</v>
      </c>
      <c r="AG118" s="929"/>
      <c r="AH118" s="929"/>
      <c r="AI118" s="929"/>
      <c r="AJ118" s="930"/>
      <c r="AK118" s="928" t="s">
        <v>295</v>
      </c>
      <c r="AL118" s="929"/>
      <c r="AM118" s="929"/>
      <c r="AN118" s="929"/>
      <c r="AO118" s="930"/>
      <c r="AP118" s="1006" t="s">
        <v>411</v>
      </c>
      <c r="AQ118" s="1007"/>
      <c r="AR118" s="1007"/>
      <c r="AS118" s="1007"/>
      <c r="AT118" s="1008"/>
      <c r="AU118" s="944"/>
      <c r="AV118" s="945"/>
      <c r="AW118" s="945"/>
      <c r="AX118" s="945"/>
      <c r="AY118" s="945"/>
      <c r="AZ118" s="1009" t="s">
        <v>439</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440</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15">
      <c r="A119" s="1092" t="s">
        <v>415</v>
      </c>
      <c r="B119" s="983"/>
      <c r="C119" s="965" t="s">
        <v>416</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178</v>
      </c>
      <c r="BA119" s="251"/>
      <c r="BB119" s="251"/>
      <c r="BC119" s="251"/>
      <c r="BD119" s="251"/>
      <c r="BE119" s="251"/>
      <c r="BF119" s="251"/>
      <c r="BG119" s="251"/>
      <c r="BH119" s="251"/>
      <c r="BI119" s="251"/>
      <c r="BJ119" s="251"/>
      <c r="BK119" s="251"/>
      <c r="BL119" s="251"/>
      <c r="BM119" s="251"/>
      <c r="BN119" s="251"/>
      <c r="BO119" s="1013" t="s">
        <v>441</v>
      </c>
      <c r="BP119" s="1041"/>
      <c r="BQ119" s="1035">
        <v>3631313</v>
      </c>
      <c r="BR119" s="1036"/>
      <c r="BS119" s="1036"/>
      <c r="BT119" s="1036"/>
      <c r="BU119" s="1036"/>
      <c r="BV119" s="1036">
        <v>3752017</v>
      </c>
      <c r="BW119" s="1036"/>
      <c r="BX119" s="1036"/>
      <c r="BY119" s="1036"/>
      <c r="BZ119" s="1036"/>
      <c r="CA119" s="1036">
        <v>3792943</v>
      </c>
      <c r="CB119" s="1036"/>
      <c r="CC119" s="1036"/>
      <c r="CD119" s="1036"/>
      <c r="CE119" s="1036"/>
      <c r="CF119" s="1037"/>
      <c r="CG119" s="1038"/>
      <c r="CH119" s="1038"/>
      <c r="CI119" s="1038"/>
      <c r="CJ119" s="1039"/>
      <c r="CK119" s="986"/>
      <c r="CL119" s="987"/>
      <c r="CM119" s="1009" t="s">
        <v>442</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15">
      <c r="A120" s="1093"/>
      <c r="B120" s="985"/>
      <c r="C120" s="958" t="s">
        <v>419</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443</v>
      </c>
      <c r="AV120" s="1028"/>
      <c r="AW120" s="1028"/>
      <c r="AX120" s="1028"/>
      <c r="AY120" s="1029"/>
      <c r="AZ120" s="965" t="s">
        <v>444</v>
      </c>
      <c r="BA120" s="933"/>
      <c r="BB120" s="933"/>
      <c r="BC120" s="933"/>
      <c r="BD120" s="933"/>
      <c r="BE120" s="933"/>
      <c r="BF120" s="933"/>
      <c r="BG120" s="933"/>
      <c r="BH120" s="933"/>
      <c r="BI120" s="933"/>
      <c r="BJ120" s="933"/>
      <c r="BK120" s="933"/>
      <c r="BL120" s="933"/>
      <c r="BM120" s="933"/>
      <c r="BN120" s="933"/>
      <c r="BO120" s="933"/>
      <c r="BP120" s="934"/>
      <c r="BQ120" s="966">
        <v>2251410</v>
      </c>
      <c r="BR120" s="967"/>
      <c r="BS120" s="967"/>
      <c r="BT120" s="967"/>
      <c r="BU120" s="967"/>
      <c r="BV120" s="967">
        <v>2241214</v>
      </c>
      <c r="BW120" s="967"/>
      <c r="BX120" s="967"/>
      <c r="BY120" s="967"/>
      <c r="BZ120" s="967"/>
      <c r="CA120" s="967">
        <v>2324749</v>
      </c>
      <c r="CB120" s="967"/>
      <c r="CC120" s="967"/>
      <c r="CD120" s="967"/>
      <c r="CE120" s="967"/>
      <c r="CF120" s="980">
        <v>204.6</v>
      </c>
      <c r="CG120" s="981"/>
      <c r="CH120" s="981"/>
      <c r="CI120" s="981"/>
      <c r="CJ120" s="981"/>
      <c r="CK120" s="1042" t="s">
        <v>445</v>
      </c>
      <c r="CL120" s="1043"/>
      <c r="CM120" s="1043"/>
      <c r="CN120" s="1043"/>
      <c r="CO120" s="1044"/>
      <c r="CP120" s="1050" t="s">
        <v>393</v>
      </c>
      <c r="CQ120" s="1051"/>
      <c r="CR120" s="1051"/>
      <c r="CS120" s="1051"/>
      <c r="CT120" s="1051"/>
      <c r="CU120" s="1051"/>
      <c r="CV120" s="1051"/>
      <c r="CW120" s="1051"/>
      <c r="CX120" s="1051"/>
      <c r="CY120" s="1051"/>
      <c r="CZ120" s="1051"/>
      <c r="DA120" s="1051"/>
      <c r="DB120" s="1051"/>
      <c r="DC120" s="1051"/>
      <c r="DD120" s="1051"/>
      <c r="DE120" s="1051"/>
      <c r="DF120" s="1052"/>
      <c r="DG120" s="966">
        <v>450590</v>
      </c>
      <c r="DH120" s="967"/>
      <c r="DI120" s="967"/>
      <c r="DJ120" s="967"/>
      <c r="DK120" s="967"/>
      <c r="DL120" s="967">
        <v>436201</v>
      </c>
      <c r="DM120" s="967"/>
      <c r="DN120" s="967"/>
      <c r="DO120" s="967"/>
      <c r="DP120" s="967"/>
      <c r="DQ120" s="967">
        <v>442797</v>
      </c>
      <c r="DR120" s="967"/>
      <c r="DS120" s="967"/>
      <c r="DT120" s="967"/>
      <c r="DU120" s="967"/>
      <c r="DV120" s="968">
        <v>39</v>
      </c>
      <c r="DW120" s="968"/>
      <c r="DX120" s="968"/>
      <c r="DY120" s="968"/>
      <c r="DZ120" s="969"/>
    </row>
    <row r="121" spans="1:130" s="230" customFormat="1" ht="26.25" customHeight="1" x14ac:dyDescent="0.15">
      <c r="A121" s="1093"/>
      <c r="B121" s="985"/>
      <c r="C121" s="1010" t="s">
        <v>446</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447</v>
      </c>
      <c r="BA121" s="959"/>
      <c r="BB121" s="959"/>
      <c r="BC121" s="959"/>
      <c r="BD121" s="959"/>
      <c r="BE121" s="959"/>
      <c r="BF121" s="959"/>
      <c r="BG121" s="959"/>
      <c r="BH121" s="959"/>
      <c r="BI121" s="959"/>
      <c r="BJ121" s="959"/>
      <c r="BK121" s="959"/>
      <c r="BL121" s="959"/>
      <c r="BM121" s="959"/>
      <c r="BN121" s="959"/>
      <c r="BO121" s="959"/>
      <c r="BP121" s="960"/>
      <c r="BQ121" s="961">
        <v>96</v>
      </c>
      <c r="BR121" s="962"/>
      <c r="BS121" s="962"/>
      <c r="BT121" s="962"/>
      <c r="BU121" s="962"/>
      <c r="BV121" s="962">
        <v>64</v>
      </c>
      <c r="BW121" s="962"/>
      <c r="BX121" s="962"/>
      <c r="BY121" s="962"/>
      <c r="BZ121" s="962"/>
      <c r="CA121" s="962">
        <v>32</v>
      </c>
      <c r="CB121" s="962"/>
      <c r="CC121" s="962"/>
      <c r="CD121" s="962"/>
      <c r="CE121" s="962"/>
      <c r="CF121" s="956">
        <v>0</v>
      </c>
      <c r="CG121" s="957"/>
      <c r="CH121" s="957"/>
      <c r="CI121" s="957"/>
      <c r="CJ121" s="957"/>
      <c r="CK121" s="1045"/>
      <c r="CL121" s="1046"/>
      <c r="CM121" s="1046"/>
      <c r="CN121" s="1046"/>
      <c r="CO121" s="1047"/>
      <c r="CP121" s="1055" t="s">
        <v>390</v>
      </c>
      <c r="CQ121" s="1056"/>
      <c r="CR121" s="1056"/>
      <c r="CS121" s="1056"/>
      <c r="CT121" s="1056"/>
      <c r="CU121" s="1056"/>
      <c r="CV121" s="1056"/>
      <c r="CW121" s="1056"/>
      <c r="CX121" s="1056"/>
      <c r="CY121" s="1056"/>
      <c r="CZ121" s="1056"/>
      <c r="DA121" s="1056"/>
      <c r="DB121" s="1056"/>
      <c r="DC121" s="1056"/>
      <c r="DD121" s="1056"/>
      <c r="DE121" s="1056"/>
      <c r="DF121" s="1057"/>
      <c r="DG121" s="961">
        <v>1042</v>
      </c>
      <c r="DH121" s="962"/>
      <c r="DI121" s="962"/>
      <c r="DJ121" s="962"/>
      <c r="DK121" s="962"/>
      <c r="DL121" s="962">
        <v>1418</v>
      </c>
      <c r="DM121" s="962"/>
      <c r="DN121" s="962"/>
      <c r="DO121" s="962"/>
      <c r="DP121" s="962"/>
      <c r="DQ121" s="962">
        <v>2279</v>
      </c>
      <c r="DR121" s="962"/>
      <c r="DS121" s="962"/>
      <c r="DT121" s="962"/>
      <c r="DU121" s="962"/>
      <c r="DV121" s="963">
        <v>0.2</v>
      </c>
      <c r="DW121" s="963"/>
      <c r="DX121" s="963"/>
      <c r="DY121" s="963"/>
      <c r="DZ121" s="964"/>
    </row>
    <row r="122" spans="1:130" s="230" customFormat="1" ht="26.25" customHeight="1" x14ac:dyDescent="0.15">
      <c r="A122" s="1093"/>
      <c r="B122" s="985"/>
      <c r="C122" s="958" t="s">
        <v>429</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448</v>
      </c>
      <c r="BA122" s="1001"/>
      <c r="BB122" s="1001"/>
      <c r="BC122" s="1001"/>
      <c r="BD122" s="1001"/>
      <c r="BE122" s="1001"/>
      <c r="BF122" s="1001"/>
      <c r="BG122" s="1001"/>
      <c r="BH122" s="1001"/>
      <c r="BI122" s="1001"/>
      <c r="BJ122" s="1001"/>
      <c r="BK122" s="1001"/>
      <c r="BL122" s="1001"/>
      <c r="BM122" s="1001"/>
      <c r="BN122" s="1001"/>
      <c r="BO122" s="1001"/>
      <c r="BP122" s="1002"/>
      <c r="BQ122" s="1035">
        <v>2189696</v>
      </c>
      <c r="BR122" s="1036"/>
      <c r="BS122" s="1036"/>
      <c r="BT122" s="1036"/>
      <c r="BU122" s="1036"/>
      <c r="BV122" s="1036">
        <v>2306547</v>
      </c>
      <c r="BW122" s="1036"/>
      <c r="BX122" s="1036"/>
      <c r="BY122" s="1036"/>
      <c r="BZ122" s="1036"/>
      <c r="CA122" s="1036">
        <v>2307570</v>
      </c>
      <c r="CB122" s="1036"/>
      <c r="CC122" s="1036"/>
      <c r="CD122" s="1036"/>
      <c r="CE122" s="1036"/>
      <c r="CF122" s="1053">
        <v>203</v>
      </c>
      <c r="CG122" s="1054"/>
      <c r="CH122" s="1054"/>
      <c r="CI122" s="1054"/>
      <c r="CJ122" s="1054"/>
      <c r="CK122" s="1045"/>
      <c r="CL122" s="1046"/>
      <c r="CM122" s="1046"/>
      <c r="CN122" s="1046"/>
      <c r="CO122" s="1047"/>
      <c r="CP122" s="1055"/>
      <c r="CQ122" s="1056"/>
      <c r="CR122" s="1056"/>
      <c r="CS122" s="1056"/>
      <c r="CT122" s="1056"/>
      <c r="CU122" s="1056"/>
      <c r="CV122" s="1056"/>
      <c r="CW122" s="1056"/>
      <c r="CX122" s="1056"/>
      <c r="CY122" s="1056"/>
      <c r="CZ122" s="1056"/>
      <c r="DA122" s="1056"/>
      <c r="DB122" s="1056"/>
      <c r="DC122" s="1056"/>
      <c r="DD122" s="1056"/>
      <c r="DE122" s="1056"/>
      <c r="DF122" s="1057"/>
      <c r="DG122" s="961"/>
      <c r="DH122" s="962"/>
      <c r="DI122" s="962"/>
      <c r="DJ122" s="962"/>
      <c r="DK122" s="962"/>
      <c r="DL122" s="962"/>
      <c r="DM122" s="962"/>
      <c r="DN122" s="962"/>
      <c r="DO122" s="962"/>
      <c r="DP122" s="962"/>
      <c r="DQ122" s="962"/>
      <c r="DR122" s="962"/>
      <c r="DS122" s="962"/>
      <c r="DT122" s="962"/>
      <c r="DU122" s="962"/>
      <c r="DV122" s="963"/>
      <c r="DW122" s="963"/>
      <c r="DX122" s="963"/>
      <c r="DY122" s="963"/>
      <c r="DZ122" s="964"/>
    </row>
    <row r="123" spans="1:130" s="230" customFormat="1" ht="26.25" customHeight="1" x14ac:dyDescent="0.15">
      <c r="A123" s="1093"/>
      <c r="B123" s="985"/>
      <c r="C123" s="958" t="s">
        <v>435</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178</v>
      </c>
      <c r="BA123" s="251"/>
      <c r="BB123" s="251"/>
      <c r="BC123" s="251"/>
      <c r="BD123" s="251"/>
      <c r="BE123" s="251"/>
      <c r="BF123" s="251"/>
      <c r="BG123" s="251"/>
      <c r="BH123" s="251"/>
      <c r="BI123" s="251"/>
      <c r="BJ123" s="251"/>
      <c r="BK123" s="251"/>
      <c r="BL123" s="251"/>
      <c r="BM123" s="251"/>
      <c r="BN123" s="251"/>
      <c r="BO123" s="1013" t="s">
        <v>449</v>
      </c>
      <c r="BP123" s="1041"/>
      <c r="BQ123" s="1099">
        <v>4441202</v>
      </c>
      <c r="BR123" s="1100"/>
      <c r="BS123" s="1100"/>
      <c r="BT123" s="1100"/>
      <c r="BU123" s="1100"/>
      <c r="BV123" s="1100">
        <v>4547825</v>
      </c>
      <c r="BW123" s="1100"/>
      <c r="BX123" s="1100"/>
      <c r="BY123" s="1100"/>
      <c r="BZ123" s="1100"/>
      <c r="CA123" s="1100">
        <v>4632351</v>
      </c>
      <c r="CB123" s="1100"/>
      <c r="CC123" s="1100"/>
      <c r="CD123" s="1100"/>
      <c r="CE123" s="1100"/>
      <c r="CF123" s="1037"/>
      <c r="CG123" s="1038"/>
      <c r="CH123" s="1038"/>
      <c r="CI123" s="1038"/>
      <c r="CJ123" s="1039"/>
      <c r="CK123" s="1045"/>
      <c r="CL123" s="1046"/>
      <c r="CM123" s="1046"/>
      <c r="CN123" s="1046"/>
      <c r="CO123" s="1047"/>
      <c r="CP123" s="1055"/>
      <c r="CQ123" s="1056"/>
      <c r="CR123" s="1056"/>
      <c r="CS123" s="1056"/>
      <c r="CT123" s="1056"/>
      <c r="CU123" s="1056"/>
      <c r="CV123" s="1056"/>
      <c r="CW123" s="1056"/>
      <c r="CX123" s="1056"/>
      <c r="CY123" s="1056"/>
      <c r="CZ123" s="1056"/>
      <c r="DA123" s="1056"/>
      <c r="DB123" s="1056"/>
      <c r="DC123" s="1056"/>
      <c r="DD123" s="1056"/>
      <c r="DE123" s="1056"/>
      <c r="DF123" s="1057"/>
      <c r="DG123" s="994"/>
      <c r="DH123" s="995"/>
      <c r="DI123" s="995"/>
      <c r="DJ123" s="995"/>
      <c r="DK123" s="996"/>
      <c r="DL123" s="997"/>
      <c r="DM123" s="995"/>
      <c r="DN123" s="995"/>
      <c r="DO123" s="995"/>
      <c r="DP123" s="996"/>
      <c r="DQ123" s="997"/>
      <c r="DR123" s="995"/>
      <c r="DS123" s="995"/>
      <c r="DT123" s="995"/>
      <c r="DU123" s="996"/>
      <c r="DV123" s="998"/>
      <c r="DW123" s="999"/>
      <c r="DX123" s="999"/>
      <c r="DY123" s="999"/>
      <c r="DZ123" s="1000"/>
    </row>
    <row r="124" spans="1:130" s="230" customFormat="1" ht="26.25" customHeight="1" thickBot="1" x14ac:dyDescent="0.2">
      <c r="A124" s="1093"/>
      <c r="B124" s="985"/>
      <c r="C124" s="958" t="s">
        <v>438</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450</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122</v>
      </c>
      <c r="BR124" s="1063"/>
      <c r="BS124" s="1063"/>
      <c r="BT124" s="1063"/>
      <c r="BU124" s="1063"/>
      <c r="BV124" s="1063" t="s">
        <v>122</v>
      </c>
      <c r="BW124" s="1063"/>
      <c r="BX124" s="1063"/>
      <c r="BY124" s="1063"/>
      <c r="BZ124" s="1063"/>
      <c r="CA124" s="1063" t="s">
        <v>122</v>
      </c>
      <c r="CB124" s="1063"/>
      <c r="CC124" s="1063"/>
      <c r="CD124" s="1063"/>
      <c r="CE124" s="1063"/>
      <c r="CF124" s="1064"/>
      <c r="CG124" s="1065"/>
      <c r="CH124" s="1065"/>
      <c r="CI124" s="1065"/>
      <c r="CJ124" s="1066"/>
      <c r="CK124" s="1048"/>
      <c r="CL124" s="1048"/>
      <c r="CM124" s="1048"/>
      <c r="CN124" s="1048"/>
      <c r="CO124" s="1049"/>
      <c r="CP124" s="1055" t="s">
        <v>451</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15">
      <c r="A125" s="1093"/>
      <c r="B125" s="985"/>
      <c r="C125" s="958" t="s">
        <v>440</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452</v>
      </c>
      <c r="CL125" s="1043"/>
      <c r="CM125" s="1043"/>
      <c r="CN125" s="1043"/>
      <c r="CO125" s="1044"/>
      <c r="CP125" s="965" t="s">
        <v>453</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
      <c r="A126" s="1093"/>
      <c r="B126" s="985"/>
      <c r="C126" s="958" t="s">
        <v>442</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454</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15">
      <c r="A127" s="1094"/>
      <c r="B127" s="987"/>
      <c r="C127" s="1009" t="s">
        <v>455</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456</v>
      </c>
      <c r="AY127" s="1068"/>
      <c r="AZ127" s="1068"/>
      <c r="BA127" s="1068"/>
      <c r="BB127" s="1068"/>
      <c r="BC127" s="1068"/>
      <c r="BD127" s="1068"/>
      <c r="BE127" s="1069"/>
      <c r="BF127" s="1070" t="s">
        <v>457</v>
      </c>
      <c r="BG127" s="1068"/>
      <c r="BH127" s="1068"/>
      <c r="BI127" s="1068"/>
      <c r="BJ127" s="1068"/>
      <c r="BK127" s="1068"/>
      <c r="BL127" s="1069"/>
      <c r="BM127" s="1070" t="s">
        <v>458</v>
      </c>
      <c r="BN127" s="1068"/>
      <c r="BO127" s="1068"/>
      <c r="BP127" s="1068"/>
      <c r="BQ127" s="1068"/>
      <c r="BR127" s="1068"/>
      <c r="BS127" s="1069"/>
      <c r="BT127" s="1070" t="s">
        <v>459</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460</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
      <c r="A128" s="1077" t="s">
        <v>461</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462</v>
      </c>
      <c r="X128" s="1079"/>
      <c r="Y128" s="1079"/>
      <c r="Z128" s="1080"/>
      <c r="AA128" s="1081">
        <v>32</v>
      </c>
      <c r="AB128" s="1082"/>
      <c r="AC128" s="1082"/>
      <c r="AD128" s="1082"/>
      <c r="AE128" s="1083"/>
      <c r="AF128" s="1084">
        <v>32</v>
      </c>
      <c r="AG128" s="1082"/>
      <c r="AH128" s="1082"/>
      <c r="AI128" s="1082"/>
      <c r="AJ128" s="1083"/>
      <c r="AK128" s="1084">
        <v>32</v>
      </c>
      <c r="AL128" s="1082"/>
      <c r="AM128" s="1082"/>
      <c r="AN128" s="1082"/>
      <c r="AO128" s="1083"/>
      <c r="AP128" s="1085"/>
      <c r="AQ128" s="1086"/>
      <c r="AR128" s="1086"/>
      <c r="AS128" s="1086"/>
      <c r="AT128" s="1087"/>
      <c r="AU128" s="232"/>
      <c r="AV128" s="232"/>
      <c r="AW128" s="232"/>
      <c r="AX128" s="932" t="s">
        <v>463</v>
      </c>
      <c r="AY128" s="933"/>
      <c r="AZ128" s="933"/>
      <c r="BA128" s="933"/>
      <c r="BB128" s="933"/>
      <c r="BC128" s="933"/>
      <c r="BD128" s="933"/>
      <c r="BE128" s="934"/>
      <c r="BF128" s="1088" t="s">
        <v>122</v>
      </c>
      <c r="BG128" s="1089"/>
      <c r="BH128" s="1089"/>
      <c r="BI128" s="1089"/>
      <c r="BJ128" s="1089"/>
      <c r="BK128" s="1089"/>
      <c r="BL128" s="1090"/>
      <c r="BM128" s="1088">
        <v>15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464</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15">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465</v>
      </c>
      <c r="X129" s="1107"/>
      <c r="Y129" s="1107"/>
      <c r="Z129" s="1108"/>
      <c r="AA129" s="994">
        <v>1384739</v>
      </c>
      <c r="AB129" s="995"/>
      <c r="AC129" s="995"/>
      <c r="AD129" s="995"/>
      <c r="AE129" s="996"/>
      <c r="AF129" s="997">
        <v>1346519</v>
      </c>
      <c r="AG129" s="995"/>
      <c r="AH129" s="995"/>
      <c r="AI129" s="995"/>
      <c r="AJ129" s="996"/>
      <c r="AK129" s="997">
        <v>1369264</v>
      </c>
      <c r="AL129" s="995"/>
      <c r="AM129" s="995"/>
      <c r="AN129" s="995"/>
      <c r="AO129" s="996"/>
      <c r="AP129" s="1109"/>
      <c r="AQ129" s="1110"/>
      <c r="AR129" s="1110"/>
      <c r="AS129" s="1110"/>
      <c r="AT129" s="1111"/>
      <c r="AU129" s="233"/>
      <c r="AV129" s="233"/>
      <c r="AW129" s="233"/>
      <c r="AX129" s="1101" t="s">
        <v>466</v>
      </c>
      <c r="AY129" s="959"/>
      <c r="AZ129" s="959"/>
      <c r="BA129" s="959"/>
      <c r="BB129" s="959"/>
      <c r="BC129" s="959"/>
      <c r="BD129" s="959"/>
      <c r="BE129" s="960"/>
      <c r="BF129" s="1102" t="s">
        <v>122</v>
      </c>
      <c r="BG129" s="1103"/>
      <c r="BH129" s="1103"/>
      <c r="BI129" s="1103"/>
      <c r="BJ129" s="1103"/>
      <c r="BK129" s="1103"/>
      <c r="BL129" s="1104"/>
      <c r="BM129" s="1102">
        <v>20</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467</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468</v>
      </c>
      <c r="X130" s="1107"/>
      <c r="Y130" s="1107"/>
      <c r="Z130" s="1108"/>
      <c r="AA130" s="994">
        <v>217267</v>
      </c>
      <c r="AB130" s="995"/>
      <c r="AC130" s="995"/>
      <c r="AD130" s="995"/>
      <c r="AE130" s="996"/>
      <c r="AF130" s="997">
        <v>218436</v>
      </c>
      <c r="AG130" s="995"/>
      <c r="AH130" s="995"/>
      <c r="AI130" s="995"/>
      <c r="AJ130" s="996"/>
      <c r="AK130" s="997">
        <v>232804</v>
      </c>
      <c r="AL130" s="995"/>
      <c r="AM130" s="995"/>
      <c r="AN130" s="995"/>
      <c r="AO130" s="996"/>
      <c r="AP130" s="1109"/>
      <c r="AQ130" s="1110"/>
      <c r="AR130" s="1110"/>
      <c r="AS130" s="1110"/>
      <c r="AT130" s="1111"/>
      <c r="AU130" s="233"/>
      <c r="AV130" s="233"/>
      <c r="AW130" s="233"/>
      <c r="AX130" s="1101" t="s">
        <v>469</v>
      </c>
      <c r="AY130" s="959"/>
      <c r="AZ130" s="959"/>
      <c r="BA130" s="959"/>
      <c r="BB130" s="959"/>
      <c r="BC130" s="959"/>
      <c r="BD130" s="959"/>
      <c r="BE130" s="960"/>
      <c r="BF130" s="1137">
        <v>7.5</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470</v>
      </c>
      <c r="X131" s="1144"/>
      <c r="Y131" s="1144"/>
      <c r="Z131" s="1145"/>
      <c r="AA131" s="1040">
        <v>1167472</v>
      </c>
      <c r="AB131" s="1022"/>
      <c r="AC131" s="1022"/>
      <c r="AD131" s="1022"/>
      <c r="AE131" s="1023"/>
      <c r="AF131" s="1021">
        <v>1128083</v>
      </c>
      <c r="AG131" s="1022"/>
      <c r="AH131" s="1022"/>
      <c r="AI131" s="1022"/>
      <c r="AJ131" s="1023"/>
      <c r="AK131" s="1021">
        <v>1136460</v>
      </c>
      <c r="AL131" s="1022"/>
      <c r="AM131" s="1022"/>
      <c r="AN131" s="1022"/>
      <c r="AO131" s="1023"/>
      <c r="AP131" s="1146"/>
      <c r="AQ131" s="1147"/>
      <c r="AR131" s="1147"/>
      <c r="AS131" s="1147"/>
      <c r="AT131" s="1148"/>
      <c r="AU131" s="233"/>
      <c r="AV131" s="233"/>
      <c r="AW131" s="233"/>
      <c r="AX131" s="1119" t="s">
        <v>471</v>
      </c>
      <c r="AY131" s="762"/>
      <c r="AZ131" s="762"/>
      <c r="BA131" s="762"/>
      <c r="BB131" s="762"/>
      <c r="BC131" s="762"/>
      <c r="BD131" s="762"/>
      <c r="BE131" s="1072"/>
      <c r="BF131" s="1120" t="s">
        <v>122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472</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473</v>
      </c>
      <c r="W132" s="1130"/>
      <c r="X132" s="1130"/>
      <c r="Y132" s="1130"/>
      <c r="Z132" s="1131"/>
      <c r="AA132" s="1132">
        <v>5.5652726579999996</v>
      </c>
      <c r="AB132" s="1133"/>
      <c r="AC132" s="1133"/>
      <c r="AD132" s="1133"/>
      <c r="AE132" s="1134"/>
      <c r="AF132" s="1135">
        <v>6.7152860209999998</v>
      </c>
      <c r="AG132" s="1133"/>
      <c r="AH132" s="1133"/>
      <c r="AI132" s="1133"/>
      <c r="AJ132" s="1134"/>
      <c r="AK132" s="1135">
        <v>10.392622709999999</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474</v>
      </c>
      <c r="W133" s="1113"/>
      <c r="X133" s="1113"/>
      <c r="Y133" s="1113"/>
      <c r="Z133" s="1114"/>
      <c r="AA133" s="1115">
        <v>5.3</v>
      </c>
      <c r="AB133" s="1116"/>
      <c r="AC133" s="1116"/>
      <c r="AD133" s="1116"/>
      <c r="AE133" s="1117"/>
      <c r="AF133" s="1115">
        <v>5.8</v>
      </c>
      <c r="AG133" s="1116"/>
      <c r="AH133" s="1116"/>
      <c r="AI133" s="1116"/>
      <c r="AJ133" s="1117"/>
      <c r="AK133" s="1115">
        <v>7.5</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APPK57Dy5A7wOWB8qJQ9myz121y9yzsOtJc9yMxsVWzTiE+M79Va/9OdklkLCNLRmfjHcgtKChMOLOoik3Drpw==" saltValue="nguItXQ0D5MFB0uQDVOOZ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C26" zoomScale="85" zoomScaleNormal="85" zoomScaleSheetLayoutView="85" workbookViewId="0">
      <selection activeCell="AZ52" sqref="AZ52"/>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RxK0E3iMxb+WeQsh0SUOx08fRIKFzQ+qRME2r1gLt66gjO3nrHbaSFGOeIJ2nc8YMiJiTA9+yI32n+JkV1yhdQ==" saltValue="ZxARiUD7ZgTRcolB8iuey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dXCNKW5yfW0u3EZcij8aj16YYl5ywREN0jx1nky+xL5TJF/HCL/ARr4iBo9oxNF585GadwmApziwQB0/GSV5g==" saltValue="CExX1IDjHW6VDN+Kv3hKn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478</v>
      </c>
      <c r="AP7" s="272"/>
      <c r="AQ7" s="273" t="s">
        <v>479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480</v>
      </c>
      <c r="AQ8" s="279" t="s">
        <v>481</v>
      </c>
      <c r="AR8" s="280" t="s">
        <v>482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483</v>
      </c>
      <c r="AL9" s="1153"/>
      <c r="AM9" s="1153"/>
      <c r="AN9" s="1154"/>
      <c r="AO9" s="281">
        <v>470399</v>
      </c>
      <c r="AP9" s="281">
        <v>362962</v>
      </c>
      <c r="AQ9" s="282">
        <v>273733</v>
      </c>
      <c r="AR9" s="283">
        <v>32.6</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484</v>
      </c>
      <c r="AL10" s="1153"/>
      <c r="AM10" s="1153"/>
      <c r="AN10" s="1154"/>
      <c r="AO10" s="284">
        <v>89143</v>
      </c>
      <c r="AP10" s="284">
        <v>68783</v>
      </c>
      <c r="AQ10" s="285">
        <v>30345</v>
      </c>
      <c r="AR10" s="286">
        <v>126.7</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485</v>
      </c>
      <c r="AL11" s="1153"/>
      <c r="AM11" s="1153"/>
      <c r="AN11" s="1154"/>
      <c r="AO11" s="284" t="s">
        <v>486</v>
      </c>
      <c r="AP11" s="284" t="s">
        <v>486</v>
      </c>
      <c r="AQ11" s="285">
        <v>4149</v>
      </c>
      <c r="AR11" s="286" t="s">
        <v>486</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487</v>
      </c>
      <c r="AL12" s="1153"/>
      <c r="AM12" s="1153"/>
      <c r="AN12" s="1154"/>
      <c r="AO12" s="284" t="s">
        <v>486</v>
      </c>
      <c r="AP12" s="284" t="s">
        <v>486</v>
      </c>
      <c r="AQ12" s="285" t="s">
        <v>486</v>
      </c>
      <c r="AR12" s="286" t="s">
        <v>486</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488</v>
      </c>
      <c r="AL13" s="1153"/>
      <c r="AM13" s="1153"/>
      <c r="AN13" s="1154"/>
      <c r="AO13" s="284">
        <v>28549</v>
      </c>
      <c r="AP13" s="284">
        <v>22029</v>
      </c>
      <c r="AQ13" s="285">
        <v>9494</v>
      </c>
      <c r="AR13" s="286">
        <v>132</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489</v>
      </c>
      <c r="AL14" s="1153"/>
      <c r="AM14" s="1153"/>
      <c r="AN14" s="1154"/>
      <c r="AO14" s="284">
        <v>18903</v>
      </c>
      <c r="AP14" s="284">
        <v>14586</v>
      </c>
      <c r="AQ14" s="285">
        <v>5033</v>
      </c>
      <c r="AR14" s="286">
        <v>189.8</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490</v>
      </c>
      <c r="AL15" s="1156"/>
      <c r="AM15" s="1156"/>
      <c r="AN15" s="1157"/>
      <c r="AO15" s="284">
        <v>-35236</v>
      </c>
      <c r="AP15" s="284">
        <v>-27188</v>
      </c>
      <c r="AQ15" s="285">
        <v>-17000</v>
      </c>
      <c r="AR15" s="286">
        <v>59.9</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178</v>
      </c>
      <c r="AL16" s="1156"/>
      <c r="AM16" s="1156"/>
      <c r="AN16" s="1157"/>
      <c r="AO16" s="284">
        <v>571758</v>
      </c>
      <c r="AP16" s="284">
        <v>441171</v>
      </c>
      <c r="AQ16" s="285">
        <v>305754</v>
      </c>
      <c r="AR16" s="286">
        <v>44.3</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495</v>
      </c>
      <c r="AL21" s="1159"/>
      <c r="AM21" s="1159"/>
      <c r="AN21" s="1160"/>
      <c r="AO21" s="297">
        <v>35.49</v>
      </c>
      <c r="AP21" s="298">
        <v>26.54</v>
      </c>
      <c r="AQ21" s="299">
        <v>8.9499999999999993</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496</v>
      </c>
      <c r="AL22" s="1159"/>
      <c r="AM22" s="1159"/>
      <c r="AN22" s="1160"/>
      <c r="AO22" s="302">
        <v>95.2</v>
      </c>
      <c r="AP22" s="303">
        <v>93.9</v>
      </c>
      <c r="AQ22" s="304">
        <v>1.3</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497</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478</v>
      </c>
      <c r="AP30" s="272"/>
      <c r="AQ30" s="273" t="s">
        <v>479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480</v>
      </c>
      <c r="AQ31" s="279" t="s">
        <v>481</v>
      </c>
      <c r="AR31" s="280" t="s">
        <v>482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500</v>
      </c>
      <c r="AL32" s="1167"/>
      <c r="AM32" s="1167"/>
      <c r="AN32" s="1168"/>
      <c r="AO32" s="312">
        <v>307246</v>
      </c>
      <c r="AP32" s="312">
        <v>237073</v>
      </c>
      <c r="AQ32" s="313">
        <v>170830</v>
      </c>
      <c r="AR32" s="314">
        <v>38.799999999999997</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501</v>
      </c>
      <c r="AL33" s="1167"/>
      <c r="AM33" s="1167"/>
      <c r="AN33" s="1168"/>
      <c r="AO33" s="312" t="s">
        <v>486</v>
      </c>
      <c r="AP33" s="312" t="s">
        <v>486</v>
      </c>
      <c r="AQ33" s="313" t="s">
        <v>486</v>
      </c>
      <c r="AR33" s="314" t="s">
        <v>486</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502</v>
      </c>
      <c r="AL34" s="1167"/>
      <c r="AM34" s="1167"/>
      <c r="AN34" s="1168"/>
      <c r="AO34" s="312" t="s">
        <v>486</v>
      </c>
      <c r="AP34" s="312" t="s">
        <v>486</v>
      </c>
      <c r="AQ34" s="313" t="s">
        <v>486</v>
      </c>
      <c r="AR34" s="314" t="s">
        <v>486</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503</v>
      </c>
      <c r="AL35" s="1167"/>
      <c r="AM35" s="1167"/>
      <c r="AN35" s="1168"/>
      <c r="AO35" s="312">
        <v>38990</v>
      </c>
      <c r="AP35" s="312">
        <v>30085</v>
      </c>
      <c r="AQ35" s="313">
        <v>32606</v>
      </c>
      <c r="AR35" s="314">
        <v>-7.7</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504</v>
      </c>
      <c r="AL36" s="1167"/>
      <c r="AM36" s="1167"/>
      <c r="AN36" s="1168"/>
      <c r="AO36" s="312">
        <v>4708</v>
      </c>
      <c r="AP36" s="312">
        <v>3633</v>
      </c>
      <c r="AQ36" s="313">
        <v>4875</v>
      </c>
      <c r="AR36" s="314">
        <v>-25.5</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505</v>
      </c>
      <c r="AL37" s="1167"/>
      <c r="AM37" s="1167"/>
      <c r="AN37" s="1168"/>
      <c r="AO37" s="312" t="s">
        <v>486</v>
      </c>
      <c r="AP37" s="312" t="s">
        <v>486</v>
      </c>
      <c r="AQ37" s="313">
        <v>993</v>
      </c>
      <c r="AR37" s="314" t="s">
        <v>486</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506</v>
      </c>
      <c r="AL38" s="1170"/>
      <c r="AM38" s="1170"/>
      <c r="AN38" s="1171"/>
      <c r="AO38" s="315" t="s">
        <v>486</v>
      </c>
      <c r="AP38" s="315" t="s">
        <v>486</v>
      </c>
      <c r="AQ38" s="316">
        <v>50</v>
      </c>
      <c r="AR38" s="304" t="s">
        <v>486</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507</v>
      </c>
      <c r="AL39" s="1170"/>
      <c r="AM39" s="1170"/>
      <c r="AN39" s="1171"/>
      <c r="AO39" s="312">
        <v>-32</v>
      </c>
      <c r="AP39" s="312">
        <v>-25</v>
      </c>
      <c r="AQ39" s="313">
        <v>-6626</v>
      </c>
      <c r="AR39" s="314">
        <v>-99.6</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508</v>
      </c>
      <c r="AL40" s="1167"/>
      <c r="AM40" s="1167"/>
      <c r="AN40" s="1168"/>
      <c r="AO40" s="312">
        <v>-232804</v>
      </c>
      <c r="AP40" s="312">
        <v>-179633</v>
      </c>
      <c r="AQ40" s="313">
        <v>-145454</v>
      </c>
      <c r="AR40" s="314">
        <v>23.5</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288</v>
      </c>
      <c r="AL41" s="1173"/>
      <c r="AM41" s="1173"/>
      <c r="AN41" s="1174"/>
      <c r="AO41" s="312">
        <v>118108</v>
      </c>
      <c r="AP41" s="312">
        <v>91133</v>
      </c>
      <c r="AQ41" s="313">
        <v>57274</v>
      </c>
      <c r="AR41" s="314">
        <v>59.1</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478</v>
      </c>
      <c r="AN49" s="1163" t="s">
        <v>511</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512</v>
      </c>
      <c r="AO50" s="329" t="s">
        <v>513</v>
      </c>
      <c r="AP50" s="330" t="s">
        <v>514</v>
      </c>
      <c r="AQ50" s="331" t="s">
        <v>515</v>
      </c>
      <c r="AR50" s="332" t="s">
        <v>516</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1246389</v>
      </c>
      <c r="AN51" s="334">
        <v>873433</v>
      </c>
      <c r="AO51" s="335">
        <v>214.5</v>
      </c>
      <c r="AP51" s="336">
        <v>268375</v>
      </c>
      <c r="AQ51" s="337">
        <v>-1.2</v>
      </c>
      <c r="AR51" s="338">
        <v>215.7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365495</v>
      </c>
      <c r="AN52" s="342">
        <v>256128</v>
      </c>
      <c r="AO52" s="343">
        <v>82.4</v>
      </c>
      <c r="AP52" s="344">
        <v>119602</v>
      </c>
      <c r="AQ52" s="345">
        <v>1.5</v>
      </c>
      <c r="AR52" s="346">
        <v>80.900000000000006</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479224</v>
      </c>
      <c r="AN53" s="334">
        <v>344270</v>
      </c>
      <c r="AO53" s="335">
        <v>-60.6</v>
      </c>
      <c r="AP53" s="336">
        <v>301035</v>
      </c>
      <c r="AQ53" s="337">
        <v>12.2</v>
      </c>
      <c r="AR53" s="338">
        <v>-72.8</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342933</v>
      </c>
      <c r="AN54" s="342">
        <v>246360</v>
      </c>
      <c r="AO54" s="343">
        <v>-3.8</v>
      </c>
      <c r="AP54" s="344">
        <v>154376</v>
      </c>
      <c r="AQ54" s="345">
        <v>29.1</v>
      </c>
      <c r="AR54" s="346">
        <v>-32.9</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384874</v>
      </c>
      <c r="AN55" s="334">
        <v>282788</v>
      </c>
      <c r="AO55" s="335">
        <v>-17.899999999999999</v>
      </c>
      <c r="AP55" s="336">
        <v>362690</v>
      </c>
      <c r="AQ55" s="337">
        <v>20.5</v>
      </c>
      <c r="AR55" s="338">
        <v>-38.4</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259430</v>
      </c>
      <c r="AN56" s="342">
        <v>190617</v>
      </c>
      <c r="AO56" s="343">
        <v>-22.6</v>
      </c>
      <c r="AP56" s="344">
        <v>172580</v>
      </c>
      <c r="AQ56" s="345">
        <v>11.8</v>
      </c>
      <c r="AR56" s="346">
        <v>-34.4</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766808</v>
      </c>
      <c r="AN57" s="334">
        <v>580475</v>
      </c>
      <c r="AO57" s="335">
        <v>105.3</v>
      </c>
      <c r="AP57" s="336">
        <v>296093</v>
      </c>
      <c r="AQ57" s="337">
        <v>-18.399999999999999</v>
      </c>
      <c r="AR57" s="338">
        <v>123.7</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511820</v>
      </c>
      <c r="AN58" s="342">
        <v>387449</v>
      </c>
      <c r="AO58" s="343">
        <v>103.3</v>
      </c>
      <c r="AP58" s="344">
        <v>140545</v>
      </c>
      <c r="AQ58" s="345">
        <v>-18.600000000000001</v>
      </c>
      <c r="AR58" s="346">
        <v>121.9</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441811</v>
      </c>
      <c r="AN59" s="334">
        <v>340904</v>
      </c>
      <c r="AO59" s="335">
        <v>-41.3</v>
      </c>
      <c r="AP59" s="336">
        <v>308655</v>
      </c>
      <c r="AQ59" s="337">
        <v>4.2</v>
      </c>
      <c r="AR59" s="338">
        <v>-45.5</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293768</v>
      </c>
      <c r="AN60" s="342">
        <v>226673</v>
      </c>
      <c r="AO60" s="343">
        <v>-41.5</v>
      </c>
      <c r="AP60" s="344">
        <v>169887</v>
      </c>
      <c r="AQ60" s="345">
        <v>20.9</v>
      </c>
      <c r="AR60" s="346">
        <v>-62.4</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663821</v>
      </c>
      <c r="AN61" s="349">
        <v>484374</v>
      </c>
      <c r="AO61" s="350">
        <v>40</v>
      </c>
      <c r="AP61" s="351">
        <v>307370</v>
      </c>
      <c r="AQ61" s="352">
        <v>3.5</v>
      </c>
      <c r="AR61" s="338">
        <v>36.5</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354689</v>
      </c>
      <c r="AN62" s="342">
        <v>261445</v>
      </c>
      <c r="AO62" s="343">
        <v>23.6</v>
      </c>
      <c r="AP62" s="344">
        <v>151398</v>
      </c>
      <c r="AQ62" s="345">
        <v>8.9</v>
      </c>
      <c r="AR62" s="346">
        <v>14.7</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sdOSxXPQL/p2IbvW10zgXgUX6dr0UsGPrA4KaJTIYXuDTPacrfSbqwosP3Oxm69Mkzus8rHRWfjgVHi1wIzYYg==" saltValue="2Mh4ANwp7GV3GFqNr47eI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115" zoomScaleNormal="115"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475</v>
      </c>
    </row>
    <row r="120" spans="125:125" ht="13.5" hidden="1" customHeight="1" x14ac:dyDescent="0.15"/>
    <row r="121" spans="125:125" ht="13.5" hidden="1" customHeight="1" x14ac:dyDescent="0.15">
      <c r="DU121" s="259"/>
    </row>
  </sheetData>
  <sheetProtection algorithmName="SHA-512" hashValue="KLTYJJaPdbn2KsZRE3gLDzSukUjteh9ZfOj19yzVtszCEUm+c6tlcDS4m4Hui06yrm/R834y05N1kARaE1vAlQ==" saltValue="LJTBLNzmq2ALQNk2uITc1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475</v>
      </c>
    </row>
  </sheetData>
  <sheetProtection algorithmName="SHA-512" hashValue="vVBRyRxY9BoPhl1FMb/R82aDLKffidWgxus+sJ51IHaOz1aKWWwCRvI8yXpgE43gJBZWQRuz/VMI+K04NwkNvQ==" saltValue="nLzwHX+veDNqkQ/L9jZVZ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75" t="s">
        <v>3</v>
      </c>
      <c r="D47" s="1175"/>
      <c r="E47" s="1176"/>
      <c r="F47" s="11">
        <v>73.53</v>
      </c>
      <c r="G47" s="12">
        <v>69.650000000000006</v>
      </c>
      <c r="H47" s="12">
        <v>62.06</v>
      </c>
      <c r="I47" s="12">
        <v>63.93</v>
      </c>
      <c r="J47" s="13">
        <v>62.96</v>
      </c>
    </row>
    <row r="48" spans="2:10" ht="57.75" customHeight="1" x14ac:dyDescent="0.15">
      <c r="B48" s="14"/>
      <c r="C48" s="1177" t="s">
        <v>4</v>
      </c>
      <c r="D48" s="1177"/>
      <c r="E48" s="1178"/>
      <c r="F48" s="15">
        <v>4.97</v>
      </c>
      <c r="G48" s="16">
        <v>7.85</v>
      </c>
      <c r="H48" s="16">
        <v>7.45</v>
      </c>
      <c r="I48" s="16">
        <v>5.0599999999999996</v>
      </c>
      <c r="J48" s="17">
        <v>6.75</v>
      </c>
    </row>
    <row r="49" spans="2:10" ht="57.75" customHeight="1" thickBot="1" x14ac:dyDescent="0.2">
      <c r="B49" s="18"/>
      <c r="C49" s="1179" t="s">
        <v>5</v>
      </c>
      <c r="D49" s="1179"/>
      <c r="E49" s="1180"/>
      <c r="F49" s="19">
        <v>1.9</v>
      </c>
      <c r="G49" s="20">
        <v>3.21</v>
      </c>
      <c r="H49" s="20">
        <v>0.51</v>
      </c>
      <c r="I49" s="20" t="s">
        <v>530</v>
      </c>
      <c r="J49" s="21">
        <v>1.87</v>
      </c>
    </row>
    <row r="50" spans="2:10" x14ac:dyDescent="0.15"/>
  </sheetData>
  <sheetProtection algorithmName="SHA-512" hashValue="2hgy26ZotMjGhYAKZFlGF8VYXchrsdmT5mFzbMaYB2QAKfS1GrYf9KD6b5UXMCb4XpkBxPNZlMwquZixeU4fQA==" saltValue="tbrexhehJun4jIMcxTCl6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中川　洋</cp:lastModifiedBy>
  <cp:lastPrinted>2025-03-06T02:35:08Z</cp:lastPrinted>
  <dcterms:created xsi:type="dcterms:W3CDTF">2025-02-19T03:47:57Z</dcterms:created>
  <dcterms:modified xsi:type="dcterms:W3CDTF">2025-09-09T02:50:44Z</dcterms:modified>
  <cp:category/>
</cp:coreProperties>
</file>