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103000_総務課_財政\00共有フォルダ\E_財政一般\R07\R070822-170658_【9月1２日(金)〆】令和５年度財政状況資料集の作成について（2回目・地方公会計関係）\★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<sst xmlns="http://schemas.openxmlformats.org/spreadsheetml/2006/main" count="1157" uniqueCount="575">
  <si>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</si>
  <si>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</si>
  <si>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</si>
  <si>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</si>
  <si>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</si>
  <si>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</si>
  <si>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</si>
  <si>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</si>
  <si>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</si>
  <si>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</si>
  <si>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</si>
  <si>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</si>
  <si>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</si>
  <si>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</si>
  <si>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</si>
  <si>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</si>
  <si>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</si>
  <si>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</si>
  <si>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</si>
  <si>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</si>
  <si>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</si>
  <si>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</si>
  <si>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</si>
  <si>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</si>
  <si>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</si>
  <si>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</si>
  <si>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</si>
  <si>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</si>
  <si>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</si>
  <si>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</si>
  <si>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</si>
  <si>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</si>
  <si>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</si>
  <si>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</si>
  <si>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</si>
  <si>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</si>
  <si>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</si>
  <si>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</si>
  <si>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</si>
  <si>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</si>
  <si>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</si>
  <si>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</si>
  <si>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</si>
  <si>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</si>
  <si>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</si>
  <si>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</si>
  <si>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</si>
  <si>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</si>
  <si>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</si>
  <si>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</si>
  <si>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</si>
  <si>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</si>
  <si>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</si>
  <si>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</si>
  <si>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</si>
  <si>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</si>
  <si>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</si>
  <si>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</si>
  <si>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</si>
  <si>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</si>
  <si>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</si>
  <si>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</si>
  <si>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</si>
  <si>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</si>
  <si>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</si>
  <si>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</si>
  <si>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</si>
  <si>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</si>
  <si>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</si>
  <si>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</si>
  <si>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</si>
  <si>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</si>
  <si>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</si>
  <si>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</si>
  <si>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</si>
  <si>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</si>
  <si>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</si>
  <si>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</si>
  <si>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</si>
  <si>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</si>
  <si>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</si>
  <si>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</si>
  <si>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</si>
  <si>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</si>
  <si>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</si>
  <si>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</si>
  <si>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</si>
  <si>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</si>
  <si>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</si>
  <si>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</si>
  <si>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</si>
  <si>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</si>
  <si>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</si>
  <si>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</si>
  <si>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</si>
  <si>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</si>
  <si>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</si>
  <si>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</si>
  <si>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</si>
  <si>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</si>
  <si>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</si>
  <si>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</si>
  <si>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</si>
  <si>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</si>
  <si>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</si>
  <si>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</si>
  <si>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</si>
  <si>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</si>
  <si>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</si>
  <si>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</si>
  <si>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</si>
  <si>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</si>
  <si>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</si>
  <si>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</si>
  <si>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</si>
  <si>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</si>
  <si>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</si>
  <si>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</si>
  <si>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</si>
  <si>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</si>
  <si>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</si>
  <si>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</si>
  <si>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</si>
  <si>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</si>
  <si>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</si>
  <si>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</si>
  <si>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</si>
  <si>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</si>
  <si>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</si>
  <si>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</si>
  <si>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</si>
  <si>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</si>
  <si>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</si>
  <si>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</si>
  <si>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</si>
  <si>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</si>
  <si>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</si>
  <si>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</si>
  <si>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</si>
  <si>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</si>
  <si>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</si>
  <si>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</si>
  <si>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</si>
  <si>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</si>
  <si>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</si>
  <si>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</si>
  <si>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</si>
  <si>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</si>
  <si>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</si>
  <si>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</si>
  <si>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</si>
  <si>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</si>
  <si>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</si>
  <si>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</si>
  <si>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</si>
  <si>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</si>
  <si>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</si>
  <si>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</si>
  <si>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</si>
  <si>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</si>
  <si>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</si>
  <si>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</si>
  <si>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</si>
  <si>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</si>
  <si>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</si>
  <si>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</si>
  <si>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</si>
  <si>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</si>
  <si>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</si>
  <si>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</si>
  <si>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</si>
  <si>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</si>
  <si>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</si>
  <si>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</si>
  <si>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</si>
  <si>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</si>
  <si>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</si>
  <si>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</si>
  <si>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</si>
  <si>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</si>
  <si>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</si>
  <si>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</si>
  <si>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</si>
  <si>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</si>
  <si>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</si>
  <si>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</si>
  <si>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</si>
  <si>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</si>
  <si>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</si>
  <si>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</si>
  <si>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</si>
  <si>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</si>
  <si>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</si>
  <si>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</si>
  <si>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</si>
  <si>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</si>
  <si>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</si>
  <si>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</si>
  <si>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</si>
  <si>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</si>
  <si>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</si>
  <si>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</si>
  <si>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</si>
  <si>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奈良県川西町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</si>
  <si>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</si>
  <si>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</si>
  <si>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</si>
  <si>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</si>
  <si>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</si>
  <si>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</si>
  <si>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</si>
  <si>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</si>
  <si>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</si>
  <si>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</si>
  <si>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</si>
  <si>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</si>
  <si>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</si>
  <si>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</si>
  <si>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</si>
  <si>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</si>
  <si>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</si>
  <si>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</si>
  <si>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</si>
  <si>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</si>
  <si>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</si>
  <si>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</si>
  <si>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</si>
  <si>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</si>
  <si>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</si>
  <si>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</si>
  <si>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</si>
  <si>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</si>
  <si>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</si>
  <si>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</si>
  <si>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</si>
  <si>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</si>
  <si>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</si>
  <si>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</si>
  <si>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</si>
  <si>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</si>
  <si>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</si>
  <si>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</si>
  <si>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</si>
  <si>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</si>
  <si>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</si>
  <si>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</si>
  <si>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</si>
  <si>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</si>
  <si>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</si>
  <si>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</si>
  <si>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</si>
  <si>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</si>
  <si>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</si>
  <si>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</si>
  <si>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</si>
  <si>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</si>
  <si>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</si>
  <si>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</si>
  <si>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</si>
  <si>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</si>
  <si>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</si>
  <si>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</si>
  <si>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</si>
  <si>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</si>
  <si>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</si>
  <si>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</si>
  <si>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</si>
  <si>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</si>
  <si>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</si>
  <si>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</si>
  <si>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</si>
  <si>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</si>
  <si>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</si>
  <si>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</si>
  <si>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</si>
  <si>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</si>
  <si>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</si>
  <si>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</si>
  <si>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</si>
  <si>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</si>
  <si>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</si>
  <si>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</si>
  <si>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</si>
  <si>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</si>
  <si>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</si>
  <si>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</si>
  <si>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</si>
  <si>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</si>
  <si>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</si>
  <si>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</si>
  <si>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</si>
  <si>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</si>
  <si>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</si>
  <si>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</si>
  <si>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</si>
  <si>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</si>
  <si>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</si>
  <si>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</si>
  <si>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</si>
  <si>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</si>
  <si>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</si>
  <si>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</si>
  <si>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</si>
  <si>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</si>
  <si>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</si>
  <si>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</si>
  <si>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</si>
  <si>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</si>
  <si>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</si>
  <si>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</si>
  <si>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</si>
  <si>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</si>
  <si>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</si>
  <si>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</si>
  <si>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</si>
  <si>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</si>
  <si>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</si>
  <si>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</si>
  <si>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</si>
  <si>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</si>
  <si>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</si>
  <si>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</si>
  <si>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</si>
  <si>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</si>
  <si>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</si>
  <si>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</si>
  <si>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</si>
  <si>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</si>
  <si>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</si>
  <si>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</si>
  <si>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</si>
  <si>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</si>
  <si>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</si>
  <si>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</si>
  <si>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</si>
  <si>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</si>
  <si>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</si>
  <si>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</si>
  <si>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</si>
  <si>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</si>
  <si>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</si>
  <si>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</si>
  <si>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</si>
  <si>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</si>
  <si>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</si>
  <si>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</si>
  <si>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</si>
  <si>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</si>
  <si>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</si>
  <si>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</si>
  <si>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</si>
  <si>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</si>
  <si>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</si>
  <si>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</si>
  <si>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奈良県川西町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</si>
  <si>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</si>
  <si>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</si>
  <si>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</si>
  <si>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</si>
  <si>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</si>
  <si>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</si>
  <si>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</si>
  <si>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</si>
  <si>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</si>
  <si>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</si>
  <si>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</si>
  <si>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</si>
  <si>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</si>
  <si>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</si>
  <si>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</si>
  <si>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</si>
  <si>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</si>
  <si>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</si>
  <si>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</si>
  <si>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</si>
  <si>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</si>
  <si>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</si>
  <si>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</si>
  <si>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</si>
  <si>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</si>
  <si>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</si>
  <si>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</si>
  <si>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</si>
  <si>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</si>
  <si>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</si>
  <si>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</si>
  <si>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</si>
  <si>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</si>
  <si>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</si>
  <si>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</si>
  <si>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</si>
  <si>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</si>
  <si>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</si>
  <si>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</si>
  <si>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</si>
  <si>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</si>
  <si>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</si>
  <si>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</si>
  <si>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</si>
  <si>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</si>
  <si>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</si>
  <si>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</si>
  <si>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</si>
  <si>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</si>
  <si>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</si>
  <si>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</si>
  <si>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</si>
  <si>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</si>
  <si>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</si>
  <si>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</si>
  <si>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</si>
  <si>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</si>
  <si>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</si>
  <si>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</si>
  <si>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</si>
  <si>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</si>
  <si>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</si>
  <si>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</si>
  <si>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</si>
  <si>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</si>
  <si>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</si>
  <si>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</si>
  <si>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</si>
  <si>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</si>
  <si>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</si>
  <si>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</si>
  <si>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</si>
  <si>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</si>
  <si>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</si>
  <si>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</si>
  <si>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</si>
  <si>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</si>
  <si>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</si>
  <si>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</si>
  <si>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</si>
  <si>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</si>
  <si>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</si>
  <si>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</si>
  <si>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</si>
  <si>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</si>
  <si>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</si>
  <si>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</si>
  <si>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</si>
  <si>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</si>
  <si>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</si>
  <si>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</si>
  <si>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</si>
  <si>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</si>
  <si>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</si>
  <si>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</si>
  <si>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</si>
  <si>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</si>
  <si>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</si>
  <si>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</si>
  <si>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</si>
  <si>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</si>
  <si>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</si>
  <si>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</si>
  <si>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</si>
  <si>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</si>
  <si>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</si>
  <si>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</si>
  <si>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</si>
  <si>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</si>
  <si>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</si>
  <si>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</si>
  <si>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</si>
  <si>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</si>
  <si>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</si>
  <si>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</si>
  <si>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</si>
  <si>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</si>
  <si>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</si>
  <si>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</si>
  <si>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</si>
  <si>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</si>
  <si>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</si>
  <si>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</si>
  <si>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</si>
  <si>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</si>
  <si>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</si>
  <si>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</si>
  <si>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</si>
  <si>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</si>
  <si>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</si>
  <si>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</si>
  <si>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</si>
  <si>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</si>
  <si>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</si>
  <si>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</si>
  <si>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</si>
  <si>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</si>
  <si>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</si>
  <si>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</si>
  <si>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</si>
  <si>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</si>
  <si>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</si>
  <si>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</si>
  <si>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</si>
  <si>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</si>
  <si>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</si>
  <si>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</si>
  <si>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</si>
  <si>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</si>
  <si>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</si>
  <si>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</si>
  <si>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</si>
  <si>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</si>
  <si>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</si>
  <si>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</si>
  <si>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</si>
  <si>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</si>
  <si>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</si>
  <si>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</si>
  <si>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</si>
  <si>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</si>
  <si>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</si>
  <si>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</si>
  <si>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</si>
  <si>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</si>
  <si>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</si>
  <si>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</si>
  <si>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</si>
  <si>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</si>
  <si>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</si>
  <si>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</si>
  <si>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</si>
  <si>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</si>
  <si>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</si>
  <si>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</si>
  <si>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</si>
  <si>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</si>
  <si>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介護保険事業特別会計</t>
  </si>
  <si>
    <t>国民健康保険特別会計</t>
  </si>
  <si>
    <t>住宅新築資金等貸付事業特別会計</t>
  </si>
  <si>
    <t>▲ 0.27</t>
  </si>
  <si>
    <t>▲ 0.19</t>
  </si>
  <si>
    <t>▲ 0.08</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</si>
  <si>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</si>
  <si>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</si>
  <si>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</si>
  <si>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</si>
  <si>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</si>
  <si>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</si>
  <si>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</si>
  <si>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</si>
  <si>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</si>
  <si>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</si>
  <si>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</si>
  <si>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</si>
  <si>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</si>
  <si>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</si>
  <si>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</si>
  <si>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</si>
  <si>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磯城郡水道企業団</t>
    <rPh sb="0" eb="3">
      <t>シキグン</t>
    </rPh>
    <rPh sb="3" eb="5">
      <t>スイドウ</t>
    </rPh>
    <rPh sb="5" eb="8">
      <t>キギョウダン</t>
    </rPh>
    <phoneticPr fontId="2"/>
  </si>
  <si>
    <t>川西町土地開発公社</t>
    <rPh sb="0" eb="3">
      <t>カワニシチョウ</t>
    </rPh>
    <rPh sb="3" eb="5">
      <t>トチ</t>
    </rPh>
    <rPh sb="5" eb="7">
      <t>カイハツ</t>
    </rPh>
    <rPh sb="7" eb="9">
      <t>コウシャ</t>
    </rPh>
    <phoneticPr fontId="2"/>
  </si>
  <si>
    <t>-</t>
    <phoneticPr fontId="2"/>
  </si>
  <si>
    <t>-</t>
    <phoneticPr fontId="2"/>
  </si>
  <si>
    <t>-</t>
    <phoneticPr fontId="2"/>
  </si>
  <si>
    <t>まちづくり基金</t>
    <rPh sb="5" eb="7">
      <t>キキン</t>
    </rPh>
    <phoneticPr fontId="5"/>
  </si>
  <si>
    <t>地域福祉基金</t>
    <rPh sb="0" eb="4">
      <t>チイキフクシ</t>
    </rPh>
    <rPh sb="4" eb="6">
      <t>キキン</t>
    </rPh>
    <phoneticPr fontId="2"/>
  </si>
  <si>
    <t>地域づくり振興基金</t>
    <rPh sb="0" eb="2">
      <t>チイキ</t>
    </rPh>
    <rPh sb="5" eb="9">
      <t>シンコウキキン</t>
    </rPh>
    <phoneticPr fontId="2"/>
  </si>
  <si>
    <t>自治振興基金</t>
    <rPh sb="0" eb="4">
      <t>ジチシンコウ</t>
    </rPh>
    <rPh sb="4" eb="6">
      <t>キキン</t>
    </rPh>
    <phoneticPr fontId="2"/>
  </si>
  <si>
    <t>ふるさと応援基金</t>
    <rPh sb="4" eb="6">
      <t>オウエン</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</si>
  <si>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</si>
  <si>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</si>
  <si>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</si>
  <si>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</si>
  <si>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</si>
  <si>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</si>
  <si>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</si>
  <si>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</si>
  <si>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</si>
  <si>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将来負担額よりも充当可能財源が上回っており「－％」となっている。5ヵ年以上連続で充当可能財源が将来負担額を上回っており、新規発行額を償還額内に抑制、繰上償還の実施等、健全な地方債の管理に努めている。有形固定資産減価償却率においても類似団体平均より1.9％下回る割合となっている。
今後も、経常経費の削減や減債基金を始めとした基金の積み立て等を行い、将来にわたり計画性のある健全な財政運営に努める。</t>
    <rPh sb="42" eb="44">
      <t>イジョウ</t>
    </rPh>
    <rPh sb="47" eb="53">
      <t>ジュウトウカノウザイゲン</t>
    </rPh>
    <rPh sb="54" eb="59">
      <t>ショウライフタンガク</t>
    </rPh>
    <rPh sb="60" eb="62">
      <t>ウワマワ</t>
    </rPh>
    <rPh sb="81" eb="83">
      <t>クリア</t>
    </rPh>
    <rPh sb="83" eb="85">
      <t>ショウカン</t>
    </rPh>
    <rPh sb="86" eb="88">
      <t>ジッシ</t>
    </rPh>
    <rPh sb="88" eb="89">
      <t>トウ</t>
    </rPh>
    <rPh sb="90" eb="92">
      <t>ケンゼン</t>
    </rPh>
    <rPh sb="93" eb="95">
      <t>チホウ</t>
    </rPh>
    <rPh sb="95" eb="96">
      <t>サイ</t>
    </rPh>
    <rPh sb="97" eb="99">
      <t>カンリ</t>
    </rPh>
    <rPh sb="100" eb="101">
      <t>ツト</t>
    </rPh>
    <rPh sb="159" eb="161">
      <t>ゲンサイ</t>
    </rPh>
    <phoneticPr fontId="5"/>
  </si>
  <si>
    <t>将来負担比率は将来負担額よりも充当可能財源が上回っており5年以上連続で「－％」となっている。実質公債費比率については、縁故債の繰上償還に取り組んだことから元利償還金等が減少傾向にあり、令和４年度に比べ0.4％減の7.2%となっている。類似団体平均と比較しても1.0％下回るなど健全な状態にある。今後も公債費の削減に努め、健全な運営を行う。</t>
    <rPh sb="30" eb="32">
      <t>イジョウ</t>
    </rPh>
    <rPh sb="84" eb="88">
      <t>ゲンショウケイコウ</t>
    </rPh>
    <rPh sb="92" eb="94">
      <t>レイワ</t>
    </rPh>
    <rPh sb="95" eb="97">
      <t>ネンド</t>
    </rPh>
    <rPh sb="104" eb="105">
      <t>ゲン</t>
    </rPh>
    <rPh sb="124" eb="126">
      <t>ヒカク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</si>
</sst>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9E05-4CB6-9D23-870E4431D4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102948</c:v>
                </c:pt>
                <c:pt idx="1">
                  <c:v>80970</c:v>
                </c:pt>
                <c:pt idx="2">
                  <c:v>118395</c:v>
                </c:pt>
                <c:pt idx="3">
                  <c:v>89788</c:v>
                </c:pt>
                <c:pt idx="4">
                  <c:v>81554</c:v>
                </c:pt>
              </c:numCache>
            </c:numRef>
          </c:val>
          <c:smooth val="0"/>
          <c:extLst>
            <c:ext xmlns:c16="http://schemas.microsoft.com/office/drawing/2014/chart" uri="{C3380CC4-5D6E-409C-BE32-E72D297353CC}">
              <c16:uniqueId val="{00000001-9E05-4CB6-9D23-870E4431D4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16.989999999999998</c:v>
                </c:pt>
                <c:pt idx="1">
                  <c:v>9.2200000000000006</c:v>
                </c:pt>
                <c:pt idx="2">
                  <c:v>10.4</c:v>
                </c:pt>
                <c:pt idx="3">
                  <c:v>12.39</c:v>
                </c:pt>
                <c:pt idx="4">
                  <c:v>12.47</c:v>
                </c:pt>
              </c:numCache>
            </c:numRef>
          </c:val>
          <c:extLst>
            <c:ext xmlns:c16="http://schemas.microsoft.com/office/drawing/2014/chart" uri="{C3380CC4-5D6E-409C-BE32-E72D297353CC}">
              <c16:uniqueId val="{00000000-8560-48B0-B410-8407184085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29.62</c:v>
                </c:pt>
                <c:pt idx="1">
                  <c:v>28.61</c:v>
                </c:pt>
                <c:pt idx="2">
                  <c:v>27.01</c:v>
                </c:pt>
                <c:pt idx="3">
                  <c:v>27.7</c:v>
                </c:pt>
                <c:pt idx="4">
                  <c:v>27.45</c:v>
                </c:pt>
              </c:numCache>
            </c:numRef>
          </c:val>
          <c:extLst>
            <c:ext xmlns:c16="http://schemas.microsoft.com/office/drawing/2014/chart" uri="{C3380CC4-5D6E-409C-BE32-E72D297353CC}">
              <c16:uniqueId val="{00000001-8560-48B0-B410-8407184085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3.33</c:v>
                </c:pt>
                <c:pt idx="1">
                  <c:v>1.55</c:v>
                </c:pt>
                <c:pt idx="2">
                  <c:v>7.82</c:v>
                </c:pt>
                <c:pt idx="3">
                  <c:v>7.7</c:v>
                </c:pt>
                <c:pt idx="4">
                  <c:v>6.34</c:v>
                </c:pt>
              </c:numCache>
            </c:numRef>
          </c:val>
          <c:smooth val="0"/>
          <c:extLst>
            <c:ext xmlns:c16="http://schemas.microsoft.com/office/drawing/2014/chart" uri="{C3380CC4-5D6E-409C-BE32-E72D297353CC}">
              <c16:uniqueId val="{00000002-8560-48B0-B410-8407184085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11.2</c:v>
                </c:pt>
                <c:pt idx="2">
                  <c:v>#N/A</c:v>
                </c:pt>
                <c:pt idx="3">
                  <c:v>10.199999999999999</c:v>
                </c:pt>
                <c:pt idx="4">
                  <c:v>#N/A</c:v>
                </c:pt>
                <c:pt idx="5">
                  <c:v>4.53</c:v>
                </c:pt>
                <c:pt idx="6">
                  <c:v>0</c:v>
                </c:pt>
                <c:pt idx="7">
                  <c:v>0</c:v>
                </c:pt>
                <c:pt idx="8">
                  <c:v>0</c:v>
                </c:pt>
                <c:pt idx="9">
                  <c:v>0</c:v>
                </c:pt>
              </c:numCache>
            </c:numRef>
          </c:val>
          <c:extLst>
            <c:ext xmlns:c16="http://schemas.microsoft.com/office/drawing/2014/chart" uri="{C3380CC4-5D6E-409C-BE32-E72D297353CC}">
              <c16:uniqueId val="{00000000-7CFF-4FE3-BE07-48DC412406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FF-4FE3-BE07-48DC412406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FF-4FE3-BE07-48DC4124066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7CFF-4FE3-BE07-48DC41240662}"/>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0.02</c:v>
                </c:pt>
                <c:pt idx="8">
                  <c:v>#N/A</c:v>
                </c:pt>
                <c:pt idx="9">
                  <c:v>0.05</c:v>
                </c:pt>
              </c:numCache>
            </c:numRef>
          </c:val>
          <c:extLst>
            <c:ext xmlns:c16="http://schemas.microsoft.com/office/drawing/2014/chart" uri="{C3380CC4-5D6E-409C-BE32-E72D297353CC}">
              <c16:uniqueId val="{00000004-7CFF-4FE3-BE07-48DC41240662}"/>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0.27</c:v>
                </c:pt>
                <c:pt idx="1">
                  <c:v>#N/A</c:v>
                </c:pt>
                <c:pt idx="2">
                  <c:v>0.19</c:v>
                </c:pt>
                <c:pt idx="3">
                  <c:v>#N/A</c:v>
                </c:pt>
                <c:pt idx="4">
                  <c:v>0.08</c:v>
                </c:pt>
                <c:pt idx="5">
                  <c:v>#N/A</c:v>
                </c:pt>
                <c:pt idx="6">
                  <c:v>#N/A</c:v>
                </c:pt>
                <c:pt idx="7">
                  <c:v>0</c:v>
                </c:pt>
                <c:pt idx="8">
                  <c:v>#N/A</c:v>
                </c:pt>
                <c:pt idx="9">
                  <c:v>0.08</c:v>
                </c:pt>
              </c:numCache>
            </c:numRef>
          </c:val>
          <c:extLst>
            <c:ext xmlns:c16="http://schemas.microsoft.com/office/drawing/2014/chart" uri="{C3380CC4-5D6E-409C-BE32-E72D297353CC}">
              <c16:uniqueId val="{00000005-7CFF-4FE3-BE07-48DC4124066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0.82</c:v>
                </c:pt>
                <c:pt idx="2">
                  <c:v>#N/A</c:v>
                </c:pt>
                <c:pt idx="3">
                  <c:v>0.81</c:v>
                </c:pt>
                <c:pt idx="4">
                  <c:v>#N/A</c:v>
                </c:pt>
                <c:pt idx="5">
                  <c:v>0.75</c:v>
                </c:pt>
                <c:pt idx="6">
                  <c:v>#N/A</c:v>
                </c:pt>
                <c:pt idx="7">
                  <c:v>0.67</c:v>
                </c:pt>
                <c:pt idx="8">
                  <c:v>#N/A</c:v>
                </c:pt>
                <c:pt idx="9">
                  <c:v>0.6</c:v>
                </c:pt>
              </c:numCache>
            </c:numRef>
          </c:val>
          <c:extLst>
            <c:ext xmlns:c16="http://schemas.microsoft.com/office/drawing/2014/chart" uri="{C3380CC4-5D6E-409C-BE32-E72D297353CC}">
              <c16:uniqueId val="{00000006-7CFF-4FE3-BE07-48DC4124066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0.41</c:v>
                </c:pt>
                <c:pt idx="2">
                  <c:v>#N/A</c:v>
                </c:pt>
                <c:pt idx="3">
                  <c:v>0.16</c:v>
                </c:pt>
                <c:pt idx="4">
                  <c:v>#N/A</c:v>
                </c:pt>
                <c:pt idx="5">
                  <c:v>0.92</c:v>
                </c:pt>
                <c:pt idx="6">
                  <c:v>#N/A</c:v>
                </c:pt>
                <c:pt idx="7">
                  <c:v>1.1499999999999999</c:v>
                </c:pt>
                <c:pt idx="8">
                  <c:v>#N/A</c:v>
                </c:pt>
                <c:pt idx="9">
                  <c:v>1.64</c:v>
                </c:pt>
              </c:numCache>
            </c:numRef>
          </c:val>
          <c:extLst>
            <c:ext xmlns:c16="http://schemas.microsoft.com/office/drawing/2014/chart" uri="{C3380CC4-5D6E-409C-BE32-E72D297353CC}">
              <c16:uniqueId val="{00000007-7CFF-4FE3-BE07-48DC4124066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1.76</c:v>
                </c:pt>
                <c:pt idx="2">
                  <c:v>#N/A</c:v>
                </c:pt>
                <c:pt idx="3">
                  <c:v>1.9</c:v>
                </c:pt>
                <c:pt idx="4">
                  <c:v>#N/A</c:v>
                </c:pt>
                <c:pt idx="5">
                  <c:v>1.96</c:v>
                </c:pt>
                <c:pt idx="6">
                  <c:v>#N/A</c:v>
                </c:pt>
                <c:pt idx="7">
                  <c:v>2.34</c:v>
                </c:pt>
                <c:pt idx="8">
                  <c:v>#N/A</c:v>
                </c:pt>
                <c:pt idx="9">
                  <c:v>2.73</c:v>
                </c:pt>
              </c:numCache>
            </c:numRef>
          </c:val>
          <c:extLst>
            <c:ext xmlns:c16="http://schemas.microsoft.com/office/drawing/2014/chart" uri="{C3380CC4-5D6E-409C-BE32-E72D297353CC}">
              <c16:uniqueId val="{00000008-7CFF-4FE3-BE07-48DC4124066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17.29</c:v>
                </c:pt>
                <c:pt idx="2">
                  <c:v>#N/A</c:v>
                </c:pt>
                <c:pt idx="3">
                  <c:v>9.5</c:v>
                </c:pt>
                <c:pt idx="4">
                  <c:v>#N/A</c:v>
                </c:pt>
                <c:pt idx="5">
                  <c:v>10.57</c:v>
                </c:pt>
                <c:pt idx="6">
                  <c:v>#N/A</c:v>
                </c:pt>
                <c:pt idx="7">
                  <c:v>12.48</c:v>
                </c:pt>
                <c:pt idx="8">
                  <c:v>#N/A</c:v>
                </c:pt>
                <c:pt idx="9">
                  <c:v>12.47</c:v>
                </c:pt>
              </c:numCache>
            </c:numRef>
          </c:val>
          <c:extLst>
            <c:ext xmlns:c16="http://schemas.microsoft.com/office/drawing/2014/chart" uri="{C3380CC4-5D6E-409C-BE32-E72D297353CC}">
              <c16:uniqueId val="{00000009-7CFF-4FE3-BE07-48DC412406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390</c:v>
                </c:pt>
                <c:pt idx="5">
                  <c:v>387</c:v>
                </c:pt>
                <c:pt idx="8">
                  <c:v>386</c:v>
                </c:pt>
                <c:pt idx="11">
                  <c:v>374</c:v>
                </c:pt>
                <c:pt idx="14">
                  <c:v>341</c:v>
                </c:pt>
              </c:numCache>
            </c:numRef>
          </c:val>
          <c:extLst>
            <c:ext xmlns:c16="http://schemas.microsoft.com/office/drawing/2014/chart" uri="{C3380CC4-5D6E-409C-BE32-E72D297353CC}">
              <c16:uniqueId val="{00000000-B849-4448-8C23-A929FDA1D1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49-4448-8C23-A929FDA1D1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2-B849-4448-8C23-A929FDA1D1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61</c:v>
                </c:pt>
                <c:pt idx="3">
                  <c:v>65</c:v>
                </c:pt>
                <c:pt idx="6">
                  <c:v>63</c:v>
                </c:pt>
                <c:pt idx="9">
                  <c:v>65</c:v>
                </c:pt>
                <c:pt idx="12">
                  <c:v>37</c:v>
                </c:pt>
              </c:numCache>
            </c:numRef>
          </c:val>
          <c:extLst>
            <c:ext xmlns:c16="http://schemas.microsoft.com/office/drawing/2014/chart" uri="{C3380CC4-5D6E-409C-BE32-E72D297353CC}">
              <c16:uniqueId val="{00000003-B849-4448-8C23-A929FDA1D1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c:v>
                </c:pt>
                <c:pt idx="3">
                  <c:v>67</c:v>
                </c:pt>
                <c:pt idx="6">
                  <c:v>68</c:v>
                </c:pt>
                <c:pt idx="9">
                  <c:v>62</c:v>
                </c:pt>
                <c:pt idx="12">
                  <c:v>57</c:v>
                </c:pt>
              </c:numCache>
            </c:numRef>
          </c:val>
          <c:extLst>
            <c:ext xmlns:c16="http://schemas.microsoft.com/office/drawing/2014/chart" uri="{C3380CC4-5D6E-409C-BE32-E72D297353CC}">
              <c16:uniqueId val="{00000004-B849-4448-8C23-A929FDA1D1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49-4448-8C23-A929FDA1D1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49-4448-8C23-A929FDA1D1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410</c:v>
                </c:pt>
                <c:pt idx="3">
                  <c:v>433</c:v>
                </c:pt>
                <c:pt idx="6">
                  <c:v>431</c:v>
                </c:pt>
                <c:pt idx="9">
                  <c:v>445</c:v>
                </c:pt>
                <c:pt idx="12">
                  <c:v>405</c:v>
                </c:pt>
              </c:numCache>
            </c:numRef>
          </c:val>
          <c:extLst>
            <c:ext xmlns:c16="http://schemas.microsoft.com/office/drawing/2014/chart" uri="{C3380CC4-5D6E-409C-BE32-E72D297353CC}">
              <c16:uniqueId val="{00000007-B849-4448-8C23-A929FDA1D1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176</c:v>
                </c:pt>
                <c:pt idx="2">
                  <c:v>#N/A</c:v>
                </c:pt>
                <c:pt idx="3">
                  <c:v>#N/A</c:v>
                </c:pt>
                <c:pt idx="4">
                  <c:v>178</c:v>
                </c:pt>
                <c:pt idx="5">
                  <c:v>#N/A</c:v>
                </c:pt>
                <c:pt idx="6">
                  <c:v>#N/A</c:v>
                </c:pt>
                <c:pt idx="7">
                  <c:v>176</c:v>
                </c:pt>
                <c:pt idx="8">
                  <c:v>#N/A</c:v>
                </c:pt>
                <c:pt idx="9">
                  <c:v>#N/A</c:v>
                </c:pt>
                <c:pt idx="10">
                  <c:v>198</c:v>
                </c:pt>
                <c:pt idx="11">
                  <c:v>#N/A</c:v>
                </c:pt>
                <c:pt idx="12">
                  <c:v>#N/A</c:v>
                </c:pt>
                <c:pt idx="13">
                  <c:v>158</c:v>
                </c:pt>
                <c:pt idx="14">
                  <c:v>#N/A</c:v>
                </c:pt>
              </c:numCache>
            </c:numRef>
          </c:val>
          <c:smooth val="0"/>
          <c:extLst>
            <c:ext xmlns:c16="http://schemas.microsoft.com/office/drawing/2014/chart" uri="{C3380CC4-5D6E-409C-BE32-E72D297353CC}">
              <c16:uniqueId val="{00000008-B849-4448-8C23-A929FDA1D1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4077</c:v>
                </c:pt>
                <c:pt idx="5">
                  <c:v>4106</c:v>
                </c:pt>
                <c:pt idx="8">
                  <c:v>3982</c:v>
                </c:pt>
                <c:pt idx="11">
                  <c:v>3780</c:v>
                </c:pt>
                <c:pt idx="14">
                  <c:v>3630</c:v>
                </c:pt>
              </c:numCache>
            </c:numRef>
          </c:val>
          <c:extLst>
            <c:ext xmlns:c16="http://schemas.microsoft.com/office/drawing/2014/chart" uri="{C3380CC4-5D6E-409C-BE32-E72D297353CC}">
              <c16:uniqueId val="{00000000-3EF1-4C9A-A0B5-AB56E5BCA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140</c:v>
                </c:pt>
                <c:pt idx="5">
                  <c:v>112</c:v>
                </c:pt>
                <c:pt idx="8">
                  <c:v>75</c:v>
                </c:pt>
                <c:pt idx="11">
                  <c:v>58</c:v>
                </c:pt>
                <c:pt idx="14">
                  <c:v>50</c:v>
                </c:pt>
              </c:numCache>
            </c:numRef>
          </c:val>
          <c:extLst>
            <c:ext xmlns:c16="http://schemas.microsoft.com/office/drawing/2014/chart" uri="{C3380CC4-5D6E-409C-BE32-E72D297353CC}">
              <c16:uniqueId val="{00000001-3EF1-4C9A-A0B5-AB56E5BCA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2873</c:v>
                </c:pt>
                <c:pt idx="5">
                  <c:v>3271</c:v>
                </c:pt>
                <c:pt idx="8">
                  <c:v>3342</c:v>
                </c:pt>
                <c:pt idx="11">
                  <c:v>3361</c:v>
                </c:pt>
                <c:pt idx="14">
                  <c:v>3378</c:v>
                </c:pt>
              </c:numCache>
            </c:numRef>
          </c:val>
          <c:extLst>
            <c:ext xmlns:c16="http://schemas.microsoft.com/office/drawing/2014/chart" uri="{C3380CC4-5D6E-409C-BE32-E72D297353CC}">
              <c16:uniqueId val="{00000002-3EF1-4C9A-A0B5-AB56E5BCA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F1-4C9A-A0B5-AB56E5BCA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F1-4C9A-A0B5-AB56E5BCA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377</c:v>
                </c:pt>
                <c:pt idx="9">
                  <c:v>0</c:v>
                </c:pt>
                <c:pt idx="12">
                  <c:v>0</c:v>
                </c:pt>
              </c:numCache>
            </c:numRef>
          </c:val>
          <c:extLst>
            <c:ext xmlns:c16="http://schemas.microsoft.com/office/drawing/2014/chart" uri="{C3380CC4-5D6E-409C-BE32-E72D297353CC}">
              <c16:uniqueId val="{00000005-3EF1-4C9A-A0B5-AB56E5BCA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436</c:v>
                </c:pt>
                <c:pt idx="3">
                  <c:v>368</c:v>
                </c:pt>
                <c:pt idx="6">
                  <c:v>378</c:v>
                </c:pt>
                <c:pt idx="9">
                  <c:v>351</c:v>
                </c:pt>
                <c:pt idx="12">
                  <c:v>278</c:v>
                </c:pt>
              </c:numCache>
            </c:numRef>
          </c:val>
          <c:extLst>
            <c:ext xmlns:c16="http://schemas.microsoft.com/office/drawing/2014/chart" uri="{C3380CC4-5D6E-409C-BE32-E72D297353CC}">
              <c16:uniqueId val="{00000006-3EF1-4C9A-A0B5-AB56E5BCA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453</c:v>
                </c:pt>
                <c:pt idx="3">
                  <c:v>430</c:v>
                </c:pt>
                <c:pt idx="6">
                  <c:v>336</c:v>
                </c:pt>
                <c:pt idx="9">
                  <c:v>296</c:v>
                </c:pt>
                <c:pt idx="12">
                  <c:v>281</c:v>
                </c:pt>
              </c:numCache>
            </c:numRef>
          </c:val>
          <c:extLst>
            <c:ext xmlns:c16="http://schemas.microsoft.com/office/drawing/2014/chart" uri="{C3380CC4-5D6E-409C-BE32-E72D297353CC}">
              <c16:uniqueId val="{00000007-3EF1-4C9A-A0B5-AB56E5BCA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621</c:v>
                </c:pt>
                <c:pt idx="3">
                  <c:v>540</c:v>
                </c:pt>
                <c:pt idx="6">
                  <c:v>548</c:v>
                </c:pt>
                <c:pt idx="9">
                  <c:v>566</c:v>
                </c:pt>
                <c:pt idx="12">
                  <c:v>579</c:v>
                </c:pt>
              </c:numCache>
            </c:numRef>
          </c:val>
          <c:extLst>
            <c:ext xmlns:c16="http://schemas.microsoft.com/office/drawing/2014/chart" uri="{C3380CC4-5D6E-409C-BE32-E72D297353CC}">
              <c16:uniqueId val="{00000008-3EF1-4C9A-A0B5-AB56E5BCA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F1-4C9A-A0B5-AB56E5BCA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4898</c:v>
                </c:pt>
                <c:pt idx="3">
                  <c:v>4754</c:v>
                </c:pt>
                <c:pt idx="6">
                  <c:v>4849</c:v>
                </c:pt>
                <c:pt idx="9">
                  <c:v>4460</c:v>
                </c:pt>
                <c:pt idx="12">
                  <c:v>4201</c:v>
                </c:pt>
              </c:numCache>
            </c:numRef>
          </c:val>
          <c:extLst>
            <c:ext xmlns:c16="http://schemas.microsoft.com/office/drawing/2014/chart" uri="{C3380CC4-5D6E-409C-BE32-E72D297353CC}">
              <c16:uniqueId val="{0000000A-3EF1-4C9A-A0B5-AB56E5BCA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F1-4C9A-A0B5-AB56E5BCA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772</c:v>
                </c:pt>
                <c:pt idx="1">
                  <c:v>772</c:v>
                </c:pt>
                <c:pt idx="2">
                  <c:v>772</c:v>
                </c:pt>
              </c:numCache>
            </c:numRef>
          </c:val>
          <c:extLst>
            <c:ext xmlns:c16="http://schemas.microsoft.com/office/drawing/2014/chart" uri="{C3380CC4-5D6E-409C-BE32-E72D297353CC}">
              <c16:uniqueId val="{00000000-7B6B-416E-9CEA-2F9C602DBD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1843</c:v>
                </c:pt>
                <c:pt idx="1">
                  <c:v>1861</c:v>
                </c:pt>
                <c:pt idx="2">
                  <c:v>1877</c:v>
                </c:pt>
              </c:numCache>
            </c:numRef>
          </c:val>
          <c:extLst>
            <c:ext xmlns:c16="http://schemas.microsoft.com/office/drawing/2014/chart" uri="{C3380CC4-5D6E-409C-BE32-E72D297353CC}">
              <c16:uniqueId val="{00000001-7B6B-416E-9CEA-2F9C602DBD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1298</c:v>
                </c:pt>
                <c:pt idx="1">
                  <c:v>1227</c:v>
                </c:pt>
                <c:pt idx="2">
                  <c:v>1866</c:v>
                </c:pt>
              </c:numCache>
            </c:numRef>
          </c:val>
          <c:extLst>
            <c:ext xmlns:c16="http://schemas.microsoft.com/office/drawing/2014/chart" uri="{C3380CC4-5D6E-409C-BE32-E72D297353CC}">
              <c16:uniqueId val="{00000002-7B6B-416E-9CEA-2F9C602DBD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{3E9DE636-035B-4298-8931-BD5FD2953BE7}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0C0-4FD2-A912-80ECBDFE4C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{A56088B9-E1D0-4CF1-888D-14420FA7F16B}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C0-4FD2-A912-80ECBDFE4C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{AD0CF094-C2A8-46C9-84B3-9C15A6FACE93}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C0-4FD2-A912-80ECBDFE4C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{139C5E14-CF59-439E-8DAD-40DC46AFFFEE}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C0-4FD2-A912-80ECBDFE4C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{1684B279-01BF-4DB9-93B5-2B6CCB0EA704}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C0-4FD2-A912-80ECBDFE4C4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{FD71DE89-C589-4128-A208-F8A5A741F8D8}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0C0-4FD2-A912-80ECBDFE4C4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{6B597601-A42E-4B86-8487-69931A4651AE}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0C0-4FD2-A912-80ECBDFE4C4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{EB146566-F755-41C7-B96A-8528002C4324}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0C0-4FD2-A912-80ECBDFE4C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{4692387E-941F-4F0E-A8BB-B20BDAB4CC09}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0C0-4FD2-A912-80ECBDFE4C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57.1</c:v>
                </c:pt>
                <c:pt idx="16">
                  <c:v>58.5</c:v>
                </c:pt>
                <c:pt idx="24">
                  <c:v>60.5</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0C0-4FD2-A912-80ECBDFE4C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{C9ACDDA7-62A7-4338-BE16-F9C2991521A0}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0C0-4FD2-A912-80ECBDFE4C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{A8BC72D4-2C6D-40E7-BD98-77D98A9690CB}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C0-4FD2-A912-80ECBDFE4C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{30395BD9-872B-4414-82F8-E7CEE212AED5}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C0-4FD2-A912-80ECBDFE4C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{A19A0A5B-63AD-46A2-B2CD-AC162E918214}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C0-4FD2-A912-80ECBDFE4C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{4DBC48D3-5821-4A83-B7D2-F2318E6EC0D2}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C0-4FD2-A912-80ECBDFE4C4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{1752D0F8-CF87-43C4-85FD-638742CB1374}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0C0-4FD2-A912-80ECBDFE4C4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{1298C700-E02B-4E37-8600-8026CE950987}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0C0-4FD2-A912-80ECBDFE4C4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{321189BA-4DD1-4F32-B42F-E4CF209530BF}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0C0-4FD2-A912-80ECBDFE4C4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{C07702D2-FBA5-40E0-8F28-48FD07C5A7B3}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0C0-4FD2-A912-80ECBDFE4C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0C0-4FD2-A912-80ECBDFE4C46}"/>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{189281E1-A60A-448C-ACE4-8CF29CA03EAB}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96-436C-BF67-A87F8B1235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{2C413748-0AA0-4969-82A0-DFD0E52B2EDD}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96-436C-BF67-A87F8B1235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{CF20BAD9-FA63-43F7-800C-37266237730D}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96-436C-BF67-A87F8B1235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{D1C7CEA3-66DD-47F1-983C-66CB55C18ACB}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96-436C-BF67-A87F8B1235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{6A6A72E7-D45E-4470-A266-C75E7F78BDA0}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96-436C-BF67-A87F8B12356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{0EEDC5C4-CD47-4728-9B9D-64A3B2076138}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96-436C-BF67-A87F8B12356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{D6988C53-3C53-41B5-83A9-CA8E20F2B8D2}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96-436C-BF67-A87F8B12356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{582C59FF-7262-4216-AE2A-BD8B70F96F62}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96-436C-BF67-A87F8B12356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{1E223FB5-1ABA-4D92-ACE9-1BABA9793433}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96-436C-BF67-A87F8B1235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c:v>
                </c:pt>
                <c:pt idx="16">
                  <c:v>7.5</c:v>
                </c:pt>
                <c:pt idx="24">
                  <c:v>7.6</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96-436C-BF67-A87F8B1235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{F606C685-52F8-46B0-99D8-56573ABF6FBF}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96-436C-BF67-A87F8B1235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{D6022E49-EBED-475D-B5AD-AA207E68248D}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96-436C-BF67-A87F8B1235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{0811D180-6DCD-4C73-91D1-DD6025ED5239}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96-436C-BF67-A87F8B1235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{BA5BDB44-9713-49C7-BC3F-4F807699F51D}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96-436C-BF67-A87F8B1235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{4A9E674F-F8A7-4AD7-8DD3-0CEBA6AC051B}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96-436C-BF67-A87F8B12356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{CF776E6C-625E-408F-BC5C-29ECAB78A2FD}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96-436C-BF67-A87F8B12356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{1266CF99-1F23-4927-B3E9-DE21E542D062}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96-436C-BF67-A87F8B12356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{F9706F0F-6BAF-4C90-AA5E-E5A83C6A26EC}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96-436C-BF67-A87F8B12356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{A3F091A2-84A7-4594-8940-4D38E35B05B8}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96-436C-BF67-A87F8B1235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096-436C-BF67-A87F8B123560}"/>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元利償還金等は、過去に公的資金補償金免除繰上償還や縁故債の繰上償還に取り組んだことから、ピーク時に比べ減少傾向にあった。令和</a:t>
          </a:r>
          <a:r>
            <a:rPr lang="ja-JP" altLang="en-US" sz="1100" b="0" i="0" baseline="0">
              <a:solidFill>
                <a:schemeClr val="dk1"/>
              </a:solidFill>
              <a:effectLst/>
              <a:latin typeface="+mn-lt"/>
              <a:ea typeface="+mn-ea"/>
              <a:cs typeface="+mn-cs"/>
            </a:rPr>
            <a:t>５年度は</a:t>
          </a:r>
          <a:r>
            <a:rPr lang="ja-JP" altLang="ja-JP" sz="1100" b="0" i="0" baseline="0">
              <a:solidFill>
                <a:schemeClr val="dk1"/>
              </a:solidFill>
              <a:effectLst/>
              <a:latin typeface="+mn-lt"/>
              <a:ea typeface="+mn-ea"/>
              <a:cs typeface="+mn-cs"/>
            </a:rPr>
            <a:t>起債の新規発行</a:t>
          </a:r>
          <a:r>
            <a:rPr lang="ja-JP" altLang="en-US" sz="1100" b="0" i="0" baseline="0">
              <a:solidFill>
                <a:schemeClr val="dk1"/>
              </a:solidFill>
              <a:effectLst/>
              <a:latin typeface="+mn-lt"/>
              <a:ea typeface="+mn-ea"/>
              <a:cs typeface="+mn-cs"/>
            </a:rPr>
            <a:t>があったが</a:t>
          </a:r>
          <a:r>
            <a:rPr lang="ja-JP" altLang="ja-JP" sz="1100" b="0" i="0" baseline="0">
              <a:solidFill>
                <a:schemeClr val="dk1"/>
              </a:solidFill>
              <a:effectLst/>
              <a:latin typeface="+mn-lt"/>
              <a:ea typeface="+mn-ea"/>
              <a:cs typeface="+mn-cs"/>
            </a:rPr>
            <a:t>、前年より</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となった。今後も大規模事業による新規借入も想定され、増加が見込まれる。中長期的な見通しのもとに事業を実施し、起債の発行を可能な限り抑制するよう努めていく。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９年度までは減少傾向であった。平成３０年度からは駅周辺整備事業等の大規模事業にかかる起債を発行したことから、起債残高が増加傾向にあったが、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年度は昨年度に引き続き繰上償還を実施し、前年より減少した。</a:t>
          </a:r>
          <a:endParaRPr lang="ja-JP" altLang="ja-JP">
            <a:effectLst/>
          </a:endParaRPr>
        </a:p>
        <a:p>
          <a:pPr rtl="0"/>
          <a:r>
            <a:rPr lang="ja-JP" altLang="ja-JP" sz="1100" b="0" i="0" baseline="0">
              <a:solidFill>
                <a:schemeClr val="dk1"/>
              </a:solidFill>
              <a:effectLst/>
              <a:latin typeface="+mn-lt"/>
              <a:ea typeface="+mn-ea"/>
              <a:cs typeface="+mn-cs"/>
            </a:rPr>
            <a:t>毎年度、減債基金等の基金に積み立てており、令和</a:t>
          </a:r>
          <a:r>
            <a:rPr lang="ja-JP" altLang="en-US" sz="1100" b="0" i="0" baseline="0">
              <a:solidFill>
                <a:schemeClr val="dk1"/>
              </a:solidFill>
              <a:effectLst/>
              <a:latin typeface="+mn-lt"/>
              <a:ea typeface="+mn-ea"/>
              <a:cs typeface="+mn-cs"/>
            </a:rPr>
            <a:t>５年度は</a:t>
          </a:r>
          <a:r>
            <a:rPr lang="ja-JP" altLang="ja-JP" sz="1100" b="0" i="0" baseline="0">
              <a:solidFill>
                <a:schemeClr val="dk1"/>
              </a:solidFill>
              <a:effectLst/>
              <a:latin typeface="+mn-lt"/>
              <a:ea typeface="+mn-ea"/>
              <a:cs typeface="+mn-cs"/>
            </a:rPr>
            <a:t>、「充当可能基金」は増加した。</a:t>
          </a:r>
          <a:endParaRPr lang="ja-JP" altLang="ja-JP">
            <a:effectLst/>
          </a:endParaRPr>
        </a:p>
        <a:p>
          <a:pPr rtl="0"/>
          <a:r>
            <a:rPr lang="ja-JP" altLang="ja-JP" sz="1100" b="0" i="0" baseline="0">
              <a:solidFill>
                <a:schemeClr val="dk1"/>
              </a:solidFill>
              <a:effectLst/>
              <a:latin typeface="+mn-lt"/>
              <a:ea typeface="+mn-ea"/>
              <a:cs typeface="+mn-cs"/>
            </a:rPr>
            <a:t>今後も駅周辺整備等の大規模事業が継続されるため、繰上償還や減債基金積立に努めていく。</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基本的には預金での運用を行っており、発生した利息を毎年度積立を行っている。駅周辺整備事業や工業ゾーン創出事業といった大規模事業に備え、預金利息とは別に積み増しも行っている。令和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年度は減債基金に１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百万円、まちづくり基金に</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億円、ふるさと応援基金に</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百万円を積み立て、駅事業の財源に</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百万円を取り崩したこと等により基金全体としては</a:t>
          </a:r>
          <a:r>
            <a:rPr kumimoji="1" lang="ja-JP" altLang="en-US" sz="1100">
              <a:solidFill>
                <a:schemeClr val="dk1"/>
              </a:solidFill>
              <a:effectLst/>
              <a:latin typeface="+mn-lt"/>
              <a:ea typeface="+mn-ea"/>
              <a:cs typeface="+mn-cs"/>
            </a:rPr>
            <a:t>６億５５</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駅周辺整備事業や産業拠点創出事業といった大規模事業が継続される。その財源として基金の取崩しを行うことから中長期的には減少する見込みである。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・地域づくり振興基金：住民の文化の向上及び地域活動の促進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・まちづくり基金は、定期預金運用利息に加えて</a:t>
          </a:r>
          <a:r>
            <a:rPr kumimoji="1" lang="ja-JP" altLang="en-US" sz="1100">
              <a:solidFill>
                <a:schemeClr val="dk1"/>
              </a:solidFill>
              <a:effectLst/>
              <a:latin typeface="+mn-lt"/>
              <a:ea typeface="+mn-ea"/>
              <a:cs typeface="+mn-cs"/>
            </a:rPr>
            <a:t>、土地開発公社貸付金の返済に伴い原資となった本基金への積み戻し</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億円を含め、</a:t>
          </a:r>
          <a:r>
            <a:rPr kumimoji="1" lang="ja-JP" altLang="ja-JP" sz="1100">
              <a:solidFill>
                <a:schemeClr val="dk1"/>
              </a:solidFill>
              <a:effectLst/>
              <a:latin typeface="+mn-lt"/>
              <a:ea typeface="+mn-ea"/>
              <a:cs typeface="+mn-cs"/>
            </a:rPr>
            <a:t>積み増しを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億円行った。一方で</a:t>
          </a:r>
          <a:r>
            <a:rPr kumimoji="1" lang="ja-JP" altLang="ja-JP" sz="1100" b="0" i="0" baseline="0">
              <a:solidFill>
                <a:schemeClr val="dk1"/>
              </a:solidFill>
              <a:effectLst/>
              <a:latin typeface="+mn-lt"/>
              <a:ea typeface="+mn-ea"/>
              <a:cs typeface="+mn-cs"/>
            </a:rPr>
            <a:t>駅周辺整備事業</a:t>
          </a:r>
          <a:r>
            <a:rPr kumimoji="1" lang="ja-JP" altLang="ja-JP" sz="1100">
              <a:solidFill>
                <a:schemeClr val="dk1"/>
              </a:solidFill>
              <a:effectLst/>
              <a:latin typeface="+mn-lt"/>
              <a:ea typeface="+mn-ea"/>
              <a:cs typeface="+mn-cs"/>
            </a:rPr>
            <a:t>の財源として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７４</a:t>
          </a:r>
          <a:r>
            <a:rPr kumimoji="1" lang="ja-JP" altLang="ja-JP" sz="1100">
              <a:solidFill>
                <a:schemeClr val="dk1"/>
              </a:solidFill>
              <a:effectLst/>
              <a:latin typeface="+mn-lt"/>
              <a:ea typeface="+mn-ea"/>
              <a:cs typeface="+mn-cs"/>
            </a:rPr>
            <a:t>百万円取り崩したことから</a:t>
          </a:r>
          <a:r>
            <a:rPr kumimoji="1" lang="ja-JP" altLang="en-US" sz="1100">
              <a:solidFill>
                <a:schemeClr val="dk1"/>
              </a:solidFill>
              <a:effectLst/>
              <a:latin typeface="+mn-lt"/>
              <a:ea typeface="+mn-ea"/>
              <a:cs typeface="+mn-cs"/>
            </a:rPr>
            <a:t>６億２９</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・ふるさと応援基金は小学１年生への制服支給、</a:t>
          </a:r>
          <a:r>
            <a:rPr lang="ja-JP" altLang="en-US" sz="1100">
              <a:solidFill>
                <a:schemeClr val="dk1"/>
              </a:solidFill>
              <a:effectLst/>
              <a:latin typeface="+mn-lt"/>
              <a:ea typeface="+mn-ea"/>
              <a:cs typeface="+mn-cs"/>
            </a:rPr>
            <a:t>デイサービス運送車両の購入</a:t>
          </a:r>
          <a:r>
            <a:rPr lang="ja-JP" altLang="ja-JP" sz="1100">
              <a:solidFill>
                <a:schemeClr val="dk1"/>
              </a:solidFill>
              <a:effectLst/>
              <a:latin typeface="+mn-lt"/>
              <a:ea typeface="+mn-ea"/>
              <a:cs typeface="+mn-cs"/>
            </a:rPr>
            <a:t>等の財源として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百万円取り崩した。</a:t>
          </a:r>
          <a:r>
            <a:rPr kumimoji="1" lang="ja-JP" altLang="ja-JP" sz="1100">
              <a:solidFill>
                <a:schemeClr val="dk1"/>
              </a:solidFill>
              <a:effectLst/>
              <a:latin typeface="+mn-lt"/>
              <a:ea typeface="+mn-ea"/>
              <a:cs typeface="+mn-cs"/>
            </a:rPr>
            <a:t>一方で、定期預金運用利息に加えて、積み増しを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百万円行ったことから</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・駅周辺整備事業や</a:t>
          </a:r>
          <a:r>
            <a:rPr kumimoji="1" lang="ja-JP" altLang="en-US" sz="1100" b="0" i="0" baseline="0">
              <a:solidFill>
                <a:schemeClr val="dk1"/>
              </a:solidFill>
              <a:effectLst/>
              <a:latin typeface="+mn-lt"/>
              <a:ea typeface="+mn-ea"/>
              <a:cs typeface="+mn-cs"/>
            </a:rPr>
            <a:t>産業拠点創出事業</a:t>
          </a:r>
          <a:r>
            <a:rPr kumimoji="1" lang="ja-JP" altLang="ja-JP" sz="1100" b="0" i="0" baseline="0">
              <a:solidFill>
                <a:schemeClr val="dk1"/>
              </a:solidFill>
              <a:effectLst/>
              <a:latin typeface="+mn-lt"/>
              <a:ea typeface="+mn-ea"/>
              <a:cs typeface="+mn-cs"/>
            </a:rPr>
            <a:t>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定期預金運用利息に加えて、積み増しを１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百万円行ったことから１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駅周辺整備事業や</a:t>
          </a:r>
          <a:r>
            <a:rPr kumimoji="1" lang="ja-JP" altLang="en-US" sz="1100">
              <a:solidFill>
                <a:schemeClr val="dk1"/>
              </a:solidFill>
              <a:effectLst/>
              <a:latin typeface="+mn-lt"/>
              <a:ea typeface="+mn-ea"/>
              <a:cs typeface="+mn-cs"/>
            </a:rPr>
            <a:t>産業拠点創出事業</a:t>
          </a:r>
          <a:r>
            <a:rPr kumimoji="1" lang="ja-JP" altLang="ja-JP" sz="1100">
              <a:solidFill>
                <a:schemeClr val="dk1"/>
              </a:solidFill>
              <a:effectLst/>
              <a:latin typeface="+mn-lt"/>
              <a:ea typeface="+mn-ea"/>
              <a:cs typeface="+mn-cs"/>
            </a:rPr>
            <a:t>等の事業実施</a:t>
          </a:r>
          <a:r>
            <a:rPr kumimoji="1" lang="ja-JP" altLang="en-US" sz="1100">
              <a:solidFill>
                <a:schemeClr val="dk1"/>
              </a:solidFill>
              <a:effectLst/>
              <a:latin typeface="+mn-lt"/>
              <a:ea typeface="+mn-ea"/>
              <a:cs typeface="+mn-cs"/>
            </a:rPr>
            <a:t>、山辺・県北西部広域環境衛生組合施設建設負担金の増等</a:t>
          </a:r>
          <a:r>
            <a:rPr kumimoji="1" lang="ja-JP" altLang="ja-JP" sz="1100">
              <a:solidFill>
                <a:schemeClr val="dk1"/>
              </a:solidFill>
              <a:effectLst/>
              <a:latin typeface="+mn-lt"/>
              <a:ea typeface="+mn-ea"/>
              <a:cs typeface="+mn-cs"/>
            </a:rPr>
            <a:t>により、今後、地方債償還のピークが想定される。それに備えて毎年度計画的に積立てを行い、短期的には増加する見込みである。地方債償還ピークを抑えるため起債の繰上償還を予定しており、それ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令和５年度決算においては、全国平均より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、奈良県平均より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％下回る割合となっている。</a:t>
          </a:r>
        </a:p>
        <a:p>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と比較しても、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ヵ年継続して下回る割合となっているものの、年々減価償却率は上昇している。継続して平均値を下回っていることから、老朽化に対する投資を比較的行えているといえるが、老朽化が進んでいる施設があり、施設更新の計画・財源の問題は今後の課題となってくる。公共施設等総合管理計画にもとづき、公共施設等の適正な規模や配置等を検討し、適切に更新を行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108041</xdr:rowOff>
    </xdr:from>
    <xdr:to>
      <xdr:col>23</xdr:col>
      <xdr:colOff>136525</xdr:colOff>
      <xdr:row>32</xdr:row>
      <xdr:rowOff>38191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130918</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04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64861</xdr:rowOff>
    </xdr:from>
    <xdr:to>
      <xdr:col>19</xdr:col>
      <xdr:colOff>187325</xdr:colOff>
      <xdr:row>31</xdr:row>
      <xdr:rowOff>166461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115661</xdr:rowOff>
    </xdr:from>
    <xdr:to>
      <xdr:col>23</xdr:col>
      <xdr:colOff>85725</xdr:colOff>
      <xdr:row>31</xdr:row>
      <xdr:rowOff>158841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20213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115661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14045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53975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0972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119108</xdr:rowOff>
    </xdr:from>
    <xdr:to>
      <xdr:col>7</xdr:col>
      <xdr:colOff>187325</xdr:colOff>
      <xdr:row>31</xdr:row>
      <xdr:rowOff>49258</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169908</xdr:rowOff>
    </xdr:from>
    <xdr:to>
      <xdr:col>11</xdr:col>
      <xdr:colOff>136525</xdr:colOff>
      <xdr:row>31</xdr:row>
      <xdr:rowOff>10795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608493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11538</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65785</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80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％、奈良県平均に比べて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％低くなっている。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参考指標ではあるものの、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ヵ年連続で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を下回る結果となっていることから、行政運営は比較的健全であるといえる。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令和４年度と比較して、分子（経常一般財源等（歳入）等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経常経費充当財源等）も減少したが、それ以上に分母のうち将来負担額の減少額が大きく、債務償還比率は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％減少した。引き続き新規発行額と償還額のバランスを考慮しながら健全な財政運営を行う。</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0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0000000-0008-0000-0000-00008E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0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0000000-0008-0000-0000-000092000000}"/>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00000000-0008-0000-0000-000096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00000000-0008-0000-0000-000097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42817</xdr:rowOff>
    </xdr:from>
    <xdr:to>
      <xdr:col>76</xdr:col>
      <xdr:colOff>73025</xdr:colOff>
      <xdr:row>27</xdr:row>
      <xdr:rowOff>144417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744700" y="54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65694</xdr:rowOff>
    </xdr:from>
    <xdr:ext cx="469744" cy="259045"/>
    <xdr:sp macro="" textlink="">
      <xdr:nvSpPr>
        <xdr:cNvPr id="158" name="債務償還比率該当値テキスト">
          <a:extLst>
            <a:ext uri="{FF2B5EF4-FFF2-40B4-BE49-F238E27FC236}">
              <a16:creationId xmlns:a16="http://schemas.microsoft.com/office/drawing/2014/main" id="{00000000-0008-0000-0000-00009E000000}"/>
            </a:ext>
          </a:extLst>
        </xdr:cNvPr>
        <xdr:cNvSpPr txBox="1"/>
      </xdr:nvSpPr>
      <xdr:spPr>
        <a:xfrm>
          <a:off x="14846300" y="529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48575</xdr:rowOff>
    </xdr:from>
    <xdr:to>
      <xdr:col>72</xdr:col>
      <xdr:colOff>123825</xdr:colOff>
      <xdr:row>27</xdr:row>
      <xdr:rowOff>150175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4033500" y="54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93617</xdr:rowOff>
    </xdr:from>
    <xdr:to>
      <xdr:col>76</xdr:col>
      <xdr:colOff>22225</xdr:colOff>
      <xdr:row>27</xdr:row>
      <xdr:rowOff>99375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4084300" y="5494292"/>
          <a:ext cx="7112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113859</xdr:rowOff>
    </xdr:from>
    <xdr:to>
      <xdr:col>68</xdr:col>
      <xdr:colOff>123825</xdr:colOff>
      <xdr:row>28</xdr:row>
      <xdr:rowOff>44009</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3271500" y="55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99375</xdr:rowOff>
    </xdr:from>
    <xdr:to>
      <xdr:col>72</xdr:col>
      <xdr:colOff>73025</xdr:colOff>
      <xdr:row>27</xdr:row>
      <xdr:rowOff>164659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3322300" y="5500050"/>
          <a:ext cx="7620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115709</xdr:rowOff>
    </xdr:from>
    <xdr:to>
      <xdr:col>64</xdr:col>
      <xdr:colOff>123825</xdr:colOff>
      <xdr:row>28</xdr:row>
      <xdr:rowOff>45859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2509500" y="55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164659</xdr:rowOff>
    </xdr:from>
    <xdr:to>
      <xdr:col>68</xdr:col>
      <xdr:colOff>73025</xdr:colOff>
      <xdr:row>27</xdr:row>
      <xdr:rowOff>166509</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2560300" y="5565334"/>
          <a:ext cx="762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35246</xdr:rowOff>
    </xdr:from>
    <xdr:to>
      <xdr:col>60</xdr:col>
      <xdr:colOff>123825</xdr:colOff>
      <xdr:row>28</xdr:row>
      <xdr:rowOff>136846</xdr:rowOff>
    </xdr:to>
    <xdr:sp macro="" textlink="">
      <xdr:nvSpPr>
        <xdr:cNvPr id="165" name="楕円 164">
          <a:extLst>
            <a:ext uri="{FF2B5EF4-FFF2-40B4-BE49-F238E27FC236}">
              <a16:creationId xmlns:a16="http://schemas.microsoft.com/office/drawing/2014/main" id="{00000000-0008-0000-0000-0000A5000000}"/>
            </a:ext>
          </a:extLst>
        </xdr:cNvPr>
        <xdr:cNvSpPr/>
      </xdr:nvSpPr>
      <xdr:spPr>
        <a:xfrm>
          <a:off x="11747500" y="56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166509</xdr:rowOff>
    </xdr:from>
    <xdr:to>
      <xdr:col>64</xdr:col>
      <xdr:colOff>73025</xdr:colOff>
      <xdr:row>28</xdr:row>
      <xdr:rowOff>86046</xdr:rowOff>
    </xdr:to>
    <xdr:cxnSp macro="">
      <xdr:nvCxnSpPr>
        <xdr:cNvPr id="166" name="直線コネクタ 165">
          <a:extLst>
            <a:ext uri="{FF2B5EF4-FFF2-40B4-BE49-F238E27FC236}">
              <a16:creationId xmlns:a16="http://schemas.microsoft.com/office/drawing/2014/main" id="{00000000-0008-0000-0000-0000A6000000}"/>
            </a:ext>
          </a:extLst>
        </xdr:cNvPr>
        <xdr:cNvCxnSpPr/>
      </xdr:nvCxnSpPr>
      <xdr:spPr>
        <a:xfrm flipV="1">
          <a:off x="11798300" y="5567184"/>
          <a:ext cx="762000" cy="9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00000000-0008-0000-0000-0000A7000000}"/>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00000000-0008-0000-0000-0000A8000000}"/>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00000000-0008-0000-0000-0000A9000000}"/>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00000000-0008-0000-0000-0000AA000000}"/>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166702</xdr:rowOff>
    </xdr:from>
    <xdr:ext cx="469744" cy="259045"/>
    <xdr:sp macro="" textlink="">
      <xdr:nvSpPr>
        <xdr:cNvPr id="171" name="n_1mainValue債務償還比率">
          <a:extLst>
            <a:ext uri="{FF2B5EF4-FFF2-40B4-BE49-F238E27FC236}">
              <a16:creationId xmlns:a16="http://schemas.microsoft.com/office/drawing/2014/main" id="{00000000-0008-0000-0000-0000AB000000}"/>
            </a:ext>
          </a:extLst>
        </xdr:cNvPr>
        <xdr:cNvSpPr txBox="1"/>
      </xdr:nvSpPr>
      <xdr:spPr>
        <a:xfrm>
          <a:off x="13836727" y="52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60536</xdr:rowOff>
    </xdr:from>
    <xdr:ext cx="469744" cy="259045"/>
    <xdr:sp macro="" textlink="">
      <xdr:nvSpPr>
        <xdr:cNvPr id="172" name="n_2mainValue債務償還比率">
          <a:extLst>
            <a:ext uri="{FF2B5EF4-FFF2-40B4-BE49-F238E27FC236}">
              <a16:creationId xmlns:a16="http://schemas.microsoft.com/office/drawing/2014/main" id="{00000000-0008-0000-0000-0000AC000000}"/>
            </a:ext>
          </a:extLst>
        </xdr:cNvPr>
        <xdr:cNvSpPr txBox="1"/>
      </xdr:nvSpPr>
      <xdr:spPr>
        <a:xfrm>
          <a:off x="13087427" y="528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62386</xdr:rowOff>
    </xdr:from>
    <xdr:ext cx="469744" cy="259045"/>
    <xdr:sp macro="" textlink="">
      <xdr:nvSpPr>
        <xdr:cNvPr id="173" name="n_3mainValue債務償還比率">
          <a:extLst>
            <a:ext uri="{FF2B5EF4-FFF2-40B4-BE49-F238E27FC236}">
              <a16:creationId xmlns:a16="http://schemas.microsoft.com/office/drawing/2014/main" id="{00000000-0008-0000-0000-0000AD000000}"/>
            </a:ext>
          </a:extLst>
        </xdr:cNvPr>
        <xdr:cNvSpPr txBox="1"/>
      </xdr:nvSpPr>
      <xdr:spPr>
        <a:xfrm>
          <a:off x="12325427" y="529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153373</xdr:rowOff>
    </xdr:from>
    <xdr:ext cx="469744" cy="259045"/>
    <xdr:sp macro="" textlink="">
      <xdr:nvSpPr>
        <xdr:cNvPr id="174" name="n_4mainValue債務償還比率">
          <a:extLst>
            <a:ext uri="{FF2B5EF4-FFF2-40B4-BE49-F238E27FC236}">
              <a16:creationId xmlns:a16="http://schemas.microsoft.com/office/drawing/2014/main" id="{00000000-0008-0000-0000-0000AE000000}"/>
            </a:ext>
          </a:extLst>
        </xdr:cNvPr>
        <xdr:cNvSpPr txBox="1"/>
      </xdr:nvSpPr>
      <xdr:spPr>
        <a:xfrm>
          <a:off x="11563427" y="538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0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0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0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0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145415</xdr:rowOff>
    </xdr:from>
    <xdr:to>
      <xdr:col>24</xdr:col>
      <xdr:colOff>114300</xdr:colOff>
      <xdr:row>41</xdr:row>
      <xdr:rowOff>75565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60342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91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149225</xdr:rowOff>
    </xdr:from>
    <xdr:to>
      <xdr:col>20</xdr:col>
      <xdr:colOff>38100</xdr:colOff>
      <xdr:row>41</xdr:row>
      <xdr:rowOff>79375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24765</xdr:rowOff>
    </xdr:from>
    <xdr:to>
      <xdr:col>24</xdr:col>
      <xdr:colOff>63500</xdr:colOff>
      <xdr:row>41</xdr:row>
      <xdr:rowOff>28575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70542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57785</xdr:rowOff>
    </xdr:from>
    <xdr:to>
      <xdr:col>15</xdr:col>
      <xdr:colOff>101600</xdr:colOff>
      <xdr:row>41</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28575</xdr:rowOff>
    </xdr:from>
    <xdr:to>
      <xdr:col>19</xdr:col>
      <xdr:colOff>177800</xdr:colOff>
      <xdr:row>41</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70580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74930</xdr:rowOff>
    </xdr:from>
    <xdr:to>
      <xdr:col>10</xdr:col>
      <xdr:colOff>165100</xdr:colOff>
      <xdr:row>42</xdr:row>
      <xdr:rowOff>5080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108585</xdr:rowOff>
    </xdr:from>
    <xdr:to>
      <xdr:col>15</xdr:col>
      <xdr:colOff>50800</xdr:colOff>
      <xdr:row>41</xdr:row>
      <xdr:rowOff>125730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71380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116840</xdr:rowOff>
    </xdr:from>
    <xdr:to>
      <xdr:col>6</xdr:col>
      <xdr:colOff>38100</xdr:colOff>
      <xdr:row>42</xdr:row>
      <xdr:rowOff>46990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125730</xdr:rowOff>
    </xdr:from>
    <xdr:to>
      <xdr:col>10</xdr:col>
      <xdr:colOff>114300</xdr:colOff>
      <xdr:row>41</xdr:row>
      <xdr:rowOff>167640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7155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34785</xdr:rowOff>
    </xdr:from>
    <xdr:to>
      <xdr:col>55</xdr:col>
      <xdr:colOff>50800</xdr:colOff>
      <xdr:row>41</xdr:row>
      <xdr:rowOff>136385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121162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36678</xdr:rowOff>
    </xdr:from>
    <xdr:to>
      <xdr:col>50</xdr:col>
      <xdr:colOff>165100</xdr:colOff>
      <xdr:row>41</xdr:row>
      <xdr:rowOff>138278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85585</xdr:rowOff>
    </xdr:from>
    <xdr:to>
      <xdr:col>55</xdr:col>
      <xdr:colOff>0</xdr:colOff>
      <xdr:row>41</xdr:row>
      <xdr:rowOff>87478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15035"/>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38900</xdr:rowOff>
    </xdr:from>
    <xdr:to>
      <xdr:col>46</xdr:col>
      <xdr:colOff>38100</xdr:colOff>
      <xdr:row>41</xdr:row>
      <xdr:rowOff>140500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87478</xdr:rowOff>
    </xdr:from>
    <xdr:to>
      <xdr:col>50</xdr:col>
      <xdr:colOff>114300</xdr:colOff>
      <xdr:row>41</xdr:row>
      <xdr:rowOff>89700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16928"/>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40195</xdr:rowOff>
    </xdr:from>
    <xdr:to>
      <xdr:col>41</xdr:col>
      <xdr:colOff>101600</xdr:colOff>
      <xdr:row>41</xdr:row>
      <xdr:rowOff>141795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89700</xdr:rowOff>
    </xdr:from>
    <xdr:to>
      <xdr:col>45</xdr:col>
      <xdr:colOff>177800</xdr:colOff>
      <xdr:row>41</xdr:row>
      <xdr:rowOff>90995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1915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41973</xdr:rowOff>
    </xdr:from>
    <xdr:to>
      <xdr:col>36</xdr:col>
      <xdr:colOff>165100</xdr:colOff>
      <xdr:row>41</xdr:row>
      <xdr:rowOff>143573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90995</xdr:rowOff>
    </xdr:from>
    <xdr:to>
      <xdr:col>41</xdr:col>
      <xdr:colOff>50800</xdr:colOff>
      <xdr:row>41</xdr:row>
      <xdr:rowOff>92773</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12044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129405</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15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131627</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1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132922</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1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134700</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16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135346</xdr:rowOff>
    </xdr:from>
    <xdr:to>
      <xdr:col>24</xdr:col>
      <xdr:colOff>114300</xdr:colOff>
      <xdr:row>62</xdr:row>
      <xdr:rowOff>65496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113773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14696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62173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163285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972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138793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727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114300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56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77584</xdr:rowOff>
    </xdr:from>
    <xdr:to>
      <xdr:col>55</xdr:col>
      <xdr:colOff>50800</xdr:colOff>
      <xdr:row>64</xdr:row>
      <xdr:rowOff>7734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8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163961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79370</xdr:rowOff>
    </xdr:from>
    <xdr:to>
      <xdr:col>50</xdr:col>
      <xdr:colOff>165100</xdr:colOff>
      <xdr:row>64</xdr:row>
      <xdr:rowOff>9520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8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128384</xdr:rowOff>
    </xdr:from>
    <xdr:to>
      <xdr:col>55</xdr:col>
      <xdr:colOff>0</xdr:colOff>
      <xdr:row>63</xdr:row>
      <xdr:rowOff>130170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29734"/>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81517</xdr:rowOff>
    </xdr:from>
    <xdr:to>
      <xdr:col>46</xdr:col>
      <xdr:colOff>38100</xdr:colOff>
      <xdr:row>64</xdr:row>
      <xdr:rowOff>11667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8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130170</xdr:rowOff>
    </xdr:from>
    <xdr:to>
      <xdr:col>50</xdr:col>
      <xdr:colOff>114300</xdr:colOff>
      <xdr:row>63</xdr:row>
      <xdr:rowOff>132317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31520"/>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82811</xdr:rowOff>
    </xdr:from>
    <xdr:to>
      <xdr:col>41</xdr:col>
      <xdr:colOff>101600</xdr:colOff>
      <xdr:row>64</xdr:row>
      <xdr:rowOff>12961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8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132317</xdr:rowOff>
    </xdr:from>
    <xdr:to>
      <xdr:col>45</xdr:col>
      <xdr:colOff>177800</xdr:colOff>
      <xdr:row>63</xdr:row>
      <xdr:rowOff>133611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33667"/>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85018</xdr:rowOff>
    </xdr:from>
    <xdr:to>
      <xdr:col>36</xdr:col>
      <xdr:colOff>165100</xdr:colOff>
      <xdr:row>64</xdr:row>
      <xdr:rowOff>15168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133611</xdr:rowOff>
    </xdr:from>
    <xdr:to>
      <xdr:col>41</xdr:col>
      <xdr:colOff>50800</xdr:colOff>
      <xdr:row>63</xdr:row>
      <xdr:rowOff>135818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34961"/>
          <a:ext cx="8890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97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2794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97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4088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97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6295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97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83</xdr:row>
      <xdr:rowOff>9525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1960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137161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150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91439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1027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116839</xdr:rowOff>
    </xdr:from>
    <xdr:to>
      <xdr:col>6</xdr:col>
      <xdr:colOff>38100</xdr:colOff>
      <xdr:row>82</xdr:row>
      <xdr:rowOff>46989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167639</xdr:rowOff>
    </xdr:from>
    <xdr:to>
      <xdr:col>10</xdr:col>
      <xdr:colOff>114300</xdr:colOff>
      <xdr:row>82</xdr:row>
      <xdr:rowOff>43814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055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33038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63516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71501</xdr:rowOff>
    </xdr:from>
    <xdr:to>
      <xdr:col>55</xdr:col>
      <xdr:colOff>50800</xdr:colOff>
      <xdr:row>85</xdr:row>
      <xdr:rowOff>1651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4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49928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45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122301</xdr:rowOff>
    </xdr:from>
    <xdr:to>
      <xdr:col>55</xdr:col>
      <xdr:colOff>0</xdr:colOff>
      <xdr:row>84</xdr:row>
      <xdr:rowOff>127254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52410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127254</xdr:rowOff>
    </xdr:from>
    <xdr:to>
      <xdr:col>50</xdr:col>
      <xdr:colOff>114300</xdr:colOff>
      <xdr:row>84</xdr:row>
      <xdr:rowOff>133350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52905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86170</xdr:rowOff>
    </xdr:from>
    <xdr:to>
      <xdr:col>41</xdr:col>
      <xdr:colOff>101600</xdr:colOff>
      <xdr:row>85</xdr:row>
      <xdr:rowOff>16320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48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136970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53515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89979</xdr:rowOff>
    </xdr:from>
    <xdr:to>
      <xdr:col>36</xdr:col>
      <xdr:colOff>165100</xdr:colOff>
      <xdr:row>85</xdr:row>
      <xdr:rowOff>20129</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4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136970</xdr:rowOff>
    </xdr:from>
    <xdr:to>
      <xdr:col>41</xdr:col>
      <xdr:colOff>50800</xdr:colOff>
      <xdr:row>84</xdr:row>
      <xdr:rowOff>140779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53877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169181</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7447</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58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11256</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58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99695</xdr:rowOff>
    </xdr:from>
    <xdr:to>
      <xdr:col>85</xdr:col>
      <xdr:colOff>177800</xdr:colOff>
      <xdr:row>35</xdr:row>
      <xdr:rowOff>29845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122572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63500</xdr:rowOff>
    </xdr:from>
    <xdr:to>
      <xdr:col>81</xdr:col>
      <xdr:colOff>101600</xdr:colOff>
      <xdr:row>38</xdr:row>
      <xdr:rowOff>165100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150495</xdr:rowOff>
    </xdr:from>
    <xdr:to>
      <xdr:col>85</xdr:col>
      <xdr:colOff>127000</xdr:colOff>
      <xdr:row>38</xdr:row>
      <xdr:rowOff>114300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5481300" y="5979795"/>
          <a:ext cx="838200" cy="6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114300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562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101600</xdr:rowOff>
    </xdr:from>
    <xdr:to>
      <xdr:col>72</xdr:col>
      <xdr:colOff>38100</xdr:colOff>
      <xdr:row>38</xdr:row>
      <xdr:rowOff>31750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152400</xdr:rowOff>
    </xdr:from>
    <xdr:to>
      <xdr:col>76</xdr:col>
      <xdr:colOff>114300</xdr:colOff>
      <xdr:row>38</xdr:row>
      <xdr:rowOff>47625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4960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83820</xdr:rowOff>
    </xdr:from>
    <xdr:to>
      <xdr:col>71</xdr:col>
      <xdr:colOff>177800</xdr:colOff>
      <xdr:row>37</xdr:row>
      <xdr:rowOff>152400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427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156227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22877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168910</xdr:rowOff>
    </xdr:from>
    <xdr:to>
      <xdr:col>116</xdr:col>
      <xdr:colOff>114300</xdr:colOff>
      <xdr:row>40</xdr:row>
      <xdr:rowOff>99060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8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147337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83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68580</xdr:rowOff>
    </xdr:from>
    <xdr:to>
      <xdr:col>112</xdr:col>
      <xdr:colOff>38100</xdr:colOff>
      <xdr:row>40</xdr:row>
      <xdr:rowOff>170180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48260</xdr:rowOff>
    </xdr:from>
    <xdr:to>
      <xdr:col>116</xdr:col>
      <xdr:colOff>63500</xdr:colOff>
      <xdr:row>40</xdr:row>
      <xdr:rowOff>119380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90626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73660</xdr:rowOff>
    </xdr:from>
    <xdr:to>
      <xdr:col>107</xdr:col>
      <xdr:colOff>101600</xdr:colOff>
      <xdr:row>41</xdr:row>
      <xdr:rowOff>3810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119380</xdr:rowOff>
    </xdr:from>
    <xdr:to>
      <xdr:col>111</xdr:col>
      <xdr:colOff>177800</xdr:colOff>
      <xdr:row>40</xdr:row>
      <xdr:rowOff>124460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9773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76200</xdr:rowOff>
    </xdr:from>
    <xdr:to>
      <xdr:col>102</xdr:col>
      <xdr:colOff>165100</xdr:colOff>
      <xdr:row>41</xdr:row>
      <xdr:rowOff>6350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124460</xdr:rowOff>
    </xdr:from>
    <xdr:to>
      <xdr:col>107</xdr:col>
      <xdr:colOff>50800</xdr:colOff>
      <xdr:row>40</xdr:row>
      <xdr:rowOff>127000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982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127000</xdr:rowOff>
    </xdr:from>
    <xdr:to>
      <xdr:col>102</xdr:col>
      <xdr:colOff>114300</xdr:colOff>
      <xdr:row>40</xdr:row>
      <xdr:rowOff>129540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9850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161307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166387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702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168927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73025</xdr:rowOff>
    </xdr:from>
    <xdr:to>
      <xdr:col>85</xdr:col>
      <xdr:colOff>177800</xdr:colOff>
      <xdr:row>58</xdr:row>
      <xdr:rowOff>3175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95902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xdr:rowOff>
    </xdr:from>
    <xdr:to>
      <xdr:col>81</xdr:col>
      <xdr:colOff>101600</xdr:colOff>
      <xdr:row>57</xdr:row>
      <xdr:rowOff>102235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51435</xdr:rowOff>
    </xdr:from>
    <xdr:to>
      <xdr:col>85</xdr:col>
      <xdr:colOff>127000</xdr:colOff>
      <xdr:row>57</xdr:row>
      <xdr:rowOff>123825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982408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93980</xdr:rowOff>
    </xdr:from>
    <xdr:to>
      <xdr:col>76</xdr:col>
      <xdr:colOff>165100</xdr:colOff>
      <xdr:row>57</xdr:row>
      <xdr:rowOff>24130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144780</xdr:rowOff>
    </xdr:from>
    <xdr:to>
      <xdr:col>81</xdr:col>
      <xdr:colOff>50800</xdr:colOff>
      <xdr:row>57</xdr:row>
      <xdr:rowOff>51435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974598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xdr:rowOff>
    </xdr:from>
    <xdr:to>
      <xdr:col>72</xdr:col>
      <xdr:colOff>38100</xdr:colOff>
      <xdr:row>56</xdr:row>
      <xdr:rowOff>115570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64770</xdr:rowOff>
    </xdr:from>
    <xdr:to>
      <xdr:col>76</xdr:col>
      <xdr:colOff>114300</xdr:colOff>
      <xdr:row>56</xdr:row>
      <xdr:rowOff>144780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9665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105410</xdr:rowOff>
    </xdr:from>
    <xdr:to>
      <xdr:col>67</xdr:col>
      <xdr:colOff>101600</xdr:colOff>
      <xdr:row>56</xdr:row>
      <xdr:rowOff>35560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156210</xdr:rowOff>
    </xdr:from>
    <xdr:to>
      <xdr:col>71</xdr:col>
      <xdr:colOff>177800</xdr:colOff>
      <xdr:row>56</xdr:row>
      <xdr:rowOff>64770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95859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118762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40657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132097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52087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35306</xdr:rowOff>
    </xdr:from>
    <xdr:to>
      <xdr:col>116</xdr:col>
      <xdr:colOff>114300</xdr:colOff>
      <xdr:row>64</xdr:row>
      <xdr:rowOff>136906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10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121683</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9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40640</xdr:rowOff>
    </xdr:from>
    <xdr:to>
      <xdr:col>112</xdr:col>
      <xdr:colOff>38100</xdr:colOff>
      <xdr:row>64</xdr:row>
      <xdr:rowOff>142240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86106</xdr:rowOff>
    </xdr:from>
    <xdr:to>
      <xdr:col>116</xdr:col>
      <xdr:colOff>63500</xdr:colOff>
      <xdr:row>64</xdr:row>
      <xdr:rowOff>91440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105890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47498</xdr:rowOff>
    </xdr:from>
    <xdr:to>
      <xdr:col>107</xdr:col>
      <xdr:colOff>101600</xdr:colOff>
      <xdr:row>64</xdr:row>
      <xdr:rowOff>149098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102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91440</xdr:rowOff>
    </xdr:from>
    <xdr:to>
      <xdr:col>111</xdr:col>
      <xdr:colOff>177800</xdr:colOff>
      <xdr:row>64</xdr:row>
      <xdr:rowOff>98298</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106424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51308</xdr:rowOff>
    </xdr:from>
    <xdr:to>
      <xdr:col>102</xdr:col>
      <xdr:colOff>165100</xdr:colOff>
      <xdr:row>64</xdr:row>
      <xdr:rowOff>152908</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98298</xdr:rowOff>
    </xdr:from>
    <xdr:to>
      <xdr:col>107</xdr:col>
      <xdr:colOff>50800</xdr:colOff>
      <xdr:row>64</xdr:row>
      <xdr:rowOff>102108</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10710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55499</xdr:rowOff>
    </xdr:from>
    <xdr:to>
      <xdr:col>98</xdr:col>
      <xdr:colOff>38100</xdr:colOff>
      <xdr:row>64</xdr:row>
      <xdr:rowOff>157099</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102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102108</xdr:rowOff>
    </xdr:from>
    <xdr:to>
      <xdr:col>102</xdr:col>
      <xdr:colOff>114300</xdr:colOff>
      <xdr:row>64</xdr:row>
      <xdr:rowOff>106299</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10749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133367</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140225</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144035</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111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148226</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112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1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100-00008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100-00008D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100-00008F020000}"/>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23495</xdr:rowOff>
    </xdr:from>
    <xdr:to>
      <xdr:col>85</xdr:col>
      <xdr:colOff>177800</xdr:colOff>
      <xdr:row>86</xdr:row>
      <xdr:rowOff>125095</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62687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109872</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100-00009B020000}"/>
            </a:ext>
          </a:extLst>
        </xdr:cNvPr>
        <xdr:cNvSpPr txBox="1"/>
      </xdr:nvSpPr>
      <xdr:spPr>
        <a:xfrm>
          <a:off x="16357600" y="1468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21589</xdr:rowOff>
    </xdr:from>
    <xdr:to>
      <xdr:col>81</xdr:col>
      <xdr:colOff>101600</xdr:colOff>
      <xdr:row>86</xdr:row>
      <xdr:rowOff>123189</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5430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72389</xdr:rowOff>
    </xdr:from>
    <xdr:to>
      <xdr:col>85</xdr:col>
      <xdr:colOff>127000</xdr:colOff>
      <xdr:row>86</xdr:row>
      <xdr:rowOff>74295</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5481300" y="148170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44450</xdr:rowOff>
    </xdr:from>
    <xdr:to>
      <xdr:col>76</xdr:col>
      <xdr:colOff>165100</xdr:colOff>
      <xdr:row>86</xdr:row>
      <xdr:rowOff>146050</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541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72389</xdr:rowOff>
    </xdr:from>
    <xdr:to>
      <xdr:col>81</xdr:col>
      <xdr:colOff>50800</xdr:colOff>
      <xdr:row>86</xdr:row>
      <xdr:rowOff>95250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4592300" y="148170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95250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3703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42545</xdr:rowOff>
    </xdr:from>
    <xdr:to>
      <xdr:col>67</xdr:col>
      <xdr:colOff>101600</xdr:colOff>
      <xdr:row>86</xdr:row>
      <xdr:rowOff>144145</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93345</xdr:rowOff>
    </xdr:from>
    <xdr:to>
      <xdr:col>71</xdr:col>
      <xdr:colOff>177800</xdr:colOff>
      <xdr:row>86</xdr:row>
      <xdr:rowOff>95250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14300" y="1483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100-0000A4020000}"/>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100-0000A5020000}"/>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100-0000A6020000}"/>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100-0000A7020000}"/>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114316</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100-0000A8020000}"/>
            </a:ext>
          </a:extLst>
        </xdr:cNvPr>
        <xdr:cNvSpPr txBox="1"/>
      </xdr:nvSpPr>
      <xdr:spPr>
        <a:xfrm>
          <a:off x="152660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137177</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100-0000A9020000}"/>
            </a:ext>
          </a:extLst>
        </xdr:cNvPr>
        <xdr:cNvSpPr txBox="1"/>
      </xdr:nvSpPr>
      <xdr:spPr>
        <a:xfrm>
          <a:off x="14389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100-0000AA020000}"/>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135272</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100-0000AB020000}"/>
            </a:ext>
          </a:extLst>
        </xdr:cNvPr>
        <xdr:cNvSpPr txBox="1"/>
      </xdr:nvSpPr>
      <xdr:spPr>
        <a:xfrm>
          <a:off x="12611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1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7383</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100-0000D2020000}"/>
            </a:ext>
          </a:extLst>
        </xdr:cNvPr>
        <xdr:cNvSpPr txBox="1"/>
      </xdr:nvSpPr>
      <xdr:spPr>
        <a:xfrm>
          <a:off x="22199600" y="1440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147828</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1323300" y="1454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0434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156972</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18656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00000000-0008-0000-0100-0000DB0200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00000000-0008-0000-0100-0000DC020000}"/>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00000000-0008-0000-0100-0000DD020000}"/>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4" name="n_4aveValue【児童館】&#10;一人当たり面積">
          <a:extLst>
            <a:ext uri="{FF2B5EF4-FFF2-40B4-BE49-F238E27FC236}">
              <a16:creationId xmlns:a16="http://schemas.microsoft.com/office/drawing/2014/main" id="{00000000-0008-0000-0100-0000DE020000}"/>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735" name="n_1mainValue【児童館】&#10;一人当たり面積">
          <a:extLst>
            <a:ext uri="{FF2B5EF4-FFF2-40B4-BE49-F238E27FC236}">
              <a16:creationId xmlns:a16="http://schemas.microsoft.com/office/drawing/2014/main" id="{00000000-0008-0000-0100-0000DF020000}"/>
            </a:ext>
          </a:extLst>
        </xdr:cNvPr>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6" name="n_2mainValue【児童館】&#10;一人当たり面積">
          <a:extLst>
            <a:ext uri="{FF2B5EF4-FFF2-40B4-BE49-F238E27FC236}">
              <a16:creationId xmlns:a16="http://schemas.microsoft.com/office/drawing/2014/main" id="{00000000-0008-0000-0100-0000E002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7" name="n_3mainValue【児童館】&#10;一人当たり面積">
          <a:extLst>
            <a:ext uri="{FF2B5EF4-FFF2-40B4-BE49-F238E27FC236}">
              <a16:creationId xmlns:a16="http://schemas.microsoft.com/office/drawing/2014/main" id="{00000000-0008-0000-0100-0000E1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38" name="n_4mainValue【児童館】&#10;一人当たり面積">
          <a:extLst>
            <a:ext uri="{FF2B5EF4-FFF2-40B4-BE49-F238E27FC236}">
              <a16:creationId xmlns:a16="http://schemas.microsoft.com/office/drawing/2014/main" id="{00000000-0008-0000-0100-0000E202000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46355</xdr:rowOff>
    </xdr:from>
    <xdr:to>
      <xdr:col>85</xdr:col>
      <xdr:colOff>177800</xdr:colOff>
      <xdr:row>107</xdr:row>
      <xdr:rowOff>147955</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24782</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97155</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5481300" y="183870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109220</xdr:rowOff>
    </xdr:from>
    <xdr:to>
      <xdr:col>76</xdr:col>
      <xdr:colOff>165100</xdr:colOff>
      <xdr:row>107</xdr:row>
      <xdr:rowOff>39370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160020</xdr:rowOff>
    </xdr:from>
    <xdr:to>
      <xdr:col>81</xdr:col>
      <xdr:colOff>50800</xdr:colOff>
      <xdr:row>107</xdr:row>
      <xdr:rowOff>41911</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4592300" y="18333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106</xdr:row>
      <xdr:rowOff>160020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3703300" y="18291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118111</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8261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30497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1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100-00003503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100-00003703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100-00003903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52832</xdr:rowOff>
    </xdr:from>
    <xdr:to>
      <xdr:col>116</xdr:col>
      <xdr:colOff>114300</xdr:colOff>
      <xdr:row>107</xdr:row>
      <xdr:rowOff>154432</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2110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31259</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100-000045030000}"/>
            </a:ext>
          </a:extLst>
        </xdr:cNvPr>
        <xdr:cNvSpPr txBox="1"/>
      </xdr:nvSpPr>
      <xdr:spPr>
        <a:xfrm>
          <a:off x="2219960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56642</xdr:rowOff>
    </xdr:from>
    <xdr:to>
      <xdr:col>112</xdr:col>
      <xdr:colOff>38100</xdr:colOff>
      <xdr:row>107</xdr:row>
      <xdr:rowOff>158242</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12725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103632</xdr:rowOff>
    </xdr:from>
    <xdr:to>
      <xdr:col>116</xdr:col>
      <xdr:colOff>63500</xdr:colOff>
      <xdr:row>107</xdr:row>
      <xdr:rowOff>107442</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21323300" y="1844878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60452</xdr:rowOff>
    </xdr:from>
    <xdr:to>
      <xdr:col>107</xdr:col>
      <xdr:colOff>101600</xdr:colOff>
      <xdr:row>107</xdr:row>
      <xdr:rowOff>162052</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0383500" y="184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107442</xdr:rowOff>
    </xdr:from>
    <xdr:to>
      <xdr:col>111</xdr:col>
      <xdr:colOff>177800</xdr:colOff>
      <xdr:row>107</xdr:row>
      <xdr:rowOff>111252</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0434300" y="184525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62737</xdr:rowOff>
    </xdr:from>
    <xdr:to>
      <xdr:col>102</xdr:col>
      <xdr:colOff>165100</xdr:colOff>
      <xdr:row>107</xdr:row>
      <xdr:rowOff>164337</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9494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111252</xdr:rowOff>
    </xdr:from>
    <xdr:to>
      <xdr:col>107</xdr:col>
      <xdr:colOff>50800</xdr:colOff>
      <xdr:row>107</xdr:row>
      <xdr:rowOff>113537</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19545300" y="184564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65024</xdr:rowOff>
    </xdr:from>
    <xdr:to>
      <xdr:col>98</xdr:col>
      <xdr:colOff>38100</xdr:colOff>
      <xdr:row>107</xdr:row>
      <xdr:rowOff>166624</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8605500" y="18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113537</xdr:rowOff>
    </xdr:from>
    <xdr:to>
      <xdr:col>102</xdr:col>
      <xdr:colOff>114300</xdr:colOff>
      <xdr:row>107</xdr:row>
      <xdr:rowOff>115824</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8656300" y="184586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00000000-0008-0000-0100-00004E03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00000000-0008-0000-0100-00004F03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00000000-0008-0000-0100-00005003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00000000-0008-0000-0100-00005103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149369</xdr:rowOff>
    </xdr:from>
    <xdr:ext cx="469744" cy="259045"/>
    <xdr:sp macro="" textlink="">
      <xdr:nvSpPr>
        <xdr:cNvPr id="850" name="n_1mainValue【公民館】&#10;一人当たり面積">
          <a:extLst>
            <a:ext uri="{FF2B5EF4-FFF2-40B4-BE49-F238E27FC236}">
              <a16:creationId xmlns:a16="http://schemas.microsoft.com/office/drawing/2014/main" id="{00000000-0008-0000-0100-000052030000}"/>
            </a:ext>
          </a:extLst>
        </xdr:cNvPr>
        <xdr:cNvSpPr txBox="1"/>
      </xdr:nvSpPr>
      <xdr:spPr>
        <a:xfrm>
          <a:off x="21075727" y="184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153179</xdr:rowOff>
    </xdr:from>
    <xdr:ext cx="469744" cy="259045"/>
    <xdr:sp macro="" textlink="">
      <xdr:nvSpPr>
        <xdr:cNvPr id="851" name="n_2mainValue【公民館】&#10;一人当たり面積">
          <a:extLst>
            <a:ext uri="{FF2B5EF4-FFF2-40B4-BE49-F238E27FC236}">
              <a16:creationId xmlns:a16="http://schemas.microsoft.com/office/drawing/2014/main" id="{00000000-0008-0000-0100-000053030000}"/>
            </a:ext>
          </a:extLst>
        </xdr:cNvPr>
        <xdr:cNvSpPr txBox="1"/>
      </xdr:nvSpPr>
      <xdr:spPr>
        <a:xfrm>
          <a:off x="20199427" y="184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155464</xdr:rowOff>
    </xdr:from>
    <xdr:ext cx="469744" cy="259045"/>
    <xdr:sp macro="" textlink="">
      <xdr:nvSpPr>
        <xdr:cNvPr id="852" name="n_3mainValue【公民館】&#10;一人当たり面積">
          <a:extLst>
            <a:ext uri="{FF2B5EF4-FFF2-40B4-BE49-F238E27FC236}">
              <a16:creationId xmlns:a16="http://schemas.microsoft.com/office/drawing/2014/main" id="{00000000-0008-0000-0100-000054030000}"/>
            </a:ext>
          </a:extLst>
        </xdr:cNvPr>
        <xdr:cNvSpPr txBox="1"/>
      </xdr:nvSpPr>
      <xdr:spPr>
        <a:xfrm>
          <a:off x="193104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157751</xdr:rowOff>
    </xdr:from>
    <xdr:ext cx="469744" cy="259045"/>
    <xdr:sp macro="" textlink="">
      <xdr:nvSpPr>
        <xdr:cNvPr id="853" name="n_4mainValue【公民館】&#10;一人当たり面積">
          <a:extLst>
            <a:ext uri="{FF2B5EF4-FFF2-40B4-BE49-F238E27FC236}">
              <a16:creationId xmlns:a16="http://schemas.microsoft.com/office/drawing/2014/main" id="{00000000-0008-0000-0100-000055030000}"/>
            </a:ext>
          </a:extLst>
        </xdr:cNvPr>
        <xdr:cNvSpPr txBox="1"/>
      </xdr:nvSpPr>
      <xdr:spPr>
        <a:xfrm>
          <a:off x="18421427"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について、開始固定資産台帳の作成時に償却年数</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年ではなく、舗装と路盤を分けて計上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償却年数</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年または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しているため、有形固定資産減価償却率が平均を大きく上回っている。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年度の新設工事や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年度の駅周辺整備を実施したこともあり、やや改善傾向にある。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について、橋梁長寿命化計画に基づく事業を実施しているが、平均値に近いことから、計画に沿った工事を継続的に実施できているといえる。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について、年々有形固定資産減価償却率が上昇しており、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年度に類似団体平均値を超えた。今後、施設維持修繕のみではなく老朽化を見据えた施設改修計画を考える必要がある。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について、幼稚園と学童保育所が該当する。例年、有形固定資産減価償却率は類似団体平均より高い傾向にあったが、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年度に学童保育所増築工事が完了したことで数値は大幅に改善された。</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について、川西小学校が該当し、対象資産すべてが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年度より実施された新築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建替え</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工事に係る取得のため、極めて低い割合となっている。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について、子どもセンターが該当し、有形固定資産減価償却率は類似団体平均値と比べても大きく上回っているため、施設の利用状況を踏まえて改修・更新等の検討が必要である。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について、中央公民館・ふれあいセンターが該当し、類似団体平均値を超えている。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年度より平均値を超えているため、これまでと同様の利用を見込むのであれば、改修対象と考える必要がある。</a:t>
          </a:r>
        </a:p>
        <a:p>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6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103777</xdr:rowOff>
    </xdr:from>
    <xdr:to>
      <xdr:col>20</xdr:col>
      <xdr:colOff>38100</xdr:colOff>
      <xdr:row>37</xdr:row>
      <xdr:rowOff>33927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154577</xdr:rowOff>
    </xdr:from>
    <xdr:to>
      <xdr:col>24</xdr:col>
      <xdr:colOff>63500</xdr:colOff>
      <xdr:row>37</xdr:row>
      <xdr:rowOff>92528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26777"/>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165826</xdr:rowOff>
    </xdr:from>
    <xdr:to>
      <xdr:col>15</xdr:col>
      <xdr:colOff>101600</xdr:colOff>
      <xdr:row>36</xdr:row>
      <xdr:rowOff>95976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45176</xdr:rowOff>
    </xdr:from>
    <xdr:to>
      <xdr:col>19</xdr:col>
      <xdr:colOff>177800</xdr:colOff>
      <xdr:row>36</xdr:row>
      <xdr:rowOff>154577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17376"/>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56424</xdr:rowOff>
    </xdr:from>
    <xdr:to>
      <xdr:col>10</xdr:col>
      <xdr:colOff>165100</xdr:colOff>
      <xdr:row>35</xdr:row>
      <xdr:rowOff>158024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107224</xdr:rowOff>
    </xdr:from>
    <xdr:to>
      <xdr:col>15</xdr:col>
      <xdr:colOff>50800</xdr:colOff>
      <xdr:row>36</xdr:row>
      <xdr:rowOff>45176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10797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116840</xdr:rowOff>
    </xdr:from>
    <xdr:to>
      <xdr:col>6</xdr:col>
      <xdr:colOff>38100</xdr:colOff>
      <xdr:row>35</xdr:row>
      <xdr:rowOff>46990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167640</xdr:rowOff>
    </xdr:from>
    <xdr:to>
      <xdr:col>10</xdr:col>
      <xdr:colOff>114300</xdr:colOff>
      <xdr:row>35</xdr:row>
      <xdr:rowOff>107224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99694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50454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112503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3101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63517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1" name="【体育館・プール】&#10;有形固定資産減価償却率グラフ枠">
          <a:extLst>
            <a:ext uri="{FF2B5EF4-FFF2-40B4-BE49-F238E27FC236}">
              <a16:creationId xmlns:a16="http://schemas.microsoft.com/office/drawing/2014/main" id="{00000000-0008-0000-0200-00007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23" name="【体育館・プール】&#10;有形固定資産減価償却率最小値テキスト">
          <a:extLst>
            <a:ext uri="{FF2B5EF4-FFF2-40B4-BE49-F238E27FC236}">
              <a16:creationId xmlns:a16="http://schemas.microsoft.com/office/drawing/2014/main" id="{00000000-0008-0000-0200-00007B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25" name="【体育館・プール】&#10;有形固定資産減価償却率最大値テキスト">
          <a:extLst>
            <a:ext uri="{FF2B5EF4-FFF2-40B4-BE49-F238E27FC236}">
              <a16:creationId xmlns:a16="http://schemas.microsoft.com/office/drawing/2014/main" id="{00000000-0008-0000-0200-00007D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27" name="【体育館・プール】&#10;有形固定資産減価償却率平均値テキスト">
          <a:extLst>
            <a:ext uri="{FF2B5EF4-FFF2-40B4-BE49-F238E27FC236}">
              <a16:creationId xmlns:a16="http://schemas.microsoft.com/office/drawing/2014/main" id="{00000000-0008-0000-0200-00007F000000}"/>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22352</xdr:rowOff>
    </xdr:from>
    <xdr:to>
      <xdr:col>24</xdr:col>
      <xdr:colOff>114300</xdr:colOff>
      <xdr:row>61</xdr:row>
      <xdr:rowOff>123952</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45847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779</xdr:rowOff>
    </xdr:from>
    <xdr:ext cx="405111" cy="259045"/>
    <xdr:sp macro="" textlink="">
      <xdr:nvSpPr>
        <xdr:cNvPr id="139" name="【体育館・プール】&#10;有形固定資産減価償却率該当値テキスト">
          <a:extLst>
            <a:ext uri="{FF2B5EF4-FFF2-40B4-BE49-F238E27FC236}">
              <a16:creationId xmlns:a16="http://schemas.microsoft.com/office/drawing/2014/main" id="{00000000-0008-0000-0200-00008B000000}"/>
            </a:ext>
          </a:extLst>
        </xdr:cNvPr>
        <xdr:cNvSpPr txBox="1"/>
      </xdr:nvSpPr>
      <xdr:spPr>
        <a:xfrm>
          <a:off x="4673600"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136652</xdr:rowOff>
    </xdr:from>
    <xdr:to>
      <xdr:col>20</xdr:col>
      <xdr:colOff>38100</xdr:colOff>
      <xdr:row>61</xdr:row>
      <xdr:rowOff>66802</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3746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xdr:rowOff>
    </xdr:from>
    <xdr:to>
      <xdr:col>24</xdr:col>
      <xdr:colOff>63500</xdr:colOff>
      <xdr:row>61</xdr:row>
      <xdr:rowOff>73152</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3797300" y="1047445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81788</xdr:rowOff>
    </xdr:from>
    <xdr:to>
      <xdr:col>15</xdr:col>
      <xdr:colOff>101600</xdr:colOff>
      <xdr:row>61</xdr:row>
      <xdr:rowOff>11938</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2857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132588</xdr:rowOff>
    </xdr:from>
    <xdr:to>
      <xdr:col>19</xdr:col>
      <xdr:colOff>177800</xdr:colOff>
      <xdr:row>61</xdr:row>
      <xdr:rowOff>16002</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2908300" y="10419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132588</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2019300" y="1036701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xdr:rowOff>
    </xdr:from>
    <xdr:to>
      <xdr:col>6</xdr:col>
      <xdr:colOff>38100</xdr:colOff>
      <xdr:row>61</xdr:row>
      <xdr:rowOff>112522</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79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61</xdr:row>
      <xdr:rowOff>61722</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1130300" y="10367010"/>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48" name="n_1aveValue【体育館・プール】&#10;有形固定資産減価償却率">
          <a:extLst>
            <a:ext uri="{FF2B5EF4-FFF2-40B4-BE49-F238E27FC236}">
              <a16:creationId xmlns:a16="http://schemas.microsoft.com/office/drawing/2014/main" id="{00000000-0008-0000-0200-000094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49" name="n_2aveValue【体育館・プール】&#10;有形固定資産減価償却率">
          <a:extLst>
            <a:ext uri="{FF2B5EF4-FFF2-40B4-BE49-F238E27FC236}">
              <a16:creationId xmlns:a16="http://schemas.microsoft.com/office/drawing/2014/main" id="{00000000-0008-0000-0200-000095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50" name="n_3aveValue【体育館・プール】&#10;有形固定資産減価償却率">
          <a:extLst>
            <a:ext uri="{FF2B5EF4-FFF2-40B4-BE49-F238E27FC236}">
              <a16:creationId xmlns:a16="http://schemas.microsoft.com/office/drawing/2014/main" id="{00000000-0008-0000-0200-000096000000}"/>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51" name="n_4aveValue【体育館・プール】&#10;有形固定資産減価償却率">
          <a:extLst>
            <a:ext uri="{FF2B5EF4-FFF2-40B4-BE49-F238E27FC236}">
              <a16:creationId xmlns:a16="http://schemas.microsoft.com/office/drawing/2014/main" id="{00000000-0008-0000-0200-00009700000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57929</xdr:rowOff>
    </xdr:from>
    <xdr:ext cx="405111" cy="259045"/>
    <xdr:sp macro="" textlink="">
      <xdr:nvSpPr>
        <xdr:cNvPr id="152" name="n_1mainValue【体育館・プール】&#10;有形固定資産減価償却率">
          <a:extLst>
            <a:ext uri="{FF2B5EF4-FFF2-40B4-BE49-F238E27FC236}">
              <a16:creationId xmlns:a16="http://schemas.microsoft.com/office/drawing/2014/main" id="{00000000-0008-0000-0200-000098000000}"/>
            </a:ext>
          </a:extLst>
        </xdr:cNvPr>
        <xdr:cNvSpPr txBox="1"/>
      </xdr:nvSpPr>
      <xdr:spPr>
        <a:xfrm>
          <a:off x="3582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3065</xdr:rowOff>
    </xdr:from>
    <xdr:ext cx="405111" cy="259045"/>
    <xdr:sp macro="" textlink="">
      <xdr:nvSpPr>
        <xdr:cNvPr id="153" name="n_2mainValue【体育館・プール】&#10;有形固定資産減価償却率">
          <a:extLst>
            <a:ext uri="{FF2B5EF4-FFF2-40B4-BE49-F238E27FC236}">
              <a16:creationId xmlns:a16="http://schemas.microsoft.com/office/drawing/2014/main" id="{00000000-0008-0000-0200-000099000000}"/>
            </a:ext>
          </a:extLst>
        </xdr:cNvPr>
        <xdr:cNvSpPr txBox="1"/>
      </xdr:nvSpPr>
      <xdr:spPr>
        <a:xfrm>
          <a:off x="27057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54" name="n_3mainValue【体育館・プール】&#10;有形固定資産減価償却率">
          <a:extLst>
            <a:ext uri="{FF2B5EF4-FFF2-40B4-BE49-F238E27FC236}">
              <a16:creationId xmlns:a16="http://schemas.microsoft.com/office/drawing/2014/main" id="{00000000-0008-0000-0200-00009A000000}"/>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103649</xdr:rowOff>
    </xdr:from>
    <xdr:ext cx="405111" cy="259045"/>
    <xdr:sp macro="" textlink="">
      <xdr:nvSpPr>
        <xdr:cNvPr id="155" name="n_4mainValue【体育館・プール】&#10;有形固定資産減価償却率">
          <a:extLst>
            <a:ext uri="{FF2B5EF4-FFF2-40B4-BE49-F238E27FC236}">
              <a16:creationId xmlns:a16="http://schemas.microsoft.com/office/drawing/2014/main" id="{00000000-0008-0000-0200-00009B000000}"/>
            </a:ext>
          </a:extLst>
        </xdr:cNvPr>
        <xdr:cNvSpPr txBox="1"/>
      </xdr:nvSpPr>
      <xdr:spPr>
        <a:xfrm>
          <a:off x="927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a:extLst>
            <a:ext uri="{FF2B5EF4-FFF2-40B4-BE49-F238E27FC236}">
              <a16:creationId xmlns:a16="http://schemas.microsoft.com/office/drawing/2014/main" id="{00000000-0008-0000-0200-0000B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80" name="【体育館・プール】&#10;一人当たり面積最小値テキスト">
          <a:extLst>
            <a:ext uri="{FF2B5EF4-FFF2-40B4-BE49-F238E27FC236}">
              <a16:creationId xmlns:a16="http://schemas.microsoft.com/office/drawing/2014/main" id="{00000000-0008-0000-0200-0000B4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82" name="【体育館・プール】&#10;一人当たり面積最大値テキスト">
          <a:extLst>
            <a:ext uri="{FF2B5EF4-FFF2-40B4-BE49-F238E27FC236}">
              <a16:creationId xmlns:a16="http://schemas.microsoft.com/office/drawing/2014/main" id="{00000000-0008-0000-0200-0000B6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84" name="【体育館・プール】&#10;一人当たり面積平均値テキスト">
          <a:extLst>
            <a:ext uri="{FF2B5EF4-FFF2-40B4-BE49-F238E27FC236}">
              <a16:creationId xmlns:a16="http://schemas.microsoft.com/office/drawing/2014/main" id="{00000000-0008-0000-0200-0000B8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114554</xdr:rowOff>
    </xdr:from>
    <xdr:to>
      <xdr:col>55</xdr:col>
      <xdr:colOff>50800</xdr:colOff>
      <xdr:row>63</xdr:row>
      <xdr:rowOff>44704</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4267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137431</xdr:rowOff>
    </xdr:from>
    <xdr:ext cx="469744" cy="259045"/>
    <xdr:sp macro="" textlink="">
      <xdr:nvSpPr>
        <xdr:cNvPr id="196" name="【体育館・プール】&#10;一人当たり面積該当値テキスト">
          <a:extLst>
            <a:ext uri="{FF2B5EF4-FFF2-40B4-BE49-F238E27FC236}">
              <a16:creationId xmlns:a16="http://schemas.microsoft.com/office/drawing/2014/main" id="{00000000-0008-0000-0200-0000C4000000}"/>
            </a:ext>
          </a:extLst>
        </xdr:cNvPr>
        <xdr:cNvSpPr txBox="1"/>
      </xdr:nvSpPr>
      <xdr:spPr>
        <a:xfrm>
          <a:off x="10515600" y="1059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118364</xdr:rowOff>
    </xdr:from>
    <xdr:to>
      <xdr:col>50</xdr:col>
      <xdr:colOff>165100</xdr:colOff>
      <xdr:row>63</xdr:row>
      <xdr:rowOff>48514</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9588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165354</xdr:rowOff>
    </xdr:from>
    <xdr:to>
      <xdr:col>55</xdr:col>
      <xdr:colOff>0</xdr:colOff>
      <xdr:row>62</xdr:row>
      <xdr:rowOff>169164</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flipV="1">
          <a:off x="9639300" y="1079525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122936</xdr:rowOff>
    </xdr:from>
    <xdr:to>
      <xdr:col>46</xdr:col>
      <xdr:colOff>38100</xdr:colOff>
      <xdr:row>63</xdr:row>
      <xdr:rowOff>53086</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8699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169164</xdr:rowOff>
    </xdr:from>
    <xdr:to>
      <xdr:col>50</xdr:col>
      <xdr:colOff>114300</xdr:colOff>
      <xdr:row>63</xdr:row>
      <xdr:rowOff>2286</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8750300" y="1079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125603</xdr:rowOff>
    </xdr:from>
    <xdr:to>
      <xdr:col>41</xdr:col>
      <xdr:colOff>101600</xdr:colOff>
      <xdr:row>63</xdr:row>
      <xdr:rowOff>55753</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7810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xdr:rowOff>
    </xdr:from>
    <xdr:to>
      <xdr:col>45</xdr:col>
      <xdr:colOff>177800</xdr:colOff>
      <xdr:row>63</xdr:row>
      <xdr:rowOff>4953</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7861300" y="1080363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128651</xdr:rowOff>
    </xdr:from>
    <xdr:to>
      <xdr:col>36</xdr:col>
      <xdr:colOff>165100</xdr:colOff>
      <xdr:row>63</xdr:row>
      <xdr:rowOff>58801</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6921500" y="107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xdr:rowOff>
    </xdr:from>
    <xdr:to>
      <xdr:col>41</xdr:col>
      <xdr:colOff>50800</xdr:colOff>
      <xdr:row>63</xdr:row>
      <xdr:rowOff>8001</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flipV="1">
          <a:off x="6972300" y="1080630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05" name="n_1aveValue【体育館・プール】&#10;一人当たり面積">
          <a:extLst>
            <a:ext uri="{FF2B5EF4-FFF2-40B4-BE49-F238E27FC236}">
              <a16:creationId xmlns:a16="http://schemas.microsoft.com/office/drawing/2014/main" id="{00000000-0008-0000-0200-0000CD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06" name="n_2aveValue【体育館・プール】&#10;一人当たり面積">
          <a:extLst>
            <a:ext uri="{FF2B5EF4-FFF2-40B4-BE49-F238E27FC236}">
              <a16:creationId xmlns:a16="http://schemas.microsoft.com/office/drawing/2014/main" id="{00000000-0008-0000-0200-0000CE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07" name="n_3aveValue【体育館・プール】&#10;一人当たり面積">
          <a:extLst>
            <a:ext uri="{FF2B5EF4-FFF2-40B4-BE49-F238E27FC236}">
              <a16:creationId xmlns:a16="http://schemas.microsoft.com/office/drawing/2014/main" id="{00000000-0008-0000-0200-0000CF00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08" name="n_4aveValue【体育館・プール】&#10;一人当たり面積">
          <a:extLst>
            <a:ext uri="{FF2B5EF4-FFF2-40B4-BE49-F238E27FC236}">
              <a16:creationId xmlns:a16="http://schemas.microsoft.com/office/drawing/2014/main" id="{00000000-0008-0000-0200-0000D000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65041</xdr:rowOff>
    </xdr:from>
    <xdr:ext cx="469744" cy="259045"/>
    <xdr:sp macro="" textlink="">
      <xdr:nvSpPr>
        <xdr:cNvPr id="209" name="n_1mainValue【体育館・プール】&#10;一人当たり面積">
          <a:extLst>
            <a:ext uri="{FF2B5EF4-FFF2-40B4-BE49-F238E27FC236}">
              <a16:creationId xmlns:a16="http://schemas.microsoft.com/office/drawing/2014/main" id="{00000000-0008-0000-0200-0000D1000000}"/>
            </a:ext>
          </a:extLst>
        </xdr:cNvPr>
        <xdr:cNvSpPr txBox="1"/>
      </xdr:nvSpPr>
      <xdr:spPr>
        <a:xfrm>
          <a:off x="93917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69613</xdr:rowOff>
    </xdr:from>
    <xdr:ext cx="469744" cy="259045"/>
    <xdr:sp macro="" textlink="">
      <xdr:nvSpPr>
        <xdr:cNvPr id="210" name="n_2mainValue【体育館・プール】&#10;一人当たり面積">
          <a:extLst>
            <a:ext uri="{FF2B5EF4-FFF2-40B4-BE49-F238E27FC236}">
              <a16:creationId xmlns:a16="http://schemas.microsoft.com/office/drawing/2014/main" id="{00000000-0008-0000-0200-0000D2000000}"/>
            </a:ext>
          </a:extLst>
        </xdr:cNvPr>
        <xdr:cNvSpPr txBox="1"/>
      </xdr:nvSpPr>
      <xdr:spPr>
        <a:xfrm>
          <a:off x="8515427" y="1052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72280</xdr:rowOff>
    </xdr:from>
    <xdr:ext cx="469744" cy="259045"/>
    <xdr:sp macro="" textlink="">
      <xdr:nvSpPr>
        <xdr:cNvPr id="211" name="n_3mainValue【体育館・プール】&#10;一人当たり面積">
          <a:extLst>
            <a:ext uri="{FF2B5EF4-FFF2-40B4-BE49-F238E27FC236}">
              <a16:creationId xmlns:a16="http://schemas.microsoft.com/office/drawing/2014/main" id="{00000000-0008-0000-0200-0000D3000000}"/>
            </a:ext>
          </a:extLst>
        </xdr:cNvPr>
        <xdr:cNvSpPr txBox="1"/>
      </xdr:nvSpPr>
      <xdr:spPr>
        <a:xfrm>
          <a:off x="7626427" y="1053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75328</xdr:rowOff>
    </xdr:from>
    <xdr:ext cx="469744" cy="259045"/>
    <xdr:sp macro="" textlink="">
      <xdr:nvSpPr>
        <xdr:cNvPr id="212" name="n_4mainValue【体育館・プール】&#10;一人当たり面積">
          <a:extLst>
            <a:ext uri="{FF2B5EF4-FFF2-40B4-BE49-F238E27FC236}">
              <a16:creationId xmlns:a16="http://schemas.microsoft.com/office/drawing/2014/main" id="{00000000-0008-0000-0200-0000D4000000}"/>
            </a:ext>
          </a:extLst>
        </xdr:cNvPr>
        <xdr:cNvSpPr txBox="1"/>
      </xdr:nvSpPr>
      <xdr:spPr>
        <a:xfrm>
          <a:off x="6737427" y="105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a:extLst>
            <a:ext uri="{FF2B5EF4-FFF2-40B4-BE49-F238E27FC236}">
              <a16:creationId xmlns:a16="http://schemas.microsoft.com/office/drawing/2014/main" id="{00000000-0008-0000-0200-0000E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8" name="【福祉施設】&#10;有形固定資産減価償却率最小値テキスト">
          <a:extLst>
            <a:ext uri="{FF2B5EF4-FFF2-40B4-BE49-F238E27FC236}">
              <a16:creationId xmlns:a16="http://schemas.microsoft.com/office/drawing/2014/main" id="{00000000-0008-0000-0200-0000E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40" name="【福祉施設】&#10;有形固定資産減価償却率最大値テキスト">
          <a:extLst>
            <a:ext uri="{FF2B5EF4-FFF2-40B4-BE49-F238E27FC236}">
              <a16:creationId xmlns:a16="http://schemas.microsoft.com/office/drawing/2014/main" id="{00000000-0008-0000-0200-0000F0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42" name="【福祉施設】&#10;有形固定資産減価償却率平均値テキスト">
          <a:extLst>
            <a:ext uri="{FF2B5EF4-FFF2-40B4-BE49-F238E27FC236}">
              <a16:creationId xmlns:a16="http://schemas.microsoft.com/office/drawing/2014/main" id="{00000000-0008-0000-0200-0000F200000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254" name="【福祉施設】&#10;有形固定資産減価償却率該当値テキスト">
          <a:extLst>
            <a:ext uri="{FF2B5EF4-FFF2-40B4-BE49-F238E27FC236}">
              <a16:creationId xmlns:a16="http://schemas.microsoft.com/office/drawing/2014/main" id="{00000000-0008-0000-0200-0000FE000000}"/>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129539</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3797300" y="139827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95250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2908300" y="139160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133350</xdr:rowOff>
    </xdr:from>
    <xdr:to>
      <xdr:col>15</xdr:col>
      <xdr:colOff>50800</xdr:colOff>
      <xdr:row>81</xdr:row>
      <xdr:rowOff>28575</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2019300" y="138493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xdr:rowOff>
    </xdr:from>
    <xdr:to>
      <xdr:col>6</xdr:col>
      <xdr:colOff>38100</xdr:colOff>
      <xdr:row>80</xdr:row>
      <xdr:rowOff>115570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79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64770</xdr:rowOff>
    </xdr:from>
    <xdr:to>
      <xdr:col>10</xdr:col>
      <xdr:colOff>114300</xdr:colOff>
      <xdr:row>80</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130300" y="13780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63" name="n_1aveValue【福祉施設】&#10;有形固定資産減価償却率">
          <a:extLst>
            <a:ext uri="{FF2B5EF4-FFF2-40B4-BE49-F238E27FC236}">
              <a16:creationId xmlns:a16="http://schemas.microsoft.com/office/drawing/2014/main" id="{00000000-0008-0000-0200-000007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4" name="n_2aveValue【福祉施設】&#10;有形固定資産減価償却率">
          <a:extLst>
            <a:ext uri="{FF2B5EF4-FFF2-40B4-BE49-F238E27FC236}">
              <a16:creationId xmlns:a16="http://schemas.microsoft.com/office/drawing/2014/main" id="{00000000-0008-0000-0200-000008010000}"/>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65" name="n_3aveValue【福祉施設】&#10;有形固定資産減価償却率">
          <a:extLst>
            <a:ext uri="{FF2B5EF4-FFF2-40B4-BE49-F238E27FC236}">
              <a16:creationId xmlns:a16="http://schemas.microsoft.com/office/drawing/2014/main" id="{00000000-0008-0000-0200-000009010000}"/>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66" name="n_4aveValue【福祉施設】&#10;有形固定資産減価償却率">
          <a:extLst>
            <a:ext uri="{FF2B5EF4-FFF2-40B4-BE49-F238E27FC236}">
              <a16:creationId xmlns:a16="http://schemas.microsoft.com/office/drawing/2014/main" id="{00000000-0008-0000-0200-00000A010000}"/>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67" name="n_1mainValue【福祉施設】&#10;有形固定資産減価償却率">
          <a:extLst>
            <a:ext uri="{FF2B5EF4-FFF2-40B4-BE49-F238E27FC236}">
              <a16:creationId xmlns:a16="http://schemas.microsoft.com/office/drawing/2014/main" id="{00000000-0008-0000-0200-00000B01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268" name="n_2mainValue【福祉施設】&#10;有形固定資産減価償却率">
          <a:extLst>
            <a:ext uri="{FF2B5EF4-FFF2-40B4-BE49-F238E27FC236}">
              <a16:creationId xmlns:a16="http://schemas.microsoft.com/office/drawing/2014/main" id="{00000000-0008-0000-0200-00000C010000}"/>
            </a:ext>
          </a:extLst>
        </xdr:cNvPr>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269" name="n_3mainValue【福祉施設】&#10;有形固定資産減価償却率">
          <a:extLst>
            <a:ext uri="{FF2B5EF4-FFF2-40B4-BE49-F238E27FC236}">
              <a16:creationId xmlns:a16="http://schemas.microsoft.com/office/drawing/2014/main" id="{00000000-0008-0000-0200-00000D010000}"/>
            </a:ext>
          </a:extLst>
        </xdr:cNvPr>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132097</xdr:rowOff>
    </xdr:from>
    <xdr:ext cx="405111" cy="259045"/>
    <xdr:sp macro="" textlink="">
      <xdr:nvSpPr>
        <xdr:cNvPr id="270" name="n_4mainValue【福祉施設】&#10;有形固定資産減価償却率">
          <a:extLst>
            <a:ext uri="{FF2B5EF4-FFF2-40B4-BE49-F238E27FC236}">
              <a16:creationId xmlns:a16="http://schemas.microsoft.com/office/drawing/2014/main" id="{00000000-0008-0000-0200-00000E010000}"/>
            </a:ext>
          </a:extLst>
        </xdr:cNvPr>
        <xdr:cNvSpPr txBox="1"/>
      </xdr:nvSpPr>
      <xdr:spPr>
        <a:xfrm>
          <a:off x="927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福祉施設】&#10;一人当たり面積グラフ枠">
          <a:extLst>
            <a:ext uri="{FF2B5EF4-FFF2-40B4-BE49-F238E27FC236}">
              <a16:creationId xmlns:a16="http://schemas.microsoft.com/office/drawing/2014/main" id="{00000000-0008-0000-0200-00002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95" name="【福祉施設】&#10;一人当たり面積最小値テキスト">
          <a:extLst>
            <a:ext uri="{FF2B5EF4-FFF2-40B4-BE49-F238E27FC236}">
              <a16:creationId xmlns:a16="http://schemas.microsoft.com/office/drawing/2014/main" id="{00000000-0008-0000-0200-000027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97" name="【福祉施設】&#10;一人当たり面積最大値テキスト">
          <a:extLst>
            <a:ext uri="{FF2B5EF4-FFF2-40B4-BE49-F238E27FC236}">
              <a16:creationId xmlns:a16="http://schemas.microsoft.com/office/drawing/2014/main" id="{00000000-0008-0000-0200-00002901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99" name="【福祉施設】&#10;一人当たり面積平均値テキスト">
          <a:extLst>
            <a:ext uri="{FF2B5EF4-FFF2-40B4-BE49-F238E27FC236}">
              <a16:creationId xmlns:a16="http://schemas.microsoft.com/office/drawing/2014/main" id="{00000000-0008-0000-0200-00002B010000}"/>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106935</xdr:rowOff>
    </xdr:from>
    <xdr:to>
      <xdr:col>55</xdr:col>
      <xdr:colOff>50800</xdr:colOff>
      <xdr:row>85</xdr:row>
      <xdr:rowOff>37085</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426700" y="14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129812</xdr:rowOff>
    </xdr:from>
    <xdr:ext cx="469744" cy="259045"/>
    <xdr:sp macro="" textlink="">
      <xdr:nvSpPr>
        <xdr:cNvPr id="311" name="【福祉施設】&#10;一人当たり面積該当値テキスト">
          <a:extLst>
            <a:ext uri="{FF2B5EF4-FFF2-40B4-BE49-F238E27FC236}">
              <a16:creationId xmlns:a16="http://schemas.microsoft.com/office/drawing/2014/main" id="{00000000-0008-0000-0200-000037010000}"/>
            </a:ext>
          </a:extLst>
        </xdr:cNvPr>
        <xdr:cNvSpPr txBox="1"/>
      </xdr:nvSpPr>
      <xdr:spPr>
        <a:xfrm>
          <a:off x="10515600"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111506</xdr:rowOff>
    </xdr:from>
    <xdr:to>
      <xdr:col>50</xdr:col>
      <xdr:colOff>165100</xdr:colOff>
      <xdr:row>85</xdr:row>
      <xdr:rowOff>41656</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9588500" y="145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157735</xdr:rowOff>
    </xdr:from>
    <xdr:to>
      <xdr:col>55</xdr:col>
      <xdr:colOff>0</xdr:colOff>
      <xdr:row>84</xdr:row>
      <xdr:rowOff>162306</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9639300" y="145595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116839</xdr:rowOff>
    </xdr:from>
    <xdr:to>
      <xdr:col>46</xdr:col>
      <xdr:colOff>38100</xdr:colOff>
      <xdr:row>85</xdr:row>
      <xdr:rowOff>46989</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869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162306</xdr:rowOff>
    </xdr:from>
    <xdr:to>
      <xdr:col>50</xdr:col>
      <xdr:colOff>114300</xdr:colOff>
      <xdr:row>84</xdr:row>
      <xdr:rowOff>167639</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8750300" y="145641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167639</xdr:rowOff>
    </xdr:from>
    <xdr:to>
      <xdr:col>45</xdr:col>
      <xdr:colOff>177800</xdr:colOff>
      <xdr:row>84</xdr:row>
      <xdr:rowOff>170687</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7861300" y="1456943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123698</xdr:rowOff>
    </xdr:from>
    <xdr:to>
      <xdr:col>36</xdr:col>
      <xdr:colOff>165100</xdr:colOff>
      <xdr:row>85</xdr:row>
      <xdr:rowOff>53848</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6921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85</xdr:row>
      <xdr:rowOff>3048</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flipV="1">
          <a:off x="6972300" y="1457248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320" name="n_1aveValue【福祉施設】&#10;一人当たり面積">
          <a:extLst>
            <a:ext uri="{FF2B5EF4-FFF2-40B4-BE49-F238E27FC236}">
              <a16:creationId xmlns:a16="http://schemas.microsoft.com/office/drawing/2014/main" id="{00000000-0008-0000-0200-000040010000}"/>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21" name="n_2aveValue【福祉施設】&#10;一人当たり面積">
          <a:extLst>
            <a:ext uri="{FF2B5EF4-FFF2-40B4-BE49-F238E27FC236}">
              <a16:creationId xmlns:a16="http://schemas.microsoft.com/office/drawing/2014/main" id="{00000000-0008-0000-0200-000041010000}"/>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322" name="n_3aveValue【福祉施設】&#10;一人当たり面積">
          <a:extLst>
            <a:ext uri="{FF2B5EF4-FFF2-40B4-BE49-F238E27FC236}">
              <a16:creationId xmlns:a16="http://schemas.microsoft.com/office/drawing/2014/main" id="{00000000-0008-0000-0200-000042010000}"/>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323" name="n_4aveValue【福祉施設】&#10;一人当たり面積">
          <a:extLst>
            <a:ext uri="{FF2B5EF4-FFF2-40B4-BE49-F238E27FC236}">
              <a16:creationId xmlns:a16="http://schemas.microsoft.com/office/drawing/2014/main" id="{00000000-0008-0000-0200-000043010000}"/>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58183</xdr:rowOff>
    </xdr:from>
    <xdr:ext cx="469744" cy="259045"/>
    <xdr:sp macro="" textlink="">
      <xdr:nvSpPr>
        <xdr:cNvPr id="324" name="n_1mainValue【福祉施設】&#10;一人当たり面積">
          <a:extLst>
            <a:ext uri="{FF2B5EF4-FFF2-40B4-BE49-F238E27FC236}">
              <a16:creationId xmlns:a16="http://schemas.microsoft.com/office/drawing/2014/main" id="{00000000-0008-0000-0200-000044010000}"/>
            </a:ext>
          </a:extLst>
        </xdr:cNvPr>
        <xdr:cNvSpPr txBox="1"/>
      </xdr:nvSpPr>
      <xdr:spPr>
        <a:xfrm>
          <a:off x="9391727" y="142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63516</xdr:rowOff>
    </xdr:from>
    <xdr:ext cx="469744" cy="259045"/>
    <xdr:sp macro="" textlink="">
      <xdr:nvSpPr>
        <xdr:cNvPr id="325" name="n_2mainValue【福祉施設】&#10;一人当たり面積">
          <a:extLst>
            <a:ext uri="{FF2B5EF4-FFF2-40B4-BE49-F238E27FC236}">
              <a16:creationId xmlns:a16="http://schemas.microsoft.com/office/drawing/2014/main" id="{00000000-0008-0000-0200-000045010000}"/>
            </a:ext>
          </a:extLst>
        </xdr:cNvPr>
        <xdr:cNvSpPr txBox="1"/>
      </xdr:nvSpPr>
      <xdr:spPr>
        <a:xfrm>
          <a:off x="8515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66564</xdr:rowOff>
    </xdr:from>
    <xdr:ext cx="469744" cy="259045"/>
    <xdr:sp macro="" textlink="">
      <xdr:nvSpPr>
        <xdr:cNvPr id="326" name="n_3mainValue【福祉施設】&#10;一人当たり面積">
          <a:extLst>
            <a:ext uri="{FF2B5EF4-FFF2-40B4-BE49-F238E27FC236}">
              <a16:creationId xmlns:a16="http://schemas.microsoft.com/office/drawing/2014/main" id="{00000000-0008-0000-0200-000046010000}"/>
            </a:ext>
          </a:extLst>
        </xdr:cNvPr>
        <xdr:cNvSpPr txBox="1"/>
      </xdr:nvSpPr>
      <xdr:spPr>
        <a:xfrm>
          <a:off x="7626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70375</xdr:rowOff>
    </xdr:from>
    <xdr:ext cx="469744" cy="259045"/>
    <xdr:sp macro="" textlink="">
      <xdr:nvSpPr>
        <xdr:cNvPr id="327" name="n_4mainValue【福祉施設】&#10;一人当たり面積">
          <a:extLst>
            <a:ext uri="{FF2B5EF4-FFF2-40B4-BE49-F238E27FC236}">
              <a16:creationId xmlns:a16="http://schemas.microsoft.com/office/drawing/2014/main" id="{00000000-0008-0000-0200-000047010000}"/>
            </a:ext>
          </a:extLst>
        </xdr:cNvPr>
        <xdr:cNvSpPr txBox="1"/>
      </xdr:nvSpPr>
      <xdr:spPr>
        <a:xfrm>
          <a:off x="67374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市民会館】&#10;有形固定資産減価償却率グラフ枠">
          <a:extLst>
            <a:ext uri="{FF2B5EF4-FFF2-40B4-BE49-F238E27FC236}">
              <a16:creationId xmlns:a16="http://schemas.microsoft.com/office/drawing/2014/main" id="{00000000-0008-0000-0200-00005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53" name="【市民会館】&#10;有形固定資産減価償却率最小値テキスト">
          <a:extLst>
            <a:ext uri="{FF2B5EF4-FFF2-40B4-BE49-F238E27FC236}">
              <a16:creationId xmlns:a16="http://schemas.microsoft.com/office/drawing/2014/main" id="{00000000-0008-0000-0200-000061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55" name="【市民会館】&#10;有形固定資産減価償却率最大値テキスト">
          <a:extLst>
            <a:ext uri="{FF2B5EF4-FFF2-40B4-BE49-F238E27FC236}">
              <a16:creationId xmlns:a16="http://schemas.microsoft.com/office/drawing/2014/main" id="{00000000-0008-0000-0200-000063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57" name="【市民会館】&#10;有形固定資産減価償却率平均値テキスト">
          <a:extLst>
            <a:ext uri="{FF2B5EF4-FFF2-40B4-BE49-F238E27FC236}">
              <a16:creationId xmlns:a16="http://schemas.microsoft.com/office/drawing/2014/main" id="{00000000-0008-0000-0200-00006501000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84455</xdr:rowOff>
    </xdr:from>
    <xdr:to>
      <xdr:col>24</xdr:col>
      <xdr:colOff>114300</xdr:colOff>
      <xdr:row>104</xdr:row>
      <xdr:rowOff>14605</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45847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107332</xdr:rowOff>
    </xdr:from>
    <xdr:ext cx="405111" cy="259045"/>
    <xdr:sp macro="" textlink="">
      <xdr:nvSpPr>
        <xdr:cNvPr id="369" name="【市民会館】&#10;有形固定資産減価償却率該当値テキスト">
          <a:extLst>
            <a:ext uri="{FF2B5EF4-FFF2-40B4-BE49-F238E27FC236}">
              <a16:creationId xmlns:a16="http://schemas.microsoft.com/office/drawing/2014/main" id="{00000000-0008-0000-0200-000071010000}"/>
            </a:ext>
          </a:extLst>
        </xdr:cNvPr>
        <xdr:cNvSpPr txBox="1"/>
      </xdr:nvSpPr>
      <xdr:spPr>
        <a:xfrm>
          <a:off x="4673600"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33020</xdr:rowOff>
    </xdr:from>
    <xdr:to>
      <xdr:col>20</xdr:col>
      <xdr:colOff>38100</xdr:colOff>
      <xdr:row>103</xdr:row>
      <xdr:rowOff>134620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3746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83820</xdr:rowOff>
    </xdr:from>
    <xdr:to>
      <xdr:col>24</xdr:col>
      <xdr:colOff>63500</xdr:colOff>
      <xdr:row>103</xdr:row>
      <xdr:rowOff>135255</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3797300" y="177431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156845</xdr:rowOff>
    </xdr:from>
    <xdr:to>
      <xdr:col>15</xdr:col>
      <xdr:colOff>101600</xdr:colOff>
      <xdr:row>103</xdr:row>
      <xdr:rowOff>86995</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2857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36195</xdr:rowOff>
    </xdr:from>
    <xdr:to>
      <xdr:col>19</xdr:col>
      <xdr:colOff>177800</xdr:colOff>
      <xdr:row>103</xdr:row>
      <xdr:rowOff>83820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908300" y="1769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968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156211</xdr:rowOff>
    </xdr:from>
    <xdr:to>
      <xdr:col>15</xdr:col>
      <xdr:colOff>50800</xdr:colOff>
      <xdr:row>103</xdr:row>
      <xdr:rowOff>36195</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019300" y="176441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156211</xdr:rowOff>
    </xdr:from>
    <xdr:to>
      <xdr:col>10</xdr:col>
      <xdr:colOff>114300</xdr:colOff>
      <xdr:row>103</xdr:row>
      <xdr:rowOff>19050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1130300" y="17644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78" name="n_1aveValue【市民会館】&#10;有形固定資産減価償却率">
          <a:extLst>
            <a:ext uri="{FF2B5EF4-FFF2-40B4-BE49-F238E27FC236}">
              <a16:creationId xmlns:a16="http://schemas.microsoft.com/office/drawing/2014/main" id="{00000000-0008-0000-0200-00007A01000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79" name="n_2aveValue【市民会館】&#10;有形固定資産減価償却率">
          <a:extLst>
            <a:ext uri="{FF2B5EF4-FFF2-40B4-BE49-F238E27FC236}">
              <a16:creationId xmlns:a16="http://schemas.microsoft.com/office/drawing/2014/main" id="{00000000-0008-0000-0200-00007B010000}"/>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80" name="n_3aveValue【市民会館】&#10;有形固定資産減価償却率">
          <a:extLst>
            <a:ext uri="{FF2B5EF4-FFF2-40B4-BE49-F238E27FC236}">
              <a16:creationId xmlns:a16="http://schemas.microsoft.com/office/drawing/2014/main" id="{00000000-0008-0000-0200-00007C010000}"/>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81" name="n_4aveValue【市民会館】&#10;有形固定資産減価償却率">
          <a:extLst>
            <a:ext uri="{FF2B5EF4-FFF2-40B4-BE49-F238E27FC236}">
              <a16:creationId xmlns:a16="http://schemas.microsoft.com/office/drawing/2014/main" id="{00000000-0008-0000-0200-00007D010000}"/>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151147</xdr:rowOff>
    </xdr:from>
    <xdr:ext cx="405111" cy="259045"/>
    <xdr:sp macro="" textlink="">
      <xdr:nvSpPr>
        <xdr:cNvPr id="382" name="n_1mainValue【市民会館】&#10;有形固定資産減価償却率">
          <a:extLst>
            <a:ext uri="{FF2B5EF4-FFF2-40B4-BE49-F238E27FC236}">
              <a16:creationId xmlns:a16="http://schemas.microsoft.com/office/drawing/2014/main" id="{00000000-0008-0000-0200-00007E010000}"/>
            </a:ext>
          </a:extLst>
        </xdr:cNvPr>
        <xdr:cNvSpPr txBox="1"/>
      </xdr:nvSpPr>
      <xdr:spPr>
        <a:xfrm>
          <a:off x="35820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103522</xdr:rowOff>
    </xdr:from>
    <xdr:ext cx="405111" cy="259045"/>
    <xdr:sp macro="" textlink="">
      <xdr:nvSpPr>
        <xdr:cNvPr id="383" name="n_2mainValue【市民会館】&#10;有形固定資産減価償却率">
          <a:extLst>
            <a:ext uri="{FF2B5EF4-FFF2-40B4-BE49-F238E27FC236}">
              <a16:creationId xmlns:a16="http://schemas.microsoft.com/office/drawing/2014/main" id="{00000000-0008-0000-0200-00007F010000}"/>
            </a:ext>
          </a:extLst>
        </xdr:cNvPr>
        <xdr:cNvSpPr txBox="1"/>
      </xdr:nvSpPr>
      <xdr:spPr>
        <a:xfrm>
          <a:off x="2705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52088</xdr:rowOff>
    </xdr:from>
    <xdr:ext cx="405111" cy="259045"/>
    <xdr:sp macro="" textlink="">
      <xdr:nvSpPr>
        <xdr:cNvPr id="384" name="n_3mainValue【市民会館】&#10;有形固定資産減価償却率">
          <a:extLst>
            <a:ext uri="{FF2B5EF4-FFF2-40B4-BE49-F238E27FC236}">
              <a16:creationId xmlns:a16="http://schemas.microsoft.com/office/drawing/2014/main" id="{00000000-0008-0000-0200-000080010000}"/>
            </a:ext>
          </a:extLst>
        </xdr:cNvPr>
        <xdr:cNvSpPr txBox="1"/>
      </xdr:nvSpPr>
      <xdr:spPr>
        <a:xfrm>
          <a:off x="1816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385" name="n_4mainValue【市民会館】&#10;有形固定資産減価償却率">
          <a:extLst>
            <a:ext uri="{FF2B5EF4-FFF2-40B4-BE49-F238E27FC236}">
              <a16:creationId xmlns:a16="http://schemas.microsoft.com/office/drawing/2014/main" id="{00000000-0008-0000-0200-000081010000}"/>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a:extLst>
            <a:ext uri="{FF2B5EF4-FFF2-40B4-BE49-F238E27FC236}">
              <a16:creationId xmlns:a16="http://schemas.microsoft.com/office/drawing/2014/main" id="{00000000-0008-0000-0200-00009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06" name="【市民会館】&#10;一人当たり面積最小値テキスト">
          <a:extLst>
            <a:ext uri="{FF2B5EF4-FFF2-40B4-BE49-F238E27FC236}">
              <a16:creationId xmlns:a16="http://schemas.microsoft.com/office/drawing/2014/main" id="{00000000-0008-0000-0200-000096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08" name="【市民会館】&#10;一人当たり面積最大値テキスト">
          <a:extLst>
            <a:ext uri="{FF2B5EF4-FFF2-40B4-BE49-F238E27FC236}">
              <a16:creationId xmlns:a16="http://schemas.microsoft.com/office/drawing/2014/main" id="{00000000-0008-0000-0200-000098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10" name="【市民会館】&#10;一人当たり面積平均値テキスト">
          <a:extLst>
            <a:ext uri="{FF2B5EF4-FFF2-40B4-BE49-F238E27FC236}">
              <a16:creationId xmlns:a16="http://schemas.microsoft.com/office/drawing/2014/main" id="{00000000-0008-0000-0200-00009A010000}"/>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136271</xdr:rowOff>
    </xdr:from>
    <xdr:to>
      <xdr:col>55</xdr:col>
      <xdr:colOff>50800</xdr:colOff>
      <xdr:row>105</xdr:row>
      <xdr:rowOff>66421</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0426700" y="17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159148</xdr:rowOff>
    </xdr:from>
    <xdr:ext cx="469744" cy="259045"/>
    <xdr:sp macro="" textlink="">
      <xdr:nvSpPr>
        <xdr:cNvPr id="422" name="【市民会館】&#10;一人当たり面積該当値テキスト">
          <a:extLst>
            <a:ext uri="{FF2B5EF4-FFF2-40B4-BE49-F238E27FC236}">
              <a16:creationId xmlns:a16="http://schemas.microsoft.com/office/drawing/2014/main" id="{00000000-0008-0000-0200-0000A6010000}"/>
            </a:ext>
          </a:extLst>
        </xdr:cNvPr>
        <xdr:cNvSpPr txBox="1"/>
      </xdr:nvSpPr>
      <xdr:spPr>
        <a:xfrm>
          <a:off x="10515600" y="178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143700</xdr:rowOff>
    </xdr:from>
    <xdr:to>
      <xdr:col>50</xdr:col>
      <xdr:colOff>165100</xdr:colOff>
      <xdr:row>105</xdr:row>
      <xdr:rowOff>73850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9588500" y="179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xdr:rowOff>
    </xdr:from>
    <xdr:to>
      <xdr:col>55</xdr:col>
      <xdr:colOff>0</xdr:colOff>
      <xdr:row>105</xdr:row>
      <xdr:rowOff>23050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9639300" y="18017871"/>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151701</xdr:rowOff>
    </xdr:from>
    <xdr:to>
      <xdr:col>46</xdr:col>
      <xdr:colOff>38100</xdr:colOff>
      <xdr:row>105</xdr:row>
      <xdr:rowOff>81851</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8699500" y="179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23050</xdr:rowOff>
    </xdr:from>
    <xdr:to>
      <xdr:col>50</xdr:col>
      <xdr:colOff>114300</xdr:colOff>
      <xdr:row>105</xdr:row>
      <xdr:rowOff>31051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8750300" y="180253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156274</xdr:rowOff>
    </xdr:from>
    <xdr:to>
      <xdr:col>41</xdr:col>
      <xdr:colOff>101600</xdr:colOff>
      <xdr:row>105</xdr:row>
      <xdr:rowOff>86424</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7810500" y="179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31051</xdr:rowOff>
    </xdr:from>
    <xdr:to>
      <xdr:col>45</xdr:col>
      <xdr:colOff>177800</xdr:colOff>
      <xdr:row>105</xdr:row>
      <xdr:rowOff>35624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flipV="1">
          <a:off x="7861300" y="1803330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161989</xdr:rowOff>
    </xdr:from>
    <xdr:to>
      <xdr:col>36</xdr:col>
      <xdr:colOff>165100</xdr:colOff>
      <xdr:row>105</xdr:row>
      <xdr:rowOff>92139</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6921500" y="17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35624</xdr:rowOff>
    </xdr:from>
    <xdr:to>
      <xdr:col>41</xdr:col>
      <xdr:colOff>50800</xdr:colOff>
      <xdr:row>105</xdr:row>
      <xdr:rowOff>41339</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6972300" y="1803787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431" name="n_1aveValue【市民会館】&#10;一人当たり面積">
          <a:extLst>
            <a:ext uri="{FF2B5EF4-FFF2-40B4-BE49-F238E27FC236}">
              <a16:creationId xmlns:a16="http://schemas.microsoft.com/office/drawing/2014/main" id="{00000000-0008-0000-0200-0000AF010000}"/>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432" name="n_2aveValue【市民会館】&#10;一人当たり面積">
          <a:extLst>
            <a:ext uri="{FF2B5EF4-FFF2-40B4-BE49-F238E27FC236}">
              <a16:creationId xmlns:a16="http://schemas.microsoft.com/office/drawing/2014/main" id="{00000000-0008-0000-0200-0000B0010000}"/>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433" name="n_3aveValue【市民会館】&#10;一人当たり面積">
          <a:extLst>
            <a:ext uri="{FF2B5EF4-FFF2-40B4-BE49-F238E27FC236}">
              <a16:creationId xmlns:a16="http://schemas.microsoft.com/office/drawing/2014/main" id="{00000000-0008-0000-0200-0000B1010000}"/>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434" name="n_4aveValue【市民会館】&#10;一人当たり面積">
          <a:extLst>
            <a:ext uri="{FF2B5EF4-FFF2-40B4-BE49-F238E27FC236}">
              <a16:creationId xmlns:a16="http://schemas.microsoft.com/office/drawing/2014/main" id="{00000000-0008-0000-0200-0000B2010000}"/>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90377</xdr:rowOff>
    </xdr:from>
    <xdr:ext cx="469744" cy="259045"/>
    <xdr:sp macro="" textlink="">
      <xdr:nvSpPr>
        <xdr:cNvPr id="435" name="n_1mainValue【市民会館】&#10;一人当たり面積">
          <a:extLst>
            <a:ext uri="{FF2B5EF4-FFF2-40B4-BE49-F238E27FC236}">
              <a16:creationId xmlns:a16="http://schemas.microsoft.com/office/drawing/2014/main" id="{00000000-0008-0000-0200-0000B3010000}"/>
            </a:ext>
          </a:extLst>
        </xdr:cNvPr>
        <xdr:cNvSpPr txBox="1"/>
      </xdr:nvSpPr>
      <xdr:spPr>
        <a:xfrm>
          <a:off x="9391727" y="1774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98378</xdr:rowOff>
    </xdr:from>
    <xdr:ext cx="469744" cy="259045"/>
    <xdr:sp macro="" textlink="">
      <xdr:nvSpPr>
        <xdr:cNvPr id="436" name="n_2mainValue【市民会館】&#10;一人当たり面積">
          <a:extLst>
            <a:ext uri="{FF2B5EF4-FFF2-40B4-BE49-F238E27FC236}">
              <a16:creationId xmlns:a16="http://schemas.microsoft.com/office/drawing/2014/main" id="{00000000-0008-0000-0200-0000B4010000}"/>
            </a:ext>
          </a:extLst>
        </xdr:cNvPr>
        <xdr:cNvSpPr txBox="1"/>
      </xdr:nvSpPr>
      <xdr:spPr>
        <a:xfrm>
          <a:off x="8515427" y="1775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102951</xdr:rowOff>
    </xdr:from>
    <xdr:ext cx="469744" cy="259045"/>
    <xdr:sp macro="" textlink="">
      <xdr:nvSpPr>
        <xdr:cNvPr id="437" name="n_3mainValue【市民会館】&#10;一人当たり面積">
          <a:extLst>
            <a:ext uri="{FF2B5EF4-FFF2-40B4-BE49-F238E27FC236}">
              <a16:creationId xmlns:a16="http://schemas.microsoft.com/office/drawing/2014/main" id="{00000000-0008-0000-0200-0000B5010000}"/>
            </a:ext>
          </a:extLst>
        </xdr:cNvPr>
        <xdr:cNvSpPr txBox="1"/>
      </xdr:nvSpPr>
      <xdr:spPr>
        <a:xfrm>
          <a:off x="7626427" y="1776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108666</xdr:rowOff>
    </xdr:from>
    <xdr:ext cx="469744" cy="259045"/>
    <xdr:sp macro="" textlink="">
      <xdr:nvSpPr>
        <xdr:cNvPr id="438" name="n_4mainValue【市民会館】&#10;一人当たり面積">
          <a:extLst>
            <a:ext uri="{FF2B5EF4-FFF2-40B4-BE49-F238E27FC236}">
              <a16:creationId xmlns:a16="http://schemas.microsoft.com/office/drawing/2014/main" id="{00000000-0008-0000-0200-0000B6010000}"/>
            </a:ext>
          </a:extLst>
        </xdr:cNvPr>
        <xdr:cNvSpPr txBox="1"/>
      </xdr:nvSpPr>
      <xdr:spPr>
        <a:xfrm>
          <a:off x="6737427" y="1776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保健センター・保健所】&#10;有形固定資産減価償却率グラフ枠">
          <a:extLst>
            <a:ext uri="{FF2B5EF4-FFF2-40B4-BE49-F238E27FC236}">
              <a16:creationId xmlns:a16="http://schemas.microsoft.com/office/drawing/2014/main" id="{00000000-0008-0000-0200-0000D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80" name="【保健センター・保健所】&#10;有形固定資産減価償却率最小値テキスト">
          <a:extLst>
            <a:ext uri="{FF2B5EF4-FFF2-40B4-BE49-F238E27FC236}">
              <a16:creationId xmlns:a16="http://schemas.microsoft.com/office/drawing/2014/main" id="{00000000-0008-0000-0200-0000E0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82" name="【保健センター・保健所】&#10;有形固定資産減価償却率最大値テキスト">
          <a:extLst>
            <a:ext uri="{FF2B5EF4-FFF2-40B4-BE49-F238E27FC236}">
              <a16:creationId xmlns:a16="http://schemas.microsoft.com/office/drawing/2014/main" id="{00000000-0008-0000-0200-0000E2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84" name="【保健センター・保健所】&#10;有形固定資産減価償却率平均値テキスト">
          <a:extLst>
            <a:ext uri="{FF2B5EF4-FFF2-40B4-BE49-F238E27FC236}">
              <a16:creationId xmlns:a16="http://schemas.microsoft.com/office/drawing/2014/main" id="{00000000-0008-0000-0200-0000E4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27305</xdr:rowOff>
    </xdr:from>
    <xdr:to>
      <xdr:col>85</xdr:col>
      <xdr:colOff>177800</xdr:colOff>
      <xdr:row>63</xdr:row>
      <xdr:rowOff>128905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6268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113682</xdr:rowOff>
    </xdr:from>
    <xdr:ext cx="405111" cy="259045"/>
    <xdr:sp macro="" textlink="">
      <xdr:nvSpPr>
        <xdr:cNvPr id="496" name="【保健センター・保健所】&#10;有形固定資産減価償却率該当値テキスト">
          <a:extLst>
            <a:ext uri="{FF2B5EF4-FFF2-40B4-BE49-F238E27FC236}">
              <a16:creationId xmlns:a16="http://schemas.microsoft.com/office/drawing/2014/main" id="{00000000-0008-0000-0200-0000F0010000}"/>
            </a:ext>
          </a:extLst>
        </xdr:cNvPr>
        <xdr:cNvSpPr txBox="1"/>
      </xdr:nvSpPr>
      <xdr:spPr>
        <a:xfrm>
          <a:off x="16357600" y="1074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162560</xdr:rowOff>
    </xdr:from>
    <xdr:to>
      <xdr:col>81</xdr:col>
      <xdr:colOff>101600</xdr:colOff>
      <xdr:row>63</xdr:row>
      <xdr:rowOff>92710</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5430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41910</xdr:rowOff>
    </xdr:from>
    <xdr:to>
      <xdr:col>85</xdr:col>
      <xdr:colOff>127000</xdr:colOff>
      <xdr:row>63</xdr:row>
      <xdr:rowOff>78105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5481300" y="108432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113030</xdr:rowOff>
    </xdr:from>
    <xdr:to>
      <xdr:col>76</xdr:col>
      <xdr:colOff>165100</xdr:colOff>
      <xdr:row>63</xdr:row>
      <xdr:rowOff>43180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4541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163830</xdr:rowOff>
    </xdr:from>
    <xdr:to>
      <xdr:col>81</xdr:col>
      <xdr:colOff>50800</xdr:colOff>
      <xdr:row>63</xdr:row>
      <xdr:rowOff>41910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4592300" y="10793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365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163830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3703300" y="10721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276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19050</xdr:rowOff>
    </xdr:from>
    <xdr:to>
      <xdr:col>71</xdr:col>
      <xdr:colOff>177800</xdr:colOff>
      <xdr:row>62</xdr:row>
      <xdr:rowOff>91440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814300" y="10648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05" name="n_1aveValue【保健センター・保健所】&#10;有形固定資産減価償却率">
          <a:extLst>
            <a:ext uri="{FF2B5EF4-FFF2-40B4-BE49-F238E27FC236}">
              <a16:creationId xmlns:a16="http://schemas.microsoft.com/office/drawing/2014/main" id="{00000000-0008-0000-0200-0000F9010000}"/>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06" name="n_2aveValue【保健センター・保健所】&#10;有形固定資産減価償却率">
          <a:extLst>
            <a:ext uri="{FF2B5EF4-FFF2-40B4-BE49-F238E27FC236}">
              <a16:creationId xmlns:a16="http://schemas.microsoft.com/office/drawing/2014/main" id="{00000000-0008-0000-0200-0000FA01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07" name="n_3aveValue【保健センター・保健所】&#10;有形固定資産減価償却率">
          <a:extLst>
            <a:ext uri="{FF2B5EF4-FFF2-40B4-BE49-F238E27FC236}">
              <a16:creationId xmlns:a16="http://schemas.microsoft.com/office/drawing/2014/main" id="{00000000-0008-0000-0200-0000FB01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08" name="n_4aveValue【保健センター・保健所】&#10;有形固定資産減価償却率">
          <a:extLst>
            <a:ext uri="{FF2B5EF4-FFF2-40B4-BE49-F238E27FC236}">
              <a16:creationId xmlns:a16="http://schemas.microsoft.com/office/drawing/2014/main" id="{00000000-0008-0000-0200-0000FC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83837</xdr:rowOff>
    </xdr:from>
    <xdr:ext cx="405111" cy="259045"/>
    <xdr:sp macro="" textlink="">
      <xdr:nvSpPr>
        <xdr:cNvPr id="509" name="n_1mainValue【保健センター・保健所】&#10;有形固定資産減価償却率">
          <a:extLst>
            <a:ext uri="{FF2B5EF4-FFF2-40B4-BE49-F238E27FC236}">
              <a16:creationId xmlns:a16="http://schemas.microsoft.com/office/drawing/2014/main" id="{00000000-0008-0000-0200-0000FD010000}"/>
            </a:ext>
          </a:extLst>
        </xdr:cNvPr>
        <xdr:cNvSpPr txBox="1"/>
      </xdr:nvSpPr>
      <xdr:spPr>
        <a:xfrm>
          <a:off x="152660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34307</xdr:rowOff>
    </xdr:from>
    <xdr:ext cx="405111" cy="259045"/>
    <xdr:sp macro="" textlink="">
      <xdr:nvSpPr>
        <xdr:cNvPr id="510" name="n_2mainValue【保健センター・保健所】&#10;有形固定資産減価償却率">
          <a:extLst>
            <a:ext uri="{FF2B5EF4-FFF2-40B4-BE49-F238E27FC236}">
              <a16:creationId xmlns:a16="http://schemas.microsoft.com/office/drawing/2014/main" id="{00000000-0008-0000-0200-0000FE010000}"/>
            </a:ext>
          </a:extLst>
        </xdr:cNvPr>
        <xdr:cNvSpPr txBox="1"/>
      </xdr:nvSpPr>
      <xdr:spPr>
        <a:xfrm>
          <a:off x="14389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511" name="n_3mainValue【保健センター・保健所】&#10;有形固定資産減価償却率">
          <a:extLst>
            <a:ext uri="{FF2B5EF4-FFF2-40B4-BE49-F238E27FC236}">
              <a16:creationId xmlns:a16="http://schemas.microsoft.com/office/drawing/2014/main" id="{00000000-0008-0000-0200-0000FF010000}"/>
            </a:ext>
          </a:extLst>
        </xdr:cNvPr>
        <xdr:cNvSpPr txBox="1"/>
      </xdr:nvSpPr>
      <xdr:spPr>
        <a:xfrm>
          <a:off x="13500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512" name="n_4mainValue【保健センター・保健所】&#10;有形固定資産減価償却率">
          <a:extLst>
            <a:ext uri="{FF2B5EF4-FFF2-40B4-BE49-F238E27FC236}">
              <a16:creationId xmlns:a16="http://schemas.microsoft.com/office/drawing/2014/main" id="{00000000-0008-0000-0200-000000020000}"/>
            </a:ext>
          </a:extLst>
        </xdr:cNvPr>
        <xdr:cNvSpPr txBox="1"/>
      </xdr:nvSpPr>
      <xdr:spPr>
        <a:xfrm>
          <a:off x="12611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保健センター・保健所】&#10;一人当たり面積グラフ枠">
          <a:extLst>
            <a:ext uri="{FF2B5EF4-FFF2-40B4-BE49-F238E27FC236}">
              <a16:creationId xmlns:a16="http://schemas.microsoft.com/office/drawing/2014/main" id="{00000000-0008-0000-0200-00001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37" name="【保健センター・保健所】&#10;一人当たり面積最小値テキスト">
          <a:extLst>
            <a:ext uri="{FF2B5EF4-FFF2-40B4-BE49-F238E27FC236}">
              <a16:creationId xmlns:a16="http://schemas.microsoft.com/office/drawing/2014/main" id="{00000000-0008-0000-0200-00001902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39" name="【保健センター・保健所】&#10;一人当たり面積最大値テキスト">
          <a:extLst>
            <a:ext uri="{FF2B5EF4-FFF2-40B4-BE49-F238E27FC236}">
              <a16:creationId xmlns:a16="http://schemas.microsoft.com/office/drawing/2014/main" id="{00000000-0008-0000-0200-00001B02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41" name="【保健センター・保健所】&#10;一人当たり面積平均値テキスト">
          <a:extLst>
            <a:ext uri="{FF2B5EF4-FFF2-40B4-BE49-F238E27FC236}">
              <a16:creationId xmlns:a16="http://schemas.microsoft.com/office/drawing/2014/main" id="{00000000-0008-0000-0200-00001D020000}"/>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96520</xdr:rowOff>
    </xdr:from>
    <xdr:to>
      <xdr:col>116</xdr:col>
      <xdr:colOff>114300</xdr:colOff>
      <xdr:row>64</xdr:row>
      <xdr:rowOff>26670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221107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11447</xdr:rowOff>
    </xdr:from>
    <xdr:ext cx="469744" cy="259045"/>
    <xdr:sp macro="" textlink="">
      <xdr:nvSpPr>
        <xdr:cNvPr id="553" name="【保健センター・保健所】&#10;一人当たり面積該当値テキスト">
          <a:extLst>
            <a:ext uri="{FF2B5EF4-FFF2-40B4-BE49-F238E27FC236}">
              <a16:creationId xmlns:a16="http://schemas.microsoft.com/office/drawing/2014/main" id="{00000000-0008-0000-0200-000029020000}"/>
            </a:ext>
          </a:extLst>
        </xdr:cNvPr>
        <xdr:cNvSpPr txBox="1"/>
      </xdr:nvSpPr>
      <xdr:spPr>
        <a:xfrm>
          <a:off x="22199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147320</xdr:rowOff>
    </xdr:from>
    <xdr:to>
      <xdr:col>116</xdr:col>
      <xdr:colOff>63500</xdr:colOff>
      <xdr:row>63</xdr:row>
      <xdr:rowOff>148590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21323300" y="109486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99060</xdr:rowOff>
    </xdr:from>
    <xdr:to>
      <xdr:col>107</xdr:col>
      <xdr:colOff>101600</xdr:colOff>
      <xdr:row>64</xdr:row>
      <xdr:rowOff>29210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0383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149860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flipV="1">
          <a:off x="20434300" y="10949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149860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9545300" y="10949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152400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18656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62" name="n_1aveValue【保健センター・保健所】&#10;一人当たり面積">
          <a:extLst>
            <a:ext uri="{FF2B5EF4-FFF2-40B4-BE49-F238E27FC236}">
              <a16:creationId xmlns:a16="http://schemas.microsoft.com/office/drawing/2014/main" id="{00000000-0008-0000-0200-000032020000}"/>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63" name="n_2aveValue【保健センター・保健所】&#10;一人当たり面積">
          <a:extLst>
            <a:ext uri="{FF2B5EF4-FFF2-40B4-BE49-F238E27FC236}">
              <a16:creationId xmlns:a16="http://schemas.microsoft.com/office/drawing/2014/main" id="{00000000-0008-0000-0200-000033020000}"/>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64" name="n_3aveValue【保健センター・保健所】&#10;一人当たり面積">
          <a:extLst>
            <a:ext uri="{FF2B5EF4-FFF2-40B4-BE49-F238E27FC236}">
              <a16:creationId xmlns:a16="http://schemas.microsoft.com/office/drawing/2014/main" id="{00000000-0008-0000-0200-00003402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65" name="n_4aveValue【保健センター・保健所】&#10;一人当たり面積">
          <a:extLst>
            <a:ext uri="{FF2B5EF4-FFF2-40B4-BE49-F238E27FC236}">
              <a16:creationId xmlns:a16="http://schemas.microsoft.com/office/drawing/2014/main" id="{00000000-0008-0000-0200-000035020000}"/>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66" name="n_1mainValue【保健センター・保健所】&#10;一人当たり面積">
          <a:extLst>
            <a:ext uri="{FF2B5EF4-FFF2-40B4-BE49-F238E27FC236}">
              <a16:creationId xmlns:a16="http://schemas.microsoft.com/office/drawing/2014/main" id="{00000000-0008-0000-0200-000036020000}"/>
            </a:ext>
          </a:extLst>
        </xdr:cNvPr>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20337</xdr:rowOff>
    </xdr:from>
    <xdr:ext cx="469744" cy="259045"/>
    <xdr:sp macro="" textlink="">
      <xdr:nvSpPr>
        <xdr:cNvPr id="567" name="n_2mainValue【保健センター・保健所】&#10;一人当たり面積">
          <a:extLst>
            <a:ext uri="{FF2B5EF4-FFF2-40B4-BE49-F238E27FC236}">
              <a16:creationId xmlns:a16="http://schemas.microsoft.com/office/drawing/2014/main" id="{00000000-0008-0000-0200-000037020000}"/>
            </a:ext>
          </a:extLst>
        </xdr:cNvPr>
        <xdr:cNvSpPr txBox="1"/>
      </xdr:nvSpPr>
      <xdr:spPr>
        <a:xfrm>
          <a:off x="201994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568" name="n_3mainValue【保健センター・保健所】&#10;一人当たり面積">
          <a:extLst>
            <a:ext uri="{FF2B5EF4-FFF2-40B4-BE49-F238E27FC236}">
              <a16:creationId xmlns:a16="http://schemas.microsoft.com/office/drawing/2014/main" id="{00000000-0008-0000-0200-000038020000}"/>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569" name="n_4mainValue【保健センター・保健所】&#10;一人当たり面積">
          <a:extLst>
            <a:ext uri="{FF2B5EF4-FFF2-40B4-BE49-F238E27FC236}">
              <a16:creationId xmlns:a16="http://schemas.microsoft.com/office/drawing/2014/main" id="{00000000-0008-0000-0200-000039020000}"/>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a:extLst>
            <a:ext uri="{FF2B5EF4-FFF2-40B4-BE49-F238E27FC236}">
              <a16:creationId xmlns:a16="http://schemas.microsoft.com/office/drawing/2014/main" id="{00000000-0008-0000-0200-00005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5" name="【消防施設】&#10;有形固定資産減価償却率最小値テキスト">
          <a:extLst>
            <a:ext uri="{FF2B5EF4-FFF2-40B4-BE49-F238E27FC236}">
              <a16:creationId xmlns:a16="http://schemas.microsoft.com/office/drawing/2014/main" id="{00000000-0008-0000-0200-00005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97" name="【消防施設】&#10;有形固定資産減価償却率最大値テキスト">
          <a:extLst>
            <a:ext uri="{FF2B5EF4-FFF2-40B4-BE49-F238E27FC236}">
              <a16:creationId xmlns:a16="http://schemas.microsoft.com/office/drawing/2014/main" id="{00000000-0008-0000-0200-000055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99" name="【消防施設】&#10;有形固定資産減価償却率平均値テキスト">
          <a:extLst>
            <a:ext uri="{FF2B5EF4-FFF2-40B4-BE49-F238E27FC236}">
              <a16:creationId xmlns:a16="http://schemas.microsoft.com/office/drawing/2014/main" id="{00000000-0008-0000-0200-000057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6268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84472</xdr:rowOff>
    </xdr:from>
    <xdr:ext cx="405111" cy="259045"/>
    <xdr:sp macro="" textlink="">
      <xdr:nvSpPr>
        <xdr:cNvPr id="611" name="【消防施設】&#10;有形固定資産減価償却率該当値テキスト">
          <a:extLst>
            <a:ext uri="{FF2B5EF4-FFF2-40B4-BE49-F238E27FC236}">
              <a16:creationId xmlns:a16="http://schemas.microsoft.com/office/drawing/2014/main" id="{00000000-0008-0000-0200-000063020000}"/>
            </a:ext>
          </a:extLst>
        </xdr:cNvPr>
        <xdr:cNvSpPr txBox="1"/>
      </xdr:nvSpPr>
      <xdr:spPr>
        <a:xfrm>
          <a:off x="16357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126364</xdr:rowOff>
    </xdr:from>
    <xdr:to>
      <xdr:col>81</xdr:col>
      <xdr:colOff>101600</xdr:colOff>
      <xdr:row>81</xdr:row>
      <xdr:rowOff>56514</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5430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5714</xdr:rowOff>
    </xdr:from>
    <xdr:to>
      <xdr:col>85</xdr:col>
      <xdr:colOff>127000</xdr:colOff>
      <xdr:row>81</xdr:row>
      <xdr:rowOff>112395</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5481300" y="13893164"/>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454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81</xdr:row>
      <xdr:rowOff>5714</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4592300" y="13788389"/>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29211</xdr:rowOff>
    </xdr:from>
    <xdr:to>
      <xdr:col>72</xdr:col>
      <xdr:colOff>38100</xdr:colOff>
      <xdr:row>79</xdr:row>
      <xdr:rowOff>130811</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3652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80011</xdr:rowOff>
    </xdr:from>
    <xdr:to>
      <xdr:col>76</xdr:col>
      <xdr:colOff>114300</xdr:colOff>
      <xdr:row>80</xdr:row>
      <xdr:rowOff>72389</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3703300" y="1362456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xdr:rowOff>
    </xdr:from>
    <xdr:to>
      <xdr:col>67</xdr:col>
      <xdr:colOff>101600</xdr:colOff>
      <xdr:row>79</xdr:row>
      <xdr:rowOff>107950</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276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57150</xdr:rowOff>
    </xdr:from>
    <xdr:to>
      <xdr:col>71</xdr:col>
      <xdr:colOff>177800</xdr:colOff>
      <xdr:row>79</xdr:row>
      <xdr:rowOff>80011</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814300" y="13601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20" name="n_1aveValue【消防施設】&#10;有形固定資産減価償却率">
          <a:extLst>
            <a:ext uri="{FF2B5EF4-FFF2-40B4-BE49-F238E27FC236}">
              <a16:creationId xmlns:a16="http://schemas.microsoft.com/office/drawing/2014/main" id="{00000000-0008-0000-0200-00006C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21" name="n_2aveValue【消防施設】&#10;有形固定資産減価償却率">
          <a:extLst>
            <a:ext uri="{FF2B5EF4-FFF2-40B4-BE49-F238E27FC236}">
              <a16:creationId xmlns:a16="http://schemas.microsoft.com/office/drawing/2014/main" id="{00000000-0008-0000-0200-00006D020000}"/>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22" name="n_3aveValue【消防施設】&#10;有形固定資産減価償却率">
          <a:extLst>
            <a:ext uri="{FF2B5EF4-FFF2-40B4-BE49-F238E27FC236}">
              <a16:creationId xmlns:a16="http://schemas.microsoft.com/office/drawing/2014/main" id="{00000000-0008-0000-0200-00006E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623" name="n_4aveValue【消防施設】&#10;有形固定資産減価償却率">
          <a:extLst>
            <a:ext uri="{FF2B5EF4-FFF2-40B4-BE49-F238E27FC236}">
              <a16:creationId xmlns:a16="http://schemas.microsoft.com/office/drawing/2014/main" id="{00000000-0008-0000-0200-00006F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73041</xdr:rowOff>
    </xdr:from>
    <xdr:ext cx="405111" cy="259045"/>
    <xdr:sp macro="" textlink="">
      <xdr:nvSpPr>
        <xdr:cNvPr id="624" name="n_1mainValue【消防施設】&#10;有形固定資産減価償却率">
          <a:extLst>
            <a:ext uri="{FF2B5EF4-FFF2-40B4-BE49-F238E27FC236}">
              <a16:creationId xmlns:a16="http://schemas.microsoft.com/office/drawing/2014/main" id="{00000000-0008-0000-0200-000070020000}"/>
            </a:ext>
          </a:extLst>
        </xdr:cNvPr>
        <xdr:cNvSpPr txBox="1"/>
      </xdr:nvSpPr>
      <xdr:spPr>
        <a:xfrm>
          <a:off x="15266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625" name="n_2mainValue【消防施設】&#10;有形固定資産減価償却率">
          <a:extLst>
            <a:ext uri="{FF2B5EF4-FFF2-40B4-BE49-F238E27FC236}">
              <a16:creationId xmlns:a16="http://schemas.microsoft.com/office/drawing/2014/main" id="{00000000-0008-0000-0200-000071020000}"/>
            </a:ext>
          </a:extLst>
        </xdr:cNvPr>
        <xdr:cNvSpPr txBox="1"/>
      </xdr:nvSpPr>
      <xdr:spPr>
        <a:xfrm>
          <a:off x="14389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147338</xdr:rowOff>
    </xdr:from>
    <xdr:ext cx="405111" cy="259045"/>
    <xdr:sp macro="" textlink="">
      <xdr:nvSpPr>
        <xdr:cNvPr id="626" name="n_3mainValue【消防施設】&#10;有形固定資産減価償却率">
          <a:extLst>
            <a:ext uri="{FF2B5EF4-FFF2-40B4-BE49-F238E27FC236}">
              <a16:creationId xmlns:a16="http://schemas.microsoft.com/office/drawing/2014/main" id="{00000000-0008-0000-0200-000072020000}"/>
            </a:ext>
          </a:extLst>
        </xdr:cNvPr>
        <xdr:cNvSpPr txBox="1"/>
      </xdr:nvSpPr>
      <xdr:spPr>
        <a:xfrm>
          <a:off x="13500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124477</xdr:rowOff>
    </xdr:from>
    <xdr:ext cx="405111" cy="259045"/>
    <xdr:sp macro="" textlink="">
      <xdr:nvSpPr>
        <xdr:cNvPr id="627" name="n_4mainValue【消防施設】&#10;有形固定資産減価償却率">
          <a:extLst>
            <a:ext uri="{FF2B5EF4-FFF2-40B4-BE49-F238E27FC236}">
              <a16:creationId xmlns:a16="http://schemas.microsoft.com/office/drawing/2014/main" id="{00000000-0008-0000-0200-000073020000}"/>
            </a:ext>
          </a:extLst>
        </xdr:cNvPr>
        <xdr:cNvSpPr txBox="1"/>
      </xdr:nvSpPr>
      <xdr:spPr>
        <a:xfrm>
          <a:off x="12611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a:extLst>
            <a:ext uri="{FF2B5EF4-FFF2-40B4-BE49-F238E27FC236}">
              <a16:creationId xmlns:a16="http://schemas.microsoft.com/office/drawing/2014/main" id="{00000000-0008-0000-0200-00008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50" name="【消防施設】&#10;一人当たり面積最小値テキスト">
          <a:extLst>
            <a:ext uri="{FF2B5EF4-FFF2-40B4-BE49-F238E27FC236}">
              <a16:creationId xmlns:a16="http://schemas.microsoft.com/office/drawing/2014/main" id="{00000000-0008-0000-0200-00008A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52" name="【消防施設】&#10;一人当たり面積最大値テキスト">
          <a:extLst>
            <a:ext uri="{FF2B5EF4-FFF2-40B4-BE49-F238E27FC236}">
              <a16:creationId xmlns:a16="http://schemas.microsoft.com/office/drawing/2014/main" id="{00000000-0008-0000-0200-00008C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54" name="【消防施設】&#10;一人当たり面積平均値テキスト">
          <a:extLst>
            <a:ext uri="{FF2B5EF4-FFF2-40B4-BE49-F238E27FC236}">
              <a16:creationId xmlns:a16="http://schemas.microsoft.com/office/drawing/2014/main" id="{00000000-0008-0000-0200-00008E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22110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123462</xdr:rowOff>
    </xdr:from>
    <xdr:ext cx="469744" cy="259045"/>
    <xdr:sp macro="" textlink="">
      <xdr:nvSpPr>
        <xdr:cNvPr id="666" name="【消防施設】&#10;一人当たり面積該当値テキスト">
          <a:extLst>
            <a:ext uri="{FF2B5EF4-FFF2-40B4-BE49-F238E27FC236}">
              <a16:creationId xmlns:a16="http://schemas.microsoft.com/office/drawing/2014/main" id="{00000000-0008-0000-0200-00009A020000}"/>
            </a:ext>
          </a:extLst>
        </xdr:cNvPr>
        <xdr:cNvSpPr txBox="1"/>
      </xdr:nvSpPr>
      <xdr:spPr>
        <a:xfrm>
          <a:off x="22199600"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28956</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21323300" y="1442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156463</xdr:rowOff>
    </xdr:from>
    <xdr:to>
      <xdr:col>107</xdr:col>
      <xdr:colOff>101600</xdr:colOff>
      <xdr:row>84</xdr:row>
      <xdr:rowOff>86613</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20383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35813</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20434300" y="144307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84</xdr:row>
      <xdr:rowOff>35813</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9545300" y="143850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8605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85</xdr:row>
      <xdr:rowOff>12954</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8656300" y="14385037"/>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75" name="n_1aveValue【消防施設】&#10;一人当たり面積">
          <a:extLst>
            <a:ext uri="{FF2B5EF4-FFF2-40B4-BE49-F238E27FC236}">
              <a16:creationId xmlns:a16="http://schemas.microsoft.com/office/drawing/2014/main" id="{00000000-0008-0000-0200-0000A3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76" name="n_2aveValue【消防施設】&#10;一人当たり面積">
          <a:extLst>
            <a:ext uri="{FF2B5EF4-FFF2-40B4-BE49-F238E27FC236}">
              <a16:creationId xmlns:a16="http://schemas.microsoft.com/office/drawing/2014/main" id="{00000000-0008-0000-0200-0000A4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77" name="n_3aveValue【消防施設】&#10;一人当たり面積">
          <a:extLst>
            <a:ext uri="{FF2B5EF4-FFF2-40B4-BE49-F238E27FC236}">
              <a16:creationId xmlns:a16="http://schemas.microsoft.com/office/drawing/2014/main" id="{00000000-0008-0000-0200-0000A5020000}"/>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78" name="n_4aveValue【消防施設】&#10;一人当たり面積">
          <a:extLst>
            <a:ext uri="{FF2B5EF4-FFF2-40B4-BE49-F238E27FC236}">
              <a16:creationId xmlns:a16="http://schemas.microsoft.com/office/drawing/2014/main" id="{00000000-0008-0000-0200-0000A6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679" name="n_1mainValue【消防施設】&#10;一人当たり面積">
          <a:extLst>
            <a:ext uri="{FF2B5EF4-FFF2-40B4-BE49-F238E27FC236}">
              <a16:creationId xmlns:a16="http://schemas.microsoft.com/office/drawing/2014/main" id="{00000000-0008-0000-0200-0000A702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77740</xdr:rowOff>
    </xdr:from>
    <xdr:ext cx="469744" cy="259045"/>
    <xdr:sp macro="" textlink="">
      <xdr:nvSpPr>
        <xdr:cNvPr id="680" name="n_2mainValue【消防施設】&#10;一人当たり面積">
          <a:extLst>
            <a:ext uri="{FF2B5EF4-FFF2-40B4-BE49-F238E27FC236}">
              <a16:creationId xmlns:a16="http://schemas.microsoft.com/office/drawing/2014/main" id="{00000000-0008-0000-0200-0000A8020000}"/>
            </a:ext>
          </a:extLst>
        </xdr:cNvPr>
        <xdr:cNvSpPr txBox="1"/>
      </xdr:nvSpPr>
      <xdr:spPr>
        <a:xfrm>
          <a:off x="201994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681" name="n_3mainValue【消防施設】&#10;一人当たり面積">
          <a:extLst>
            <a:ext uri="{FF2B5EF4-FFF2-40B4-BE49-F238E27FC236}">
              <a16:creationId xmlns:a16="http://schemas.microsoft.com/office/drawing/2014/main" id="{00000000-0008-0000-0200-0000A9020000}"/>
            </a:ext>
          </a:extLst>
        </xdr:cNvPr>
        <xdr:cNvSpPr txBox="1"/>
      </xdr:nvSpPr>
      <xdr:spPr>
        <a:xfrm>
          <a:off x="19310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682" name="n_4mainValue【消防施設】&#10;一人当たり面積">
          <a:extLst>
            <a:ext uri="{FF2B5EF4-FFF2-40B4-BE49-F238E27FC236}">
              <a16:creationId xmlns:a16="http://schemas.microsoft.com/office/drawing/2014/main" id="{00000000-0008-0000-0200-0000AA020000}"/>
            </a:ext>
          </a:extLst>
        </xdr:cNvPr>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庁舎】&#10;有形固定資産減価償却率グラフ枠">
          <a:extLst>
            <a:ext uri="{FF2B5EF4-FFF2-40B4-BE49-F238E27FC236}">
              <a16:creationId xmlns:a16="http://schemas.microsoft.com/office/drawing/2014/main" id="{00000000-0008-0000-0200-0000C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09" name="【庁舎】&#10;有形固定資産減価償却率最小値テキスト">
          <a:extLst>
            <a:ext uri="{FF2B5EF4-FFF2-40B4-BE49-F238E27FC236}">
              <a16:creationId xmlns:a16="http://schemas.microsoft.com/office/drawing/2014/main" id="{00000000-0008-0000-0200-0000C5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11" name="【庁舎】&#10;有形固定資産減価償却率最大値テキスト">
          <a:extLst>
            <a:ext uri="{FF2B5EF4-FFF2-40B4-BE49-F238E27FC236}">
              <a16:creationId xmlns:a16="http://schemas.microsoft.com/office/drawing/2014/main" id="{00000000-0008-0000-0200-0000C7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13" name="【庁舎】&#10;有形固定資産減価償却率平均値テキスト">
          <a:extLst>
            <a:ext uri="{FF2B5EF4-FFF2-40B4-BE49-F238E27FC236}">
              <a16:creationId xmlns:a16="http://schemas.microsoft.com/office/drawing/2014/main" id="{00000000-0008-0000-0200-0000C9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6268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725" name="【庁舎】&#10;有形固定資産減価償却率該当値テキスト">
          <a:extLst>
            <a:ext uri="{FF2B5EF4-FFF2-40B4-BE49-F238E27FC236}">
              <a16:creationId xmlns:a16="http://schemas.microsoft.com/office/drawing/2014/main" id="{00000000-0008-0000-0200-0000D5020000}"/>
            </a:ext>
          </a:extLst>
        </xdr:cNvPr>
        <xdr:cNvSpPr txBox="1"/>
      </xdr:nvSpPr>
      <xdr:spPr>
        <a:xfrm>
          <a:off x="16357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123552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5481300" y="180800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77832</xdr:rowOff>
    </xdr:from>
    <xdr:to>
      <xdr:col>81</xdr:col>
      <xdr:colOff>50800</xdr:colOff>
      <xdr:row>105</xdr:row>
      <xdr:rowOff>120287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4592300" y="180800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120287</xdr:rowOff>
    </xdr:from>
    <xdr:to>
      <xdr:col>76</xdr:col>
      <xdr:colOff>114300</xdr:colOff>
      <xdr:row>106</xdr:row>
      <xdr:rowOff>9252</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3703300" y="18122537"/>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2763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146413</xdr:rowOff>
    </xdr:from>
    <xdr:to>
      <xdr:col>71</xdr:col>
      <xdr:colOff>177800</xdr:colOff>
      <xdr:row>106</xdr:row>
      <xdr:rowOff>9252</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814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34" name="n_1aveValue【庁舎】&#10;有形固定資産減価償却率">
          <a:extLst>
            <a:ext uri="{FF2B5EF4-FFF2-40B4-BE49-F238E27FC236}">
              <a16:creationId xmlns:a16="http://schemas.microsoft.com/office/drawing/2014/main" id="{00000000-0008-0000-0200-0000DE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35" name="n_2aveValue【庁舎】&#10;有形固定資産減価償却率">
          <a:extLst>
            <a:ext uri="{FF2B5EF4-FFF2-40B4-BE49-F238E27FC236}">
              <a16:creationId xmlns:a16="http://schemas.microsoft.com/office/drawing/2014/main" id="{00000000-0008-0000-0200-0000DF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36" name="n_3aveValue【庁舎】&#10;有形固定資産減価償却率">
          <a:extLst>
            <a:ext uri="{FF2B5EF4-FFF2-40B4-BE49-F238E27FC236}">
              <a16:creationId xmlns:a16="http://schemas.microsoft.com/office/drawing/2014/main" id="{00000000-0008-0000-0200-0000E0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37" name="n_4aveValue【庁舎】&#10;有形固定資産減価償却率">
          <a:extLst>
            <a:ext uri="{FF2B5EF4-FFF2-40B4-BE49-F238E27FC236}">
              <a16:creationId xmlns:a16="http://schemas.microsoft.com/office/drawing/2014/main" id="{00000000-0008-0000-0200-0000E1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119759</xdr:rowOff>
    </xdr:from>
    <xdr:ext cx="405111" cy="259045"/>
    <xdr:sp macro="" textlink="">
      <xdr:nvSpPr>
        <xdr:cNvPr id="738" name="n_1mainValue【庁舎】&#10;有形固定資産減価償却率">
          <a:extLst>
            <a:ext uri="{FF2B5EF4-FFF2-40B4-BE49-F238E27FC236}">
              <a16:creationId xmlns:a16="http://schemas.microsoft.com/office/drawing/2014/main" id="{00000000-0008-0000-0200-0000E2020000}"/>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739" name="n_2mainValue【庁舎】&#10;有形固定資産減価償却率">
          <a:extLst>
            <a:ext uri="{FF2B5EF4-FFF2-40B4-BE49-F238E27FC236}">
              <a16:creationId xmlns:a16="http://schemas.microsoft.com/office/drawing/2014/main" id="{00000000-0008-0000-0200-0000E3020000}"/>
            </a:ext>
          </a:extLst>
        </xdr:cNvPr>
        <xdr:cNvSpPr txBox="1"/>
      </xdr:nvSpPr>
      <xdr:spPr>
        <a:xfrm>
          <a:off x="14389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740" name="n_3mainValue【庁舎】&#10;有形固定資産減価償却率">
          <a:extLst>
            <a:ext uri="{FF2B5EF4-FFF2-40B4-BE49-F238E27FC236}">
              <a16:creationId xmlns:a16="http://schemas.microsoft.com/office/drawing/2014/main" id="{00000000-0008-0000-0200-0000E4020000}"/>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741" name="n_4mainValue【庁舎】&#10;有形固定資産減価償却率">
          <a:extLst>
            <a:ext uri="{FF2B5EF4-FFF2-40B4-BE49-F238E27FC236}">
              <a16:creationId xmlns:a16="http://schemas.microsoft.com/office/drawing/2014/main" id="{00000000-0008-0000-0200-0000E5020000}"/>
            </a:ext>
          </a:extLst>
        </xdr:cNvPr>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a:extLst>
            <a:ext uri="{FF2B5EF4-FFF2-40B4-BE49-F238E27FC236}">
              <a16:creationId xmlns:a16="http://schemas.microsoft.com/office/drawing/2014/main" id="{00000000-0008-0000-0200-0000F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67" name="【庁舎】&#10;一人当たり面積最小値テキスト">
          <a:extLst>
            <a:ext uri="{FF2B5EF4-FFF2-40B4-BE49-F238E27FC236}">
              <a16:creationId xmlns:a16="http://schemas.microsoft.com/office/drawing/2014/main" id="{00000000-0008-0000-0200-0000FF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69" name="【庁舎】&#10;一人当たり面積最大値テキスト">
          <a:extLst>
            <a:ext uri="{FF2B5EF4-FFF2-40B4-BE49-F238E27FC236}">
              <a16:creationId xmlns:a16="http://schemas.microsoft.com/office/drawing/2014/main" id="{00000000-0008-0000-0200-00000103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71" name="【庁舎】&#10;一人当たり面積平均値テキスト">
          <a:extLst>
            <a:ext uri="{FF2B5EF4-FFF2-40B4-BE49-F238E27FC236}">
              <a16:creationId xmlns:a16="http://schemas.microsoft.com/office/drawing/2014/main" id="{00000000-0008-0000-0200-00000303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783" name="【庁舎】&#10;一人当たり面積該当値テキスト">
          <a:extLst>
            <a:ext uri="{FF2B5EF4-FFF2-40B4-BE49-F238E27FC236}">
              <a16:creationId xmlns:a16="http://schemas.microsoft.com/office/drawing/2014/main" id="{00000000-0008-0000-0200-00000F030000}"/>
            </a:ext>
          </a:extLst>
        </xdr:cNvPr>
        <xdr:cNvSpPr txBox="1"/>
      </xdr:nvSpPr>
      <xdr:spPr>
        <a:xfrm>
          <a:off x="22199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156211</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flipV="1">
          <a:off x="21323300" y="18493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115570</xdr:rowOff>
    </xdr:from>
    <xdr:to>
      <xdr:col>107</xdr:col>
      <xdr:colOff>101600</xdr:colOff>
      <xdr:row>108</xdr:row>
      <xdr:rowOff>45720</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20383500" y="184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166370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flipV="1">
          <a:off x="20434300" y="185013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121920</xdr:rowOff>
    </xdr:from>
    <xdr:to>
      <xdr:col>102</xdr:col>
      <xdr:colOff>165100</xdr:colOff>
      <xdr:row>108</xdr:row>
      <xdr:rowOff>52070</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9494500" y="184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166370</xdr:rowOff>
    </xdr:from>
    <xdr:to>
      <xdr:col>107</xdr:col>
      <xdr:colOff>50800</xdr:colOff>
      <xdr:row>108</xdr:row>
      <xdr:rowOff>1270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19545300" y="185115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1270</xdr:rowOff>
    </xdr:from>
    <xdr:to>
      <xdr:col>102</xdr:col>
      <xdr:colOff>114300</xdr:colOff>
      <xdr:row>108</xdr:row>
      <xdr:rowOff>7620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flipV="1">
          <a:off x="18656300" y="185178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92" name="n_1aveValue【庁舎】&#10;一人当たり面積">
          <a:extLst>
            <a:ext uri="{FF2B5EF4-FFF2-40B4-BE49-F238E27FC236}">
              <a16:creationId xmlns:a16="http://schemas.microsoft.com/office/drawing/2014/main" id="{00000000-0008-0000-0200-00001803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93" name="n_2aveValue【庁舎】&#10;一人当たり面積">
          <a:extLst>
            <a:ext uri="{FF2B5EF4-FFF2-40B4-BE49-F238E27FC236}">
              <a16:creationId xmlns:a16="http://schemas.microsoft.com/office/drawing/2014/main" id="{00000000-0008-0000-0200-00001903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94" name="n_3aveValue【庁舎】&#10;一人当たり面積">
          <a:extLst>
            <a:ext uri="{FF2B5EF4-FFF2-40B4-BE49-F238E27FC236}">
              <a16:creationId xmlns:a16="http://schemas.microsoft.com/office/drawing/2014/main" id="{00000000-0008-0000-0200-00001A03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95" name="n_4aveValue【庁舎】&#10;一人当たり面積">
          <a:extLst>
            <a:ext uri="{FF2B5EF4-FFF2-40B4-BE49-F238E27FC236}">
              <a16:creationId xmlns:a16="http://schemas.microsoft.com/office/drawing/2014/main" id="{00000000-0008-0000-0200-00001B03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796" name="n_1mainValue【庁舎】&#10;一人当たり面積">
          <a:extLst>
            <a:ext uri="{FF2B5EF4-FFF2-40B4-BE49-F238E27FC236}">
              <a16:creationId xmlns:a16="http://schemas.microsoft.com/office/drawing/2014/main" id="{00000000-0008-0000-0200-00001C030000}"/>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36847</xdr:rowOff>
    </xdr:from>
    <xdr:ext cx="469744" cy="259045"/>
    <xdr:sp macro="" textlink="">
      <xdr:nvSpPr>
        <xdr:cNvPr id="797" name="n_2mainValue【庁舎】&#10;一人当たり面積">
          <a:extLst>
            <a:ext uri="{FF2B5EF4-FFF2-40B4-BE49-F238E27FC236}">
              <a16:creationId xmlns:a16="http://schemas.microsoft.com/office/drawing/2014/main" id="{00000000-0008-0000-0200-00001D030000}"/>
            </a:ext>
          </a:extLst>
        </xdr:cNvPr>
        <xdr:cNvSpPr txBox="1"/>
      </xdr:nvSpPr>
      <xdr:spPr>
        <a:xfrm>
          <a:off x="20199427" y="185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43197</xdr:rowOff>
    </xdr:from>
    <xdr:ext cx="469744" cy="259045"/>
    <xdr:sp macro="" textlink="">
      <xdr:nvSpPr>
        <xdr:cNvPr id="798" name="n_3mainValue【庁舎】&#10;一人当たり面積">
          <a:extLst>
            <a:ext uri="{FF2B5EF4-FFF2-40B4-BE49-F238E27FC236}">
              <a16:creationId xmlns:a16="http://schemas.microsoft.com/office/drawing/2014/main" id="{00000000-0008-0000-0200-00001E030000}"/>
            </a:ext>
          </a:extLst>
        </xdr:cNvPr>
        <xdr:cNvSpPr txBox="1"/>
      </xdr:nvSpPr>
      <xdr:spPr>
        <a:xfrm>
          <a:off x="19310427" y="185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99" name="n_4mainValue【庁舎】&#10;一人当たり面積">
          <a:extLst>
            <a:ext uri="{FF2B5EF4-FFF2-40B4-BE49-F238E27FC236}">
              <a16:creationId xmlns:a16="http://schemas.microsoft.com/office/drawing/2014/main" id="{00000000-0008-0000-0200-00001F030000}"/>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について、図書館は市民会館との複合施設のための建物付属設備のみが該当しており、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年度に建物付属設備の改修工事が実施されたが、それ以降、設備投資は行っていない。</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について、中央体育館をはじめとしたスポーツ施設が該当する。中央体育館については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年度に避難所対策、</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年度にアリーナ床改修と継続的に設備投資を行っているが、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年度においては設備投資を行っていないため、減価償却率は依然類似団体平均を上回っている。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について、ぬくもりの郷・子育て支援センターが該当する。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元年度において、避難所対策改修工事を行ったこともあり、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年度においても有形固定資産減価償却率は類似団体平均を下回っている。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について、文化会館・人権文化センターが該当し、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施設は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S45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年取得であるが他は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年以降の取得である。例年、減価償却率は類似団体平均を下回っているものの、増加傾向にある。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について、保健センターが該当する。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S63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年取得で定期的に改修工事等は実施されているが、施設の大規模改修等、総合管理計画に沿って検討していく。</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について、防災倉庫及び新防災情報システムが該当する。</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元年度において、町内の防災システムを整備したことにより大幅に数値が改善されたものの、年々類似団体平均に近づいている。</a:t>
          </a:r>
        </a:p>
        <a:p>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について、役場庁舎が該当する。定期的に改修工事や附属設備の更新等が実施されており、類似団体平均を超えてはいるが、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化工事等が実施され、有形固定資産減価償却率はやや改善した。</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財政力指数は、類似団体平均より０．０６ポイント高い</a:t>
          </a:r>
          <a:r>
            <a:rPr lang="ja-JP" altLang="en-US" sz="1100" b="0" i="0" baseline="0">
              <a:solidFill>
                <a:schemeClr val="dk1"/>
              </a:solidFill>
              <a:effectLst/>
              <a:latin typeface="+mn-lt"/>
              <a:ea typeface="+mn-ea"/>
              <a:cs typeface="+mn-cs"/>
            </a:rPr>
            <a:t>０．４３で</a:t>
          </a:r>
          <a:r>
            <a:rPr lang="ja-JP" altLang="ja-JP" sz="1100" b="0" i="0" baseline="0">
              <a:solidFill>
                <a:schemeClr val="dk1"/>
              </a:solidFill>
              <a:effectLst/>
              <a:latin typeface="+mn-lt"/>
              <a:ea typeface="+mn-ea"/>
              <a:cs typeface="+mn-cs"/>
            </a:rPr>
            <a:t>、全国平均よりは０．０５ポイント低くなっている。少子高齢化や人口減少による納税義務者の減少等により、町税収入は減少傾向にある。歳出の抑制や徴収強化により、財政の健全化を図る。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8" name="直線コネクタ 67"/>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170039</xdr:rowOff>
    </xdr:to>
    <xdr:cxnSp macro="">
      <xdr:nvCxnSpPr>
        <xdr:cNvPr id="71" name="直線コネクタ 70"/>
        <xdr:cNvCxnSpPr/>
      </xdr:nvCxnSpPr>
      <xdr:spPr>
        <a:xfrm>
          <a:off x="3225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143228</xdr:rowOff>
    </xdr:to>
    <xdr:cxnSp macro="">
      <xdr:nvCxnSpPr>
        <xdr:cNvPr id="74" name="直線コネクタ 73"/>
        <xdr:cNvCxnSpPr/>
      </xdr:nvCxnSpPr>
      <xdr:spPr>
        <a:xfrm>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7" name="直線コネクタ 76"/>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7" name="楕円 86"/>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8" name="財政力該当値テキスト"/>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89" name="楕円 88"/>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0" name="テキスト ボックス 89"/>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1" name="楕円 90"/>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2" name="テキスト ボックス 91"/>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経常収支比率は、類似団体平均より１．</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ポイント低い</a:t>
          </a:r>
          <a:r>
            <a:rPr lang="ja-JP" altLang="en-US" sz="1100" b="0" i="0" baseline="0">
              <a:solidFill>
                <a:schemeClr val="dk1"/>
              </a:solidFill>
              <a:effectLst/>
              <a:latin typeface="+mn-lt"/>
              <a:ea typeface="+mn-ea"/>
              <a:cs typeface="+mn-cs"/>
            </a:rPr>
            <a:t>８６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下回った。公債費においては、昨年度とほぼ横ばいだが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32385</xdr:rowOff>
    </xdr:to>
    <xdr:cxnSp macro="">
      <xdr:nvCxnSpPr>
        <xdr:cNvPr id="131" name="直線コネクタ 130"/>
        <xdr:cNvCxnSpPr/>
      </xdr:nvCxnSpPr>
      <xdr:spPr>
        <a:xfrm>
          <a:off x="4114800" y="10597938"/>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61</xdr:row>
      <xdr:rowOff>139488</xdr:rowOff>
    </xdr:to>
    <xdr:cxnSp macro="">
      <xdr:nvCxnSpPr>
        <xdr:cNvPr id="134" name="直線コネクタ 133"/>
        <xdr:cNvCxnSpPr/>
      </xdr:nvCxnSpPr>
      <xdr:spPr>
        <a:xfrm>
          <a:off x="3225800" y="1049337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61</xdr:row>
      <xdr:rowOff>163619</xdr:rowOff>
    </xdr:to>
    <xdr:cxnSp macro="">
      <xdr:nvCxnSpPr>
        <xdr:cNvPr id="137" name="直線コネクタ 136"/>
        <xdr:cNvCxnSpPr/>
      </xdr:nvCxnSpPr>
      <xdr:spPr>
        <a:xfrm flipV="1">
          <a:off x="2336800" y="1049337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163619</xdr:rowOff>
    </xdr:from>
    <xdr:to>
      <xdr:col>11</xdr:col>
      <xdr:colOff>31750</xdr:colOff>
      <xdr:row>62</xdr:row>
      <xdr:rowOff>16298</xdr:rowOff>
    </xdr:to>
    <xdr:cxnSp macro="">
      <xdr:nvCxnSpPr>
        <xdr:cNvPr id="140" name="直線コネクタ 139"/>
        <xdr:cNvCxnSpPr/>
      </xdr:nvCxnSpPr>
      <xdr:spPr>
        <a:xfrm flipV="1">
          <a:off x="1447800" y="1062206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0" name="楕円 149"/>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51" name="財政構造の弾力性該当値テキスト"/>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2" name="楕円 151"/>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29015</xdr:rowOff>
    </xdr:from>
    <xdr:ext cx="736600" cy="259045"/>
    <xdr:sp macro="" textlink="">
      <xdr:nvSpPr>
        <xdr:cNvPr id="153" name="テキスト ボックス 152"/>
        <xdr:cNvSpPr txBox="1"/>
      </xdr:nvSpPr>
      <xdr:spPr>
        <a:xfrm>
          <a:off x="3733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4" name="楕円 153"/>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5" name="テキスト ボックス 154"/>
        <xdr:cNvSpPr txBox="1"/>
      </xdr:nvSpPr>
      <xdr:spPr>
        <a:xfrm>
          <a:off x="2844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112819</xdr:rowOff>
    </xdr:from>
    <xdr:to>
      <xdr:col>11</xdr:col>
      <xdr:colOff>82550</xdr:colOff>
      <xdr:row>62</xdr:row>
      <xdr:rowOff>42969</xdr:rowOff>
    </xdr:to>
    <xdr:sp macro="" textlink="">
      <xdr:nvSpPr>
        <xdr:cNvPr id="156" name="楕円 155"/>
        <xdr:cNvSpPr/>
      </xdr:nvSpPr>
      <xdr:spPr>
        <a:xfrm>
          <a:off x="2286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53146</xdr:rowOff>
    </xdr:from>
    <xdr:ext cx="762000" cy="259045"/>
    <xdr:sp macro="" textlink="">
      <xdr:nvSpPr>
        <xdr:cNvPr id="157" name="テキスト ボックス 156"/>
        <xdr:cNvSpPr txBox="1"/>
      </xdr:nvSpPr>
      <xdr:spPr>
        <a:xfrm>
          <a:off x="1955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58" name="楕円 157"/>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77275</xdr:rowOff>
    </xdr:from>
    <xdr:ext cx="762000" cy="259045"/>
    <xdr:sp macro="" textlink="">
      <xdr:nvSpPr>
        <xdr:cNvPr id="159" name="テキスト ボックス 158"/>
        <xdr:cNvSpPr txBox="1"/>
      </xdr:nvSpPr>
      <xdr:spPr>
        <a:xfrm>
          <a:off x="1066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年度以降も引き続き、類似団体平均を下回っている。適正な</a:t>
          </a:r>
          <a:r>
            <a:rPr lang="ja-JP" altLang="en-US" sz="1100">
              <a:solidFill>
                <a:schemeClr val="dk1"/>
              </a:solidFill>
              <a:effectLst/>
              <a:latin typeface="+mn-lt"/>
              <a:ea typeface="+mn-ea"/>
              <a:cs typeface="+mn-cs"/>
            </a:rPr>
            <a:t>定員や</a:t>
          </a:r>
          <a:r>
            <a:rPr lang="ja-JP" altLang="ja-JP" sz="1100">
              <a:solidFill>
                <a:schemeClr val="dk1"/>
              </a:solidFill>
              <a:effectLst/>
              <a:latin typeface="+mn-lt"/>
              <a:ea typeface="+mn-ea"/>
              <a:cs typeface="+mn-cs"/>
            </a:rPr>
            <a:t>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162740</xdr:rowOff>
    </xdr:from>
    <xdr:to>
      <xdr:col>23</xdr:col>
      <xdr:colOff>133350</xdr:colOff>
      <xdr:row>82</xdr:row>
      <xdr:rowOff>6955</xdr:rowOff>
    </xdr:to>
    <xdr:cxnSp macro="">
      <xdr:nvCxnSpPr>
        <xdr:cNvPr id="193" name="直線コネクタ 192"/>
        <xdr:cNvCxnSpPr/>
      </xdr:nvCxnSpPr>
      <xdr:spPr>
        <a:xfrm flipV="1">
          <a:off x="4114800" y="14050190"/>
          <a:ext cx="8382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148431</xdr:rowOff>
    </xdr:from>
    <xdr:to>
      <xdr:col>19</xdr:col>
      <xdr:colOff>133350</xdr:colOff>
      <xdr:row>82</xdr:row>
      <xdr:rowOff>6955</xdr:rowOff>
    </xdr:to>
    <xdr:cxnSp macro="">
      <xdr:nvCxnSpPr>
        <xdr:cNvPr id="196" name="直線コネクタ 195"/>
        <xdr:cNvCxnSpPr/>
      </xdr:nvCxnSpPr>
      <xdr:spPr>
        <a:xfrm>
          <a:off x="3225800" y="14035881"/>
          <a:ext cx="8890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135489</xdr:rowOff>
    </xdr:from>
    <xdr:to>
      <xdr:col>15</xdr:col>
      <xdr:colOff>82550</xdr:colOff>
      <xdr:row>81</xdr:row>
      <xdr:rowOff>148431</xdr:rowOff>
    </xdr:to>
    <xdr:cxnSp macro="">
      <xdr:nvCxnSpPr>
        <xdr:cNvPr id="199" name="直線コネクタ 198"/>
        <xdr:cNvCxnSpPr/>
      </xdr:nvCxnSpPr>
      <xdr:spPr>
        <a:xfrm>
          <a:off x="2336800" y="14022939"/>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116748</xdr:rowOff>
    </xdr:from>
    <xdr:to>
      <xdr:col>11</xdr:col>
      <xdr:colOff>31750</xdr:colOff>
      <xdr:row>81</xdr:row>
      <xdr:rowOff>135489</xdr:rowOff>
    </xdr:to>
    <xdr:cxnSp macro="">
      <xdr:nvCxnSpPr>
        <xdr:cNvPr id="202" name="直線コネクタ 201"/>
        <xdr:cNvCxnSpPr/>
      </xdr:nvCxnSpPr>
      <xdr:spPr>
        <a:xfrm>
          <a:off x="1447800" y="14004198"/>
          <a:ext cx="889000" cy="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111940</xdr:rowOff>
    </xdr:from>
    <xdr:to>
      <xdr:col>23</xdr:col>
      <xdr:colOff>184150</xdr:colOff>
      <xdr:row>82</xdr:row>
      <xdr:rowOff>42090</xdr:rowOff>
    </xdr:to>
    <xdr:sp macro="" textlink="">
      <xdr:nvSpPr>
        <xdr:cNvPr id="212" name="楕円 211"/>
        <xdr:cNvSpPr/>
      </xdr:nvSpPr>
      <xdr:spPr>
        <a:xfrm>
          <a:off x="4902200" y="139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33217</xdr:rowOff>
    </xdr:from>
    <xdr:ext cx="762000" cy="259045"/>
    <xdr:sp macro="" textlink="">
      <xdr:nvSpPr>
        <xdr:cNvPr id="213" name="人件費・物件費等の状況該当値テキスト"/>
        <xdr:cNvSpPr txBox="1"/>
      </xdr:nvSpPr>
      <xdr:spPr>
        <a:xfrm>
          <a:off x="5041900" y="1392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127605</xdr:rowOff>
    </xdr:from>
    <xdr:to>
      <xdr:col>19</xdr:col>
      <xdr:colOff>184150</xdr:colOff>
      <xdr:row>82</xdr:row>
      <xdr:rowOff>57755</xdr:rowOff>
    </xdr:to>
    <xdr:sp macro="" textlink="">
      <xdr:nvSpPr>
        <xdr:cNvPr id="214" name="楕円 213"/>
        <xdr:cNvSpPr/>
      </xdr:nvSpPr>
      <xdr:spPr>
        <a:xfrm>
          <a:off x="4064000" y="140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67932</xdr:rowOff>
    </xdr:from>
    <xdr:ext cx="736600" cy="259045"/>
    <xdr:sp macro="" textlink="">
      <xdr:nvSpPr>
        <xdr:cNvPr id="215" name="テキスト ボックス 214"/>
        <xdr:cNvSpPr txBox="1"/>
      </xdr:nvSpPr>
      <xdr:spPr>
        <a:xfrm>
          <a:off x="3733800" y="1378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97631</xdr:rowOff>
    </xdr:from>
    <xdr:to>
      <xdr:col>15</xdr:col>
      <xdr:colOff>133350</xdr:colOff>
      <xdr:row>82</xdr:row>
      <xdr:rowOff>27781</xdr:rowOff>
    </xdr:to>
    <xdr:sp macro="" textlink="">
      <xdr:nvSpPr>
        <xdr:cNvPr id="216" name="楕円 215"/>
        <xdr:cNvSpPr/>
      </xdr:nvSpPr>
      <xdr:spPr>
        <a:xfrm>
          <a:off x="3175000" y="139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37958</xdr:rowOff>
    </xdr:from>
    <xdr:ext cx="762000" cy="259045"/>
    <xdr:sp macro="" textlink="">
      <xdr:nvSpPr>
        <xdr:cNvPr id="217" name="テキスト ボックス 216"/>
        <xdr:cNvSpPr txBox="1"/>
      </xdr:nvSpPr>
      <xdr:spPr>
        <a:xfrm>
          <a:off x="2844800" y="1375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84689</xdr:rowOff>
    </xdr:from>
    <xdr:to>
      <xdr:col>11</xdr:col>
      <xdr:colOff>82550</xdr:colOff>
      <xdr:row>82</xdr:row>
      <xdr:rowOff>14839</xdr:rowOff>
    </xdr:to>
    <xdr:sp macro="" textlink="">
      <xdr:nvSpPr>
        <xdr:cNvPr id="218" name="楕円 217"/>
        <xdr:cNvSpPr/>
      </xdr:nvSpPr>
      <xdr:spPr>
        <a:xfrm>
          <a:off x="2286000" y="13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25016</xdr:rowOff>
    </xdr:from>
    <xdr:ext cx="762000" cy="259045"/>
    <xdr:sp macro="" textlink="">
      <xdr:nvSpPr>
        <xdr:cNvPr id="219" name="テキスト ボックス 218"/>
        <xdr:cNvSpPr txBox="1"/>
      </xdr:nvSpPr>
      <xdr:spPr>
        <a:xfrm>
          <a:off x="1955800" y="1374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65948</xdr:rowOff>
    </xdr:from>
    <xdr:to>
      <xdr:col>7</xdr:col>
      <xdr:colOff>31750</xdr:colOff>
      <xdr:row>81</xdr:row>
      <xdr:rowOff>167548</xdr:rowOff>
    </xdr:to>
    <xdr:sp macro="" textlink="">
      <xdr:nvSpPr>
        <xdr:cNvPr id="220" name="楕円 219"/>
        <xdr:cNvSpPr/>
      </xdr:nvSpPr>
      <xdr:spPr>
        <a:xfrm>
          <a:off x="1397000" y="139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6275</xdr:rowOff>
    </xdr:from>
    <xdr:ext cx="762000" cy="259045"/>
    <xdr:sp macro="" textlink="">
      <xdr:nvSpPr>
        <xdr:cNvPr id="221" name="テキスト ボックス 220"/>
        <xdr:cNvSpPr txBox="1"/>
      </xdr:nvSpPr>
      <xdr:spPr>
        <a:xfrm>
          <a:off x="1066800" y="1372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年度のラスパイレス指数は９</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であり、類似団体平均より１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ポイント、全国平均より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20259</xdr:rowOff>
    </xdr:to>
    <xdr:cxnSp macro="">
      <xdr:nvCxnSpPr>
        <xdr:cNvPr id="257" name="直線コネクタ 256"/>
        <xdr:cNvCxnSpPr/>
      </xdr:nvCxnSpPr>
      <xdr:spPr>
        <a:xfrm>
          <a:off x="16179800" y="145360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134257</xdr:rowOff>
    </xdr:to>
    <xdr:cxnSp macro="">
      <xdr:nvCxnSpPr>
        <xdr:cNvPr id="260" name="直線コネクタ 259"/>
        <xdr:cNvCxnSpPr/>
      </xdr:nvCxnSpPr>
      <xdr:spPr>
        <a:xfrm>
          <a:off x="15290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30843</xdr:rowOff>
    </xdr:to>
    <xdr:cxnSp macro="">
      <xdr:nvCxnSpPr>
        <xdr:cNvPr id="263" name="直線コネクタ 262"/>
        <xdr:cNvCxnSpPr/>
      </xdr:nvCxnSpPr>
      <xdr:spPr>
        <a:xfrm>
          <a:off x="14401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19352</xdr:rowOff>
    </xdr:to>
    <xdr:cxnSp macro="">
      <xdr:nvCxnSpPr>
        <xdr:cNvPr id="266" name="直線コネクタ 265"/>
        <xdr:cNvCxnSpPr/>
      </xdr:nvCxnSpPr>
      <xdr:spPr>
        <a:xfrm>
          <a:off x="13512800" y="1437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6" name="楕円 275"/>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7" name="給与水準   （国との比較）該当値テキスト"/>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0" name="楕円 279"/>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1" name="テキスト ボックス 280"/>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2" name="楕円 281"/>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3" name="テキスト ボックス 28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4" name="楕円 283"/>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5" name="テキスト ボックス 28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人口千人当たりの職員数は、１０．</a:t>
          </a:r>
          <a:r>
            <a:rPr lang="ja-JP" altLang="en-US" sz="1100" b="0" i="0" baseline="0">
              <a:solidFill>
                <a:schemeClr val="dk1"/>
              </a:solidFill>
              <a:effectLst/>
              <a:latin typeface="+mn-lt"/>
              <a:ea typeface="+mn-ea"/>
              <a:cs typeface="+mn-cs"/>
            </a:rPr>
            <a:t>３８</a:t>
          </a:r>
          <a:r>
            <a:rPr lang="ja-JP" altLang="ja-JP" sz="1100" b="0" i="0" baseline="0">
              <a:solidFill>
                <a:schemeClr val="dk1"/>
              </a:solidFill>
              <a:effectLst/>
              <a:latin typeface="+mn-lt"/>
              <a:ea typeface="+mn-ea"/>
              <a:cs typeface="+mn-cs"/>
            </a:rPr>
            <a:t>人と類似団体平均より３．</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123529</xdr:rowOff>
    </xdr:from>
    <xdr:to>
      <xdr:col>81</xdr:col>
      <xdr:colOff>44450</xdr:colOff>
      <xdr:row>60</xdr:row>
      <xdr:rowOff>136398</xdr:rowOff>
    </xdr:to>
    <xdr:cxnSp macro="">
      <xdr:nvCxnSpPr>
        <xdr:cNvPr id="320" name="直線コネクタ 319"/>
        <xdr:cNvCxnSpPr/>
      </xdr:nvCxnSpPr>
      <xdr:spPr>
        <a:xfrm>
          <a:off x="16179800" y="10410529"/>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109051</xdr:rowOff>
    </xdr:from>
    <xdr:to>
      <xdr:col>77</xdr:col>
      <xdr:colOff>44450</xdr:colOff>
      <xdr:row>60</xdr:row>
      <xdr:rowOff>123529</xdr:rowOff>
    </xdr:to>
    <xdr:cxnSp macro="">
      <xdr:nvCxnSpPr>
        <xdr:cNvPr id="323" name="直線コネクタ 322"/>
        <xdr:cNvCxnSpPr/>
      </xdr:nvCxnSpPr>
      <xdr:spPr>
        <a:xfrm>
          <a:off x="15290800" y="1039605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100203</xdr:rowOff>
    </xdr:from>
    <xdr:to>
      <xdr:col>72</xdr:col>
      <xdr:colOff>203200</xdr:colOff>
      <xdr:row>60</xdr:row>
      <xdr:rowOff>109051</xdr:rowOff>
    </xdr:to>
    <xdr:cxnSp macro="">
      <xdr:nvCxnSpPr>
        <xdr:cNvPr id="326" name="直線コネクタ 325"/>
        <xdr:cNvCxnSpPr/>
      </xdr:nvCxnSpPr>
      <xdr:spPr>
        <a:xfrm>
          <a:off x="14401800" y="1038720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80899</xdr:rowOff>
    </xdr:from>
    <xdr:to>
      <xdr:col>68</xdr:col>
      <xdr:colOff>152400</xdr:colOff>
      <xdr:row>60</xdr:row>
      <xdr:rowOff>100203</xdr:rowOff>
    </xdr:to>
    <xdr:cxnSp macro="">
      <xdr:nvCxnSpPr>
        <xdr:cNvPr id="329" name="直線コネクタ 328"/>
        <xdr:cNvCxnSpPr/>
      </xdr:nvCxnSpPr>
      <xdr:spPr>
        <a:xfrm>
          <a:off x="13512800" y="1036789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39" name="楕円 338"/>
        <xdr:cNvSpPr/>
      </xdr:nvSpPr>
      <xdr:spPr>
        <a:xfrm>
          <a:off x="16967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102125</xdr:rowOff>
    </xdr:from>
    <xdr:ext cx="762000" cy="259045"/>
    <xdr:sp macro="" textlink="">
      <xdr:nvSpPr>
        <xdr:cNvPr id="340" name="定員管理の状況該当値テキスト"/>
        <xdr:cNvSpPr txBox="1"/>
      </xdr:nvSpPr>
      <xdr:spPr>
        <a:xfrm>
          <a:off x="171069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72729</xdr:rowOff>
    </xdr:from>
    <xdr:to>
      <xdr:col>77</xdr:col>
      <xdr:colOff>95250</xdr:colOff>
      <xdr:row>61</xdr:row>
      <xdr:rowOff>2879</xdr:rowOff>
    </xdr:to>
    <xdr:sp macro="" textlink="">
      <xdr:nvSpPr>
        <xdr:cNvPr id="341" name="楕円 340"/>
        <xdr:cNvSpPr/>
      </xdr:nvSpPr>
      <xdr:spPr>
        <a:xfrm>
          <a:off x="161290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13056</xdr:rowOff>
    </xdr:from>
    <xdr:ext cx="736600" cy="259045"/>
    <xdr:sp macro="" textlink="">
      <xdr:nvSpPr>
        <xdr:cNvPr id="342" name="テキスト ボックス 341"/>
        <xdr:cNvSpPr txBox="1"/>
      </xdr:nvSpPr>
      <xdr:spPr>
        <a:xfrm>
          <a:off x="15798800" y="1012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58251</xdr:rowOff>
    </xdr:from>
    <xdr:to>
      <xdr:col>73</xdr:col>
      <xdr:colOff>44450</xdr:colOff>
      <xdr:row>60</xdr:row>
      <xdr:rowOff>159851</xdr:rowOff>
    </xdr:to>
    <xdr:sp macro="" textlink="">
      <xdr:nvSpPr>
        <xdr:cNvPr id="343" name="楕円 342"/>
        <xdr:cNvSpPr/>
      </xdr:nvSpPr>
      <xdr:spPr>
        <a:xfrm>
          <a:off x="152400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170028</xdr:rowOff>
    </xdr:from>
    <xdr:ext cx="762000" cy="259045"/>
    <xdr:sp macro="" textlink="">
      <xdr:nvSpPr>
        <xdr:cNvPr id="344" name="テキスト ボックス 343"/>
        <xdr:cNvSpPr txBox="1"/>
      </xdr:nvSpPr>
      <xdr:spPr>
        <a:xfrm>
          <a:off x="14909800" y="1011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49403</xdr:rowOff>
    </xdr:from>
    <xdr:to>
      <xdr:col>68</xdr:col>
      <xdr:colOff>203200</xdr:colOff>
      <xdr:row>60</xdr:row>
      <xdr:rowOff>151003</xdr:rowOff>
    </xdr:to>
    <xdr:sp macro="" textlink="">
      <xdr:nvSpPr>
        <xdr:cNvPr id="345" name="楕円 344"/>
        <xdr:cNvSpPr/>
      </xdr:nvSpPr>
      <xdr:spPr>
        <a:xfrm>
          <a:off x="14351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161180</xdr:rowOff>
    </xdr:from>
    <xdr:ext cx="762000" cy="259045"/>
    <xdr:sp macro="" textlink="">
      <xdr:nvSpPr>
        <xdr:cNvPr id="346" name="テキスト ボックス 345"/>
        <xdr:cNvSpPr txBox="1"/>
      </xdr:nvSpPr>
      <xdr:spPr>
        <a:xfrm>
          <a:off x="14020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30099</xdr:rowOff>
    </xdr:from>
    <xdr:to>
      <xdr:col>64</xdr:col>
      <xdr:colOff>152400</xdr:colOff>
      <xdr:row>60</xdr:row>
      <xdr:rowOff>131699</xdr:rowOff>
    </xdr:to>
    <xdr:sp macro="" textlink="">
      <xdr:nvSpPr>
        <xdr:cNvPr id="347" name="楕円 346"/>
        <xdr:cNvSpPr/>
      </xdr:nvSpPr>
      <xdr:spPr>
        <a:xfrm>
          <a:off x="13462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141876</xdr:rowOff>
    </xdr:from>
    <xdr:ext cx="762000" cy="259045"/>
    <xdr:sp macro="" textlink="">
      <xdr:nvSpPr>
        <xdr:cNvPr id="348" name="テキスト ボックス 347"/>
        <xdr:cNvSpPr txBox="1"/>
      </xdr:nvSpPr>
      <xdr:spPr>
        <a:xfrm>
          <a:off x="13131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a:t>
          </a:r>
          <a:r>
            <a:rPr lang="ja-JP" altLang="en-US" sz="1100" b="0" i="0" baseline="0">
              <a:solidFill>
                <a:schemeClr val="dk1"/>
              </a:solidFill>
              <a:effectLst/>
              <a:latin typeface="+mn-lt"/>
              <a:ea typeface="+mn-ea"/>
              <a:cs typeface="+mn-cs"/>
            </a:rPr>
            <a:t>直近３年において</a:t>
          </a:r>
          <a:r>
            <a:rPr lang="ja-JP" altLang="ja-JP" sz="1100" b="0" i="0" baseline="0">
              <a:solidFill>
                <a:schemeClr val="dk1"/>
              </a:solidFill>
              <a:effectLst/>
              <a:latin typeface="+mn-lt"/>
              <a:ea typeface="+mn-ea"/>
              <a:cs typeface="+mn-cs"/>
            </a:rPr>
            <a:t>類似団体平均を下回っているが、今後も大規模事業が継続されるため、上昇していく可能性がある。縁故債の繰上償還に取り組むなど、今後も公債費の削減に努める。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136652</xdr:rowOff>
    </xdr:to>
    <xdr:cxnSp macro="">
      <xdr:nvCxnSpPr>
        <xdr:cNvPr id="380" name="直線コネクタ 379"/>
        <xdr:cNvCxnSpPr/>
      </xdr:nvCxnSpPr>
      <xdr:spPr>
        <a:xfrm flipV="1">
          <a:off x="16179800" y="695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83" name="直線コネクタ 382"/>
        <xdr:cNvCxnSpPr/>
      </xdr:nvCxnSpPr>
      <xdr:spPr>
        <a:xfrm>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3810</xdr:rowOff>
    </xdr:to>
    <xdr:cxnSp macro="">
      <xdr:nvCxnSpPr>
        <xdr:cNvPr id="386" name="直線コネクタ 385"/>
        <xdr:cNvCxnSpPr/>
      </xdr:nvCxnSpPr>
      <xdr:spPr>
        <a:xfrm flipV="1">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90678</xdr:rowOff>
    </xdr:to>
    <xdr:cxnSp macro="">
      <xdr:nvCxnSpPr>
        <xdr:cNvPr id="389" name="直線コネクタ 388"/>
        <xdr:cNvCxnSpPr/>
      </xdr:nvCxnSpPr>
      <xdr:spPr>
        <a:xfrm flipV="1">
          <a:off x="13512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400"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2" name="テキスト ボックス 401"/>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6" name="テキスト ボックス 405"/>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7" name="楕円 406"/>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8" name="テキスト ボックス 407"/>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a:t>
          </a:r>
          <a:r>
            <a:rPr lang="ja-JP" altLang="en-US" sz="1100" b="0" i="0" baseline="0">
              <a:solidFill>
                <a:schemeClr val="dk1"/>
              </a:solidFill>
              <a:effectLst/>
              <a:latin typeface="+mn-lt"/>
              <a:ea typeface="+mn-ea"/>
              <a:cs typeface="+mn-cs"/>
            </a:rPr>
            <a:t>２６．７％と</a:t>
          </a:r>
          <a:r>
            <a:rPr lang="ja-JP" altLang="ja-JP" sz="1100" b="0" i="0" baseline="0">
              <a:solidFill>
                <a:schemeClr val="dk1"/>
              </a:solidFill>
              <a:effectLst/>
              <a:latin typeface="+mn-lt"/>
              <a:ea typeface="+mn-ea"/>
              <a:cs typeface="+mn-cs"/>
            </a:rPr>
            <a:t>、類似団体平均より</a:t>
          </a:r>
          <a:r>
            <a:rPr lang="ja-JP" altLang="en-US" sz="1100" b="0" i="0" baseline="0">
              <a:solidFill>
                <a:schemeClr val="dk1"/>
              </a:solidFill>
              <a:effectLst/>
              <a:latin typeface="+mn-lt"/>
              <a:ea typeface="+mn-ea"/>
              <a:cs typeface="+mn-cs"/>
            </a:rPr>
            <a:t>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ポイント高く、奈良県平均よりも０．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くなっている。時間外勤務手当については、必要最小限にとどめる理念の基、適正な手当の支出を行うことにより、今後も人件費の抑制に努める。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27940</xdr:rowOff>
    </xdr:to>
    <xdr:cxnSp macro="">
      <xdr:nvCxnSpPr>
        <xdr:cNvPr id="66" name="直線コネクタ 65"/>
        <xdr:cNvCxnSpPr/>
      </xdr:nvCxnSpPr>
      <xdr:spPr>
        <a:xfrm>
          <a:off x="3987800" y="64897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161290</xdr:rowOff>
    </xdr:to>
    <xdr:cxnSp macro="">
      <xdr:nvCxnSpPr>
        <xdr:cNvPr id="69" name="直線コネクタ 68"/>
        <xdr:cNvCxnSpPr/>
      </xdr:nvCxnSpPr>
      <xdr:spPr>
        <a:xfrm flipV="1">
          <a:off x="3098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xdr:cNvCxnSpPr/>
      </xdr:nvCxnSpPr>
      <xdr:spPr>
        <a:xfrm>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138430</xdr:rowOff>
    </xdr:to>
    <xdr:cxnSp macro="">
      <xdr:nvCxnSpPr>
        <xdr:cNvPr id="75" name="直線コネクタ 74"/>
        <xdr:cNvCxnSpPr/>
      </xdr:nvCxnSpPr>
      <xdr:spPr>
        <a:xfrm>
          <a:off x="1320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92" name="テキスト ボックス 91"/>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16</xdr:row>
      <xdr:rowOff>163576</xdr:rowOff>
    </xdr:to>
    <xdr:cxnSp macro="">
      <xdr:nvCxnSpPr>
        <xdr:cNvPr id="124" name="直線コネクタ 123"/>
        <xdr:cNvCxnSpPr/>
      </xdr:nvCxnSpPr>
      <xdr:spPr>
        <a:xfrm>
          <a:off x="15671800" y="28884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145288</xdr:rowOff>
    </xdr:to>
    <xdr:cxnSp macro="">
      <xdr:nvCxnSpPr>
        <xdr:cNvPr id="127" name="直線コネクタ 126"/>
        <xdr:cNvCxnSpPr/>
      </xdr:nvCxnSpPr>
      <xdr:spPr>
        <a:xfrm>
          <a:off x="14782800" y="28199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76708</xdr:rowOff>
    </xdr:to>
    <xdr:cxnSp macro="">
      <xdr:nvCxnSpPr>
        <xdr:cNvPr id="130" name="直線コネクタ 129"/>
        <xdr:cNvCxnSpPr/>
      </xdr:nvCxnSpPr>
      <xdr:spPr>
        <a:xfrm>
          <a:off x="13893800" y="2801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90424</xdr:rowOff>
    </xdr:to>
    <xdr:cxnSp macro="">
      <xdr:nvCxnSpPr>
        <xdr:cNvPr id="133" name="直線コネクタ 132"/>
        <xdr:cNvCxnSpPr/>
      </xdr:nvCxnSpPr>
      <xdr:spPr>
        <a:xfrm flipV="1">
          <a:off x="13004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112776</xdr:rowOff>
    </xdr:from>
    <xdr:to>
      <xdr:col>82</xdr:col>
      <xdr:colOff>158750</xdr:colOff>
      <xdr:row>17</xdr:row>
      <xdr:rowOff>42926</xdr:rowOff>
    </xdr:to>
    <xdr:sp macro="" textlink="">
      <xdr:nvSpPr>
        <xdr:cNvPr id="143" name="楕円 142"/>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129303</xdr:rowOff>
    </xdr:from>
    <xdr:ext cx="762000" cy="259045"/>
    <xdr:sp macro="" textlink="">
      <xdr:nvSpPr>
        <xdr:cNvPr id="144" name="物件費該当値テキスト"/>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5" name="楕円 144"/>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6" name="テキスト ボックス 145"/>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1" name="楕円 150"/>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151401</xdr:rowOff>
    </xdr:from>
    <xdr:ext cx="762000" cy="259045"/>
    <xdr:sp macro="" textlink="">
      <xdr:nvSpPr>
        <xdr:cNvPr id="152" name="テキスト ボックス 151"/>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ポイント高く、全国平均、奈良県平均よりも、それぞれ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107950</xdr:rowOff>
    </xdr:to>
    <xdr:cxnSp macro="">
      <xdr:nvCxnSpPr>
        <xdr:cNvPr id="185" name="直線コネクタ 184"/>
        <xdr:cNvCxnSpPr/>
      </xdr:nvCxnSpPr>
      <xdr:spPr>
        <a:xfrm>
          <a:off x="3987800" y="9880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107950</xdr:rowOff>
    </xdr:to>
    <xdr:cxnSp macro="">
      <xdr:nvCxnSpPr>
        <xdr:cNvPr id="188" name="直線コネクタ 187"/>
        <xdr:cNvCxnSpPr/>
      </xdr:nvCxnSpPr>
      <xdr:spPr>
        <a:xfrm>
          <a:off x="3098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127000</xdr:rowOff>
    </xdr:to>
    <xdr:cxnSp macro="">
      <xdr:nvCxnSpPr>
        <xdr:cNvPr id="191" name="直線コネクタ 190"/>
        <xdr:cNvCxnSpPr/>
      </xdr:nvCxnSpPr>
      <xdr:spPr>
        <a:xfrm flipV="1">
          <a:off x="2209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31750</xdr:rowOff>
    </xdr:to>
    <xdr:cxnSp macro="">
      <xdr:nvCxnSpPr>
        <xdr:cNvPr id="194" name="直線コネクタ 193"/>
        <xdr:cNvCxnSpPr/>
      </xdr:nvCxnSpPr>
      <xdr:spPr>
        <a:xfrm flipV="1">
          <a:off x="1320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4" name="楕円 203"/>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5" name="扶助費該当値テキスト"/>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6" name="楕円 205"/>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7" name="テキスト ボックス 20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％と、類似団体平均、全国平均</a:t>
          </a:r>
          <a:r>
            <a:rPr lang="ja-JP" altLang="en-US" sz="1100" b="0" i="0" baseline="0">
              <a:solidFill>
                <a:schemeClr val="dk1"/>
              </a:solidFill>
              <a:effectLst/>
              <a:latin typeface="+mn-lt"/>
              <a:ea typeface="+mn-ea"/>
              <a:cs typeface="+mn-cs"/>
            </a:rPr>
            <a:t>よりもそれぞれ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０．５、０．１ポイント高く、</a:t>
          </a:r>
          <a:r>
            <a:rPr lang="ja-JP" altLang="ja-JP" sz="1100" b="0" i="0" baseline="0">
              <a:solidFill>
                <a:schemeClr val="dk1"/>
              </a:solidFill>
              <a:effectLst/>
              <a:latin typeface="+mn-lt"/>
              <a:ea typeface="+mn-ea"/>
              <a:cs typeface="+mn-cs"/>
            </a:rPr>
            <a:t>奈良県平均</a:t>
          </a:r>
          <a:r>
            <a:rPr lang="ja-JP" altLang="en-US" sz="1100" b="0" i="0" baseline="0">
              <a:solidFill>
                <a:schemeClr val="dk1"/>
              </a:solidFill>
              <a:effectLst/>
              <a:latin typeface="+mn-lt"/>
              <a:ea typeface="+mn-ea"/>
              <a:cs typeface="+mn-cs"/>
            </a:rPr>
            <a:t>よりも</a:t>
          </a:r>
          <a:r>
            <a:rPr lang="ja-JP" altLang="ja-JP" sz="1100" b="0" i="0" baseline="0">
              <a:solidFill>
                <a:schemeClr val="dk1"/>
              </a:solidFill>
              <a:effectLst/>
              <a:latin typeface="+mn-lt"/>
              <a:ea typeface="+mn-ea"/>
              <a:cs typeface="+mn-cs"/>
            </a:rPr>
            <a:t>０．６ポイント下回った。維持補修費、繰出金の増加等により、昨年度より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％増加した。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66040</xdr:rowOff>
    </xdr:to>
    <xdr:cxnSp macro="">
      <xdr:nvCxnSpPr>
        <xdr:cNvPr id="246" name="直線コネクタ 245"/>
        <xdr:cNvCxnSpPr/>
      </xdr:nvCxnSpPr>
      <xdr:spPr>
        <a:xfrm>
          <a:off x="15671800" y="9613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12700</xdr:rowOff>
    </xdr:to>
    <xdr:cxnSp macro="">
      <xdr:nvCxnSpPr>
        <xdr:cNvPr id="249" name="直線コネクタ 248"/>
        <xdr:cNvCxnSpPr/>
      </xdr:nvCxnSpPr>
      <xdr:spPr>
        <a:xfrm>
          <a:off x="14782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12700</xdr:rowOff>
    </xdr:to>
    <xdr:cxnSp macro="">
      <xdr:nvCxnSpPr>
        <xdr:cNvPr id="252" name="直線コネクタ 251"/>
        <xdr:cNvCxnSpPr/>
      </xdr:nvCxnSpPr>
      <xdr:spPr>
        <a:xfrm flipV="1">
          <a:off x="13893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35560</xdr:rowOff>
    </xdr:to>
    <xdr:cxnSp macro="">
      <xdr:nvCxnSpPr>
        <xdr:cNvPr id="255" name="直線コネクタ 254"/>
        <xdr:cNvCxnSpPr/>
      </xdr:nvCxnSpPr>
      <xdr:spPr>
        <a:xfrm flipV="1">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5" name="楕円 264"/>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66" name="その他該当値テキスト"/>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9" name="楕円 268"/>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0" name="テキスト ボックス 26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％と、類似団体平均より２．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ポイント低く、全国平均、奈良県平均よりも</a:t>
          </a:r>
          <a:r>
            <a:rPr lang="ja-JP" altLang="en-US" sz="1100" b="0" i="0" baseline="0">
              <a:solidFill>
                <a:schemeClr val="dk1"/>
              </a:solidFill>
              <a:effectLst/>
              <a:latin typeface="+mn-lt"/>
              <a:ea typeface="+mn-ea"/>
              <a:cs typeface="+mn-cs"/>
            </a:rPr>
            <a:t>それぞれ</a:t>
          </a:r>
          <a:r>
            <a:rPr lang="ja-JP" altLang="ja-JP" sz="1100" b="0" i="0" baseline="0">
              <a:solidFill>
                <a:schemeClr val="dk1"/>
              </a:solidFill>
              <a:effectLst/>
              <a:latin typeface="+mn-lt"/>
              <a:ea typeface="+mn-ea"/>
              <a:cs typeface="+mn-cs"/>
            </a:rPr>
            <a:t>２．４</a:t>
          </a:r>
          <a:r>
            <a:rPr lang="ja-JP" altLang="en-US" sz="1100" b="0" i="0" baseline="0">
              <a:solidFill>
                <a:schemeClr val="dk1"/>
              </a:solidFill>
              <a:effectLst/>
              <a:latin typeface="+mn-lt"/>
              <a:ea typeface="+mn-ea"/>
              <a:cs typeface="+mn-cs"/>
            </a:rPr>
            <a:t>、２．９</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154432</xdr:rowOff>
    </xdr:to>
    <xdr:cxnSp macro="">
      <xdr:nvCxnSpPr>
        <xdr:cNvPr id="304" name="直線コネクタ 303"/>
        <xdr:cNvCxnSpPr/>
      </xdr:nvCxnSpPr>
      <xdr:spPr>
        <a:xfrm>
          <a:off x="15671800" y="63174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10414</xdr:rowOff>
    </xdr:to>
    <xdr:cxnSp macro="">
      <xdr:nvCxnSpPr>
        <xdr:cNvPr id="307" name="直線コネクタ 306"/>
        <xdr:cNvCxnSpPr/>
      </xdr:nvCxnSpPr>
      <xdr:spPr>
        <a:xfrm flipV="1">
          <a:off x="14782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69850</xdr:rowOff>
    </xdr:to>
    <xdr:cxnSp macro="">
      <xdr:nvCxnSpPr>
        <xdr:cNvPr id="310" name="直線コネクタ 309"/>
        <xdr:cNvCxnSpPr/>
      </xdr:nvCxnSpPr>
      <xdr:spPr>
        <a:xfrm flipV="1">
          <a:off x="13893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69850</xdr:rowOff>
    </xdr:to>
    <xdr:cxnSp macro="">
      <xdr:nvCxnSpPr>
        <xdr:cNvPr id="313" name="直線コネクタ 312"/>
        <xdr:cNvCxnSpPr/>
      </xdr:nvCxnSpPr>
      <xdr:spPr>
        <a:xfrm>
          <a:off x="13004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3" name="楕円 322"/>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4"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5" name="楕円 324"/>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6" name="テキスト ボックス 32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7" name="楕円 326"/>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8" name="テキスト ボックス 32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30" name="テキスト ボックス 329"/>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32" name="テキスト ボックス 331"/>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．５ポイント下回った。今後も大規模事業の新規借入の予定があるため、縁故債の繰上償還等に取り組み、公債費の削減に努める。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54611</xdr:rowOff>
    </xdr:to>
    <xdr:cxnSp macro="">
      <xdr:nvCxnSpPr>
        <xdr:cNvPr id="364" name="直線コネクタ 363"/>
        <xdr:cNvCxnSpPr/>
      </xdr:nvCxnSpPr>
      <xdr:spPr>
        <a:xfrm flipV="1">
          <a:off x="3987800" y="130352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54611</xdr:rowOff>
    </xdr:to>
    <xdr:cxnSp macro="">
      <xdr:nvCxnSpPr>
        <xdr:cNvPr id="367" name="直線コネクタ 366"/>
        <xdr:cNvCxnSpPr/>
      </xdr:nvCxnSpPr>
      <xdr:spPr>
        <a:xfrm>
          <a:off x="3098800" y="13058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69850</xdr:rowOff>
    </xdr:to>
    <xdr:cxnSp macro="">
      <xdr:nvCxnSpPr>
        <xdr:cNvPr id="370" name="直線コネクタ 369"/>
        <xdr:cNvCxnSpPr/>
      </xdr:nvCxnSpPr>
      <xdr:spPr>
        <a:xfrm flipV="1">
          <a:off x="2209800" y="13058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69850</xdr:rowOff>
    </xdr:to>
    <xdr:cxnSp macro="">
      <xdr:nvCxnSpPr>
        <xdr:cNvPr id="373" name="直線コネクタ 372"/>
        <xdr:cNvCxnSpPr/>
      </xdr:nvCxnSpPr>
      <xdr:spPr>
        <a:xfrm>
          <a:off x="1320800" y="13077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3" name="楕円 382"/>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4"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5" name="楕円 384"/>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6" name="テキスト ボックス 385"/>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7" name="楕円 386"/>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8" name="テキスト ボックス 387"/>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9" name="楕円 388"/>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90" name="テキスト ボックス 389"/>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公債費以外の経常収支比率は、７</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％と、類似団体平均</a:t>
          </a:r>
          <a:r>
            <a:rPr lang="ja-JP" altLang="en-US" sz="1100" b="0" i="0" baseline="0">
              <a:solidFill>
                <a:schemeClr val="dk1"/>
              </a:solidFill>
              <a:effectLst/>
              <a:latin typeface="+mn-lt"/>
              <a:ea typeface="+mn-ea"/>
              <a:cs typeface="+mn-cs"/>
            </a:rPr>
            <a:t>よりも</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１．７ポイント高くなっている。</a:t>
          </a:r>
          <a:r>
            <a:rPr lang="ja-JP" altLang="ja-JP" sz="1100" b="0" i="0" baseline="0">
              <a:solidFill>
                <a:schemeClr val="dk1"/>
              </a:solidFill>
              <a:effectLst/>
              <a:latin typeface="+mn-lt"/>
              <a:ea typeface="+mn-ea"/>
              <a:cs typeface="+mn-cs"/>
            </a:rPr>
            <a:t>全国平均、奈良県平均</a:t>
          </a:r>
          <a:r>
            <a:rPr lang="ja-JP" altLang="en-US" sz="1100" b="0" i="0" baseline="0">
              <a:solidFill>
                <a:schemeClr val="dk1"/>
              </a:solidFill>
              <a:effectLst/>
              <a:latin typeface="+mn-lt"/>
              <a:ea typeface="+mn-ea"/>
              <a:cs typeface="+mn-cs"/>
            </a:rPr>
            <a:t>よりも、</a:t>
          </a:r>
          <a:r>
            <a:rPr lang="ja-JP" altLang="ja-JP" sz="1100" b="0" i="0" baseline="0">
              <a:solidFill>
                <a:schemeClr val="dk1"/>
              </a:solidFill>
              <a:effectLst/>
              <a:latin typeface="+mn-lt"/>
              <a:ea typeface="+mn-ea"/>
              <a:cs typeface="+mn-cs"/>
            </a:rPr>
            <a:t>それぞれ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ポイント下回った。今後も町単独事業の見直しなどを実施し、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8889</xdr:rowOff>
    </xdr:to>
    <xdr:cxnSp macro="">
      <xdr:nvCxnSpPr>
        <xdr:cNvPr id="425" name="直線コネクタ 424"/>
        <xdr:cNvCxnSpPr/>
      </xdr:nvCxnSpPr>
      <xdr:spPr>
        <a:xfrm>
          <a:off x="15671800" y="1327150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69850</xdr:rowOff>
    </xdr:to>
    <xdr:cxnSp macro="">
      <xdr:nvCxnSpPr>
        <xdr:cNvPr id="428" name="直線コネクタ 427"/>
        <xdr:cNvCxnSpPr/>
      </xdr:nvCxnSpPr>
      <xdr:spPr>
        <a:xfrm>
          <a:off x="14782800" y="13199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168911</xdr:rowOff>
    </xdr:from>
    <xdr:to>
      <xdr:col>73</xdr:col>
      <xdr:colOff>180975</xdr:colOff>
      <xdr:row>77</xdr:row>
      <xdr:rowOff>77470</xdr:rowOff>
    </xdr:to>
    <xdr:cxnSp macro="">
      <xdr:nvCxnSpPr>
        <xdr:cNvPr id="431" name="直線コネクタ 430"/>
        <xdr:cNvCxnSpPr/>
      </xdr:nvCxnSpPr>
      <xdr:spPr>
        <a:xfrm flipV="1">
          <a:off x="13893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77</xdr:row>
      <xdr:rowOff>123189</xdr:rowOff>
    </xdr:to>
    <xdr:cxnSp macro="">
      <xdr:nvCxnSpPr>
        <xdr:cNvPr id="434" name="直線コネクタ 433"/>
        <xdr:cNvCxnSpPr/>
      </xdr:nvCxnSpPr>
      <xdr:spPr>
        <a:xfrm flipV="1">
          <a:off x="13004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4" name="楕円 443"/>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5" name="公債費以外該当値テキスト"/>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6" name="楕円 445"/>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7" name="テキスト ボックス 446"/>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8" name="楕円 447"/>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49" name="テキスト ボックス 448"/>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0" name="楕円 449"/>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51" name="テキスト ボックス 450"/>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2" name="楕円 451"/>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3" name="テキスト ボックス 452"/>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9980</xdr:rowOff>
    </xdr:from>
    <xdr:to>
      <xdr:col>29</xdr:col>
      <xdr:colOff>127000</xdr:colOff>
      <xdr:row>19</xdr:row>
      <xdr:rowOff>47813</xdr:rowOff>
    </xdr:to>
    <xdr:cxnSp macro="">
      <xdr:nvCxnSpPr>
        <xdr:cNvPr id="50" name="直線コネクタ 49"/>
        <xdr:cNvCxnSpPr/>
      </xdr:nvCxnSpPr>
      <xdr:spPr bwMode="auto">
        <a:xfrm flipV="1">
          <a:off x="5003800" y="3315155"/>
          <a:ext cx="6477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47813</xdr:rowOff>
    </xdr:from>
    <xdr:to>
      <xdr:col>26</xdr:col>
      <xdr:colOff>50800</xdr:colOff>
      <xdr:row>19</xdr:row>
      <xdr:rowOff>85479</xdr:rowOff>
    </xdr:to>
    <xdr:cxnSp macro="">
      <xdr:nvCxnSpPr>
        <xdr:cNvPr id="53" name="直線コネクタ 52"/>
        <xdr:cNvCxnSpPr/>
      </xdr:nvCxnSpPr>
      <xdr:spPr bwMode="auto">
        <a:xfrm flipV="1">
          <a:off x="4305300" y="3352988"/>
          <a:ext cx="698500" cy="3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85479</xdr:rowOff>
    </xdr:from>
    <xdr:to>
      <xdr:col>22</xdr:col>
      <xdr:colOff>114300</xdr:colOff>
      <xdr:row>19</xdr:row>
      <xdr:rowOff>107554</xdr:rowOff>
    </xdr:to>
    <xdr:cxnSp macro="">
      <xdr:nvCxnSpPr>
        <xdr:cNvPr id="56" name="直線コネクタ 55"/>
        <xdr:cNvCxnSpPr/>
      </xdr:nvCxnSpPr>
      <xdr:spPr bwMode="auto">
        <a:xfrm flipV="1">
          <a:off x="3606800" y="3390654"/>
          <a:ext cx="698500" cy="22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107554</xdr:rowOff>
    </xdr:from>
    <xdr:to>
      <xdr:col>18</xdr:col>
      <xdr:colOff>177800</xdr:colOff>
      <xdr:row>19</xdr:row>
      <xdr:rowOff>108331</xdr:rowOff>
    </xdr:to>
    <xdr:cxnSp macro="">
      <xdr:nvCxnSpPr>
        <xdr:cNvPr id="59" name="直線コネクタ 58"/>
        <xdr:cNvCxnSpPr/>
      </xdr:nvCxnSpPr>
      <xdr:spPr bwMode="auto">
        <a:xfrm flipV="1">
          <a:off x="2908300" y="3412729"/>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130630</xdr:rowOff>
    </xdr:from>
    <xdr:to>
      <xdr:col>29</xdr:col>
      <xdr:colOff>177800</xdr:colOff>
      <xdr:row>19</xdr:row>
      <xdr:rowOff>60780</xdr:rowOff>
    </xdr:to>
    <xdr:sp macro="" textlink="">
      <xdr:nvSpPr>
        <xdr:cNvPr id="69" name="楕円 68"/>
        <xdr:cNvSpPr/>
      </xdr:nvSpPr>
      <xdr:spPr bwMode="auto">
        <a:xfrm>
          <a:off x="5600700" y="3264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102707</xdr:rowOff>
    </xdr:from>
    <xdr:ext cx="762000" cy="259045"/>
    <xdr:sp macro="" textlink="">
      <xdr:nvSpPr>
        <xdr:cNvPr id="70" name="人口1人当たり決算額の推移該当値テキスト130"/>
        <xdr:cNvSpPr txBox="1"/>
      </xdr:nvSpPr>
      <xdr:spPr>
        <a:xfrm>
          <a:off x="5740400" y="323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168463</xdr:rowOff>
    </xdr:from>
    <xdr:to>
      <xdr:col>26</xdr:col>
      <xdr:colOff>101600</xdr:colOff>
      <xdr:row>19</xdr:row>
      <xdr:rowOff>98613</xdr:rowOff>
    </xdr:to>
    <xdr:sp macro="" textlink="">
      <xdr:nvSpPr>
        <xdr:cNvPr id="71" name="楕円 70"/>
        <xdr:cNvSpPr/>
      </xdr:nvSpPr>
      <xdr:spPr bwMode="auto">
        <a:xfrm>
          <a:off x="4953000" y="3302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83390</xdr:rowOff>
    </xdr:from>
    <xdr:ext cx="736600" cy="259045"/>
    <xdr:sp macro="" textlink="">
      <xdr:nvSpPr>
        <xdr:cNvPr id="72" name="テキスト ボックス 71"/>
        <xdr:cNvSpPr txBox="1"/>
      </xdr:nvSpPr>
      <xdr:spPr>
        <a:xfrm>
          <a:off x="4622800" y="3388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34679</xdr:rowOff>
    </xdr:from>
    <xdr:to>
      <xdr:col>22</xdr:col>
      <xdr:colOff>165100</xdr:colOff>
      <xdr:row>19</xdr:row>
      <xdr:rowOff>136279</xdr:rowOff>
    </xdr:to>
    <xdr:sp macro="" textlink="">
      <xdr:nvSpPr>
        <xdr:cNvPr id="73" name="楕円 72"/>
        <xdr:cNvSpPr/>
      </xdr:nvSpPr>
      <xdr:spPr bwMode="auto">
        <a:xfrm>
          <a:off x="4254500" y="333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121056</xdr:rowOff>
    </xdr:from>
    <xdr:ext cx="762000" cy="259045"/>
    <xdr:sp macro="" textlink="">
      <xdr:nvSpPr>
        <xdr:cNvPr id="74" name="テキスト ボックス 73"/>
        <xdr:cNvSpPr txBox="1"/>
      </xdr:nvSpPr>
      <xdr:spPr>
        <a:xfrm>
          <a:off x="3924300" y="342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56754</xdr:rowOff>
    </xdr:from>
    <xdr:to>
      <xdr:col>19</xdr:col>
      <xdr:colOff>38100</xdr:colOff>
      <xdr:row>19</xdr:row>
      <xdr:rowOff>158354</xdr:rowOff>
    </xdr:to>
    <xdr:sp macro="" textlink="">
      <xdr:nvSpPr>
        <xdr:cNvPr id="75" name="楕円 74"/>
        <xdr:cNvSpPr/>
      </xdr:nvSpPr>
      <xdr:spPr bwMode="auto">
        <a:xfrm>
          <a:off x="3556000" y="336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143131</xdr:rowOff>
    </xdr:from>
    <xdr:ext cx="762000" cy="259045"/>
    <xdr:sp macro="" textlink="">
      <xdr:nvSpPr>
        <xdr:cNvPr id="76" name="テキスト ボックス 75"/>
        <xdr:cNvSpPr txBox="1"/>
      </xdr:nvSpPr>
      <xdr:spPr>
        <a:xfrm>
          <a:off x="3225800" y="344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57531</xdr:rowOff>
    </xdr:from>
    <xdr:to>
      <xdr:col>15</xdr:col>
      <xdr:colOff>101600</xdr:colOff>
      <xdr:row>19</xdr:row>
      <xdr:rowOff>159131</xdr:rowOff>
    </xdr:to>
    <xdr:sp macro="" textlink="">
      <xdr:nvSpPr>
        <xdr:cNvPr id="77" name="楕円 76"/>
        <xdr:cNvSpPr/>
      </xdr:nvSpPr>
      <xdr:spPr bwMode="auto">
        <a:xfrm>
          <a:off x="2857500" y="336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143908</xdr:rowOff>
    </xdr:from>
    <xdr:ext cx="762000" cy="259045"/>
    <xdr:sp macro="" textlink="">
      <xdr:nvSpPr>
        <xdr:cNvPr id="78" name="テキスト ボックス 77"/>
        <xdr:cNvSpPr txBox="1"/>
      </xdr:nvSpPr>
      <xdr:spPr>
        <a:xfrm>
          <a:off x="2527300" y="344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93461</xdr:rowOff>
    </xdr:from>
    <xdr:to>
      <xdr:col>29</xdr:col>
      <xdr:colOff>127000</xdr:colOff>
      <xdr:row>37</xdr:row>
      <xdr:rowOff>165388</xdr:rowOff>
    </xdr:to>
    <xdr:cxnSp macro="">
      <xdr:nvCxnSpPr>
        <xdr:cNvPr id="114" name="直線コネクタ 113"/>
        <xdr:cNvCxnSpPr/>
      </xdr:nvCxnSpPr>
      <xdr:spPr bwMode="auto">
        <a:xfrm>
          <a:off x="5003800" y="7218161"/>
          <a:ext cx="647700" cy="7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93461</xdr:rowOff>
    </xdr:from>
    <xdr:to>
      <xdr:col>26</xdr:col>
      <xdr:colOff>50800</xdr:colOff>
      <xdr:row>37</xdr:row>
      <xdr:rowOff>141761</xdr:rowOff>
    </xdr:to>
    <xdr:cxnSp macro="">
      <xdr:nvCxnSpPr>
        <xdr:cNvPr id="117" name="直線コネクタ 116"/>
        <xdr:cNvCxnSpPr/>
      </xdr:nvCxnSpPr>
      <xdr:spPr bwMode="auto">
        <a:xfrm flipV="1">
          <a:off x="4305300" y="7218161"/>
          <a:ext cx="698500" cy="48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141761</xdr:rowOff>
    </xdr:from>
    <xdr:to>
      <xdr:col>22</xdr:col>
      <xdr:colOff>114300</xdr:colOff>
      <xdr:row>37</xdr:row>
      <xdr:rowOff>141777</xdr:rowOff>
    </xdr:to>
    <xdr:cxnSp macro="">
      <xdr:nvCxnSpPr>
        <xdr:cNvPr id="120" name="直線コネクタ 119"/>
        <xdr:cNvCxnSpPr/>
      </xdr:nvCxnSpPr>
      <xdr:spPr bwMode="auto">
        <a:xfrm flipV="1">
          <a:off x="3606800" y="7266461"/>
          <a:ext cx="698500" cy="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141777</xdr:rowOff>
    </xdr:from>
    <xdr:to>
      <xdr:col>18</xdr:col>
      <xdr:colOff>177800</xdr:colOff>
      <xdr:row>37</xdr:row>
      <xdr:rowOff>150333</xdr:rowOff>
    </xdr:to>
    <xdr:cxnSp macro="">
      <xdr:nvCxnSpPr>
        <xdr:cNvPr id="123" name="直線コネクタ 122"/>
        <xdr:cNvCxnSpPr/>
      </xdr:nvCxnSpPr>
      <xdr:spPr bwMode="auto">
        <a:xfrm flipV="1">
          <a:off x="2908300" y="7266477"/>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114588</xdr:rowOff>
    </xdr:from>
    <xdr:to>
      <xdr:col>29</xdr:col>
      <xdr:colOff>177800</xdr:colOff>
      <xdr:row>37</xdr:row>
      <xdr:rowOff>216188</xdr:rowOff>
    </xdr:to>
    <xdr:sp macro="" textlink="">
      <xdr:nvSpPr>
        <xdr:cNvPr id="133" name="楕円 132"/>
        <xdr:cNvSpPr/>
      </xdr:nvSpPr>
      <xdr:spPr bwMode="auto">
        <a:xfrm>
          <a:off x="5600700" y="7239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86665</xdr:rowOff>
    </xdr:from>
    <xdr:ext cx="762000" cy="259045"/>
    <xdr:sp macro="" textlink="">
      <xdr:nvSpPr>
        <xdr:cNvPr id="134" name="人口1人当たり決算額の推移該当値テキスト445"/>
        <xdr:cNvSpPr txBox="1"/>
      </xdr:nvSpPr>
      <xdr:spPr>
        <a:xfrm>
          <a:off x="5740400" y="72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42661</xdr:rowOff>
    </xdr:from>
    <xdr:to>
      <xdr:col>26</xdr:col>
      <xdr:colOff>101600</xdr:colOff>
      <xdr:row>37</xdr:row>
      <xdr:rowOff>144261</xdr:rowOff>
    </xdr:to>
    <xdr:sp macro="" textlink="">
      <xdr:nvSpPr>
        <xdr:cNvPr id="135" name="楕円 134"/>
        <xdr:cNvSpPr/>
      </xdr:nvSpPr>
      <xdr:spPr bwMode="auto">
        <a:xfrm>
          <a:off x="4953000" y="716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129038</xdr:rowOff>
    </xdr:from>
    <xdr:ext cx="736600" cy="259045"/>
    <xdr:sp macro="" textlink="">
      <xdr:nvSpPr>
        <xdr:cNvPr id="136" name="テキスト ボックス 135"/>
        <xdr:cNvSpPr txBox="1"/>
      </xdr:nvSpPr>
      <xdr:spPr>
        <a:xfrm>
          <a:off x="4622800" y="7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90961</xdr:rowOff>
    </xdr:from>
    <xdr:to>
      <xdr:col>22</xdr:col>
      <xdr:colOff>165100</xdr:colOff>
      <xdr:row>37</xdr:row>
      <xdr:rowOff>192561</xdr:rowOff>
    </xdr:to>
    <xdr:sp macro="" textlink="">
      <xdr:nvSpPr>
        <xdr:cNvPr id="137" name="楕円 136"/>
        <xdr:cNvSpPr/>
      </xdr:nvSpPr>
      <xdr:spPr bwMode="auto">
        <a:xfrm>
          <a:off x="4254500" y="72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177338</xdr:rowOff>
    </xdr:from>
    <xdr:ext cx="762000" cy="259045"/>
    <xdr:sp macro="" textlink="">
      <xdr:nvSpPr>
        <xdr:cNvPr id="138" name="テキスト ボックス 137"/>
        <xdr:cNvSpPr txBox="1"/>
      </xdr:nvSpPr>
      <xdr:spPr>
        <a:xfrm>
          <a:off x="3924300" y="730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90977</xdr:rowOff>
    </xdr:from>
    <xdr:to>
      <xdr:col>19</xdr:col>
      <xdr:colOff>38100</xdr:colOff>
      <xdr:row>37</xdr:row>
      <xdr:rowOff>192577</xdr:rowOff>
    </xdr:to>
    <xdr:sp macro="" textlink="">
      <xdr:nvSpPr>
        <xdr:cNvPr id="139" name="楕円 138"/>
        <xdr:cNvSpPr/>
      </xdr:nvSpPr>
      <xdr:spPr bwMode="auto">
        <a:xfrm>
          <a:off x="3556000" y="721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177354</xdr:rowOff>
    </xdr:from>
    <xdr:ext cx="762000" cy="259045"/>
    <xdr:sp macro="" textlink="">
      <xdr:nvSpPr>
        <xdr:cNvPr id="140" name="テキスト ボックス 139"/>
        <xdr:cNvSpPr txBox="1"/>
      </xdr:nvSpPr>
      <xdr:spPr>
        <a:xfrm>
          <a:off x="3225800" y="730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99533</xdr:rowOff>
    </xdr:from>
    <xdr:to>
      <xdr:col>15</xdr:col>
      <xdr:colOff>101600</xdr:colOff>
      <xdr:row>37</xdr:row>
      <xdr:rowOff>201133</xdr:rowOff>
    </xdr:to>
    <xdr:sp macro="" textlink="">
      <xdr:nvSpPr>
        <xdr:cNvPr id="141" name="楕円 140"/>
        <xdr:cNvSpPr/>
      </xdr:nvSpPr>
      <xdr:spPr bwMode="auto">
        <a:xfrm>
          <a:off x="2857500" y="7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185910</xdr:rowOff>
    </xdr:from>
    <xdr:ext cx="762000" cy="259045"/>
    <xdr:sp macro="" textlink="">
      <xdr:nvSpPr>
        <xdr:cNvPr id="142" name="テキスト ボックス 141"/>
        <xdr:cNvSpPr txBox="1"/>
      </xdr:nvSpPr>
      <xdr:spPr>
        <a:xfrm>
          <a:off x="2527300" y="73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145529</xdr:rowOff>
    </xdr:from>
    <xdr:to>
      <xdr:col>24</xdr:col>
      <xdr:colOff>63500</xdr:colOff>
      <xdr:row>36</xdr:row>
      <xdr:rowOff>154300</xdr:rowOff>
    </xdr:to>
    <xdr:cxnSp macro="">
      <xdr:nvCxnSpPr>
        <xdr:cNvPr id="61" name="直線コネクタ 60"/>
        <xdr:cNvCxnSpPr/>
      </xdr:nvCxnSpPr>
      <xdr:spPr>
        <a:xfrm flipV="1">
          <a:off x="3797300" y="6317729"/>
          <a:ext cx="838200" cy="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154300</xdr:rowOff>
    </xdr:from>
    <xdr:to>
      <xdr:col>19</xdr:col>
      <xdr:colOff>177800</xdr:colOff>
      <xdr:row>37</xdr:row>
      <xdr:rowOff>14671</xdr:rowOff>
    </xdr:to>
    <xdr:cxnSp macro="">
      <xdr:nvCxnSpPr>
        <xdr:cNvPr id="64" name="直線コネクタ 63"/>
        <xdr:cNvCxnSpPr/>
      </xdr:nvCxnSpPr>
      <xdr:spPr>
        <a:xfrm flipV="1">
          <a:off x="2908300" y="6326500"/>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14671</xdr:rowOff>
    </xdr:from>
    <xdr:to>
      <xdr:col>15</xdr:col>
      <xdr:colOff>50800</xdr:colOff>
      <xdr:row>37</xdr:row>
      <xdr:rowOff>60871</xdr:rowOff>
    </xdr:to>
    <xdr:cxnSp macro="">
      <xdr:nvCxnSpPr>
        <xdr:cNvPr id="67" name="直線コネクタ 66"/>
        <xdr:cNvCxnSpPr/>
      </xdr:nvCxnSpPr>
      <xdr:spPr>
        <a:xfrm flipV="1">
          <a:off x="2019300" y="6358321"/>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60871</xdr:rowOff>
    </xdr:from>
    <xdr:to>
      <xdr:col>10</xdr:col>
      <xdr:colOff>114300</xdr:colOff>
      <xdr:row>37</xdr:row>
      <xdr:rowOff>77208</xdr:rowOff>
    </xdr:to>
    <xdr:cxnSp macro="">
      <xdr:nvCxnSpPr>
        <xdr:cNvPr id="70" name="直線コネクタ 69"/>
        <xdr:cNvCxnSpPr/>
      </xdr:nvCxnSpPr>
      <xdr:spPr>
        <a:xfrm flipV="1">
          <a:off x="1130300" y="6404521"/>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94729</xdr:rowOff>
    </xdr:from>
    <xdr:to>
      <xdr:col>24</xdr:col>
      <xdr:colOff>114300</xdr:colOff>
      <xdr:row>37</xdr:row>
      <xdr:rowOff>24879</xdr:rowOff>
    </xdr:to>
    <xdr:sp macro="" textlink="">
      <xdr:nvSpPr>
        <xdr:cNvPr id="80" name="楕円 79"/>
        <xdr:cNvSpPr/>
      </xdr:nvSpPr>
      <xdr:spPr>
        <a:xfrm>
          <a:off x="4584700" y="62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73156</xdr:rowOff>
    </xdr:from>
    <xdr:ext cx="599010" cy="259045"/>
    <xdr:sp macro="" textlink="">
      <xdr:nvSpPr>
        <xdr:cNvPr id="81" name="人件費該当値テキスト"/>
        <xdr:cNvSpPr txBox="1"/>
      </xdr:nvSpPr>
      <xdr:spPr>
        <a:xfrm>
          <a:off x="4686300" y="624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103500</xdr:rowOff>
    </xdr:from>
    <xdr:to>
      <xdr:col>20</xdr:col>
      <xdr:colOff>38100</xdr:colOff>
      <xdr:row>37</xdr:row>
      <xdr:rowOff>33650</xdr:rowOff>
    </xdr:to>
    <xdr:sp macro="" textlink="">
      <xdr:nvSpPr>
        <xdr:cNvPr id="82" name="楕円 81"/>
        <xdr:cNvSpPr/>
      </xdr:nvSpPr>
      <xdr:spPr>
        <a:xfrm>
          <a:off x="3746500" y="62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24777</xdr:rowOff>
    </xdr:from>
    <xdr:ext cx="599010" cy="259045"/>
    <xdr:sp macro="" textlink="">
      <xdr:nvSpPr>
        <xdr:cNvPr id="83" name="テキスト ボックス 82"/>
        <xdr:cNvSpPr txBox="1"/>
      </xdr:nvSpPr>
      <xdr:spPr>
        <a:xfrm>
          <a:off x="3497795" y="636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135321</xdr:rowOff>
    </xdr:from>
    <xdr:to>
      <xdr:col>15</xdr:col>
      <xdr:colOff>101600</xdr:colOff>
      <xdr:row>37</xdr:row>
      <xdr:rowOff>65471</xdr:rowOff>
    </xdr:to>
    <xdr:sp macro="" textlink="">
      <xdr:nvSpPr>
        <xdr:cNvPr id="84" name="楕円 83"/>
        <xdr:cNvSpPr/>
      </xdr:nvSpPr>
      <xdr:spPr>
        <a:xfrm>
          <a:off x="2857500" y="63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56598</xdr:rowOff>
    </xdr:from>
    <xdr:ext cx="534377" cy="259045"/>
    <xdr:sp macro="" textlink="">
      <xdr:nvSpPr>
        <xdr:cNvPr id="85" name="テキスト ボックス 84"/>
        <xdr:cNvSpPr txBox="1"/>
      </xdr:nvSpPr>
      <xdr:spPr>
        <a:xfrm>
          <a:off x="2641111" y="64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10071</xdr:rowOff>
    </xdr:from>
    <xdr:to>
      <xdr:col>10</xdr:col>
      <xdr:colOff>165100</xdr:colOff>
      <xdr:row>37</xdr:row>
      <xdr:rowOff>111671</xdr:rowOff>
    </xdr:to>
    <xdr:sp macro="" textlink="">
      <xdr:nvSpPr>
        <xdr:cNvPr id="86" name="楕円 85"/>
        <xdr:cNvSpPr/>
      </xdr:nvSpPr>
      <xdr:spPr>
        <a:xfrm>
          <a:off x="1968500" y="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102798</xdr:rowOff>
    </xdr:from>
    <xdr:ext cx="534377" cy="259045"/>
    <xdr:sp macro="" textlink="">
      <xdr:nvSpPr>
        <xdr:cNvPr id="87" name="テキスト ボックス 86"/>
        <xdr:cNvSpPr txBox="1"/>
      </xdr:nvSpPr>
      <xdr:spPr>
        <a:xfrm>
          <a:off x="1752111" y="64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26408</xdr:rowOff>
    </xdr:from>
    <xdr:to>
      <xdr:col>6</xdr:col>
      <xdr:colOff>38100</xdr:colOff>
      <xdr:row>37</xdr:row>
      <xdr:rowOff>128008</xdr:rowOff>
    </xdr:to>
    <xdr:sp macro="" textlink="">
      <xdr:nvSpPr>
        <xdr:cNvPr id="88" name="楕円 87"/>
        <xdr:cNvSpPr/>
      </xdr:nvSpPr>
      <xdr:spPr>
        <a:xfrm>
          <a:off x="1079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119135</xdr:rowOff>
    </xdr:from>
    <xdr:ext cx="534377" cy="259045"/>
    <xdr:sp macro="" textlink="">
      <xdr:nvSpPr>
        <xdr:cNvPr id="89" name="テキスト ボックス 88"/>
        <xdr:cNvSpPr txBox="1"/>
      </xdr:nvSpPr>
      <xdr:spPr>
        <a:xfrm>
          <a:off x="863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115397</xdr:rowOff>
    </xdr:from>
    <xdr:to>
      <xdr:col>24</xdr:col>
      <xdr:colOff>63500</xdr:colOff>
      <xdr:row>58</xdr:row>
      <xdr:rowOff>136731</xdr:rowOff>
    </xdr:to>
    <xdr:cxnSp macro="">
      <xdr:nvCxnSpPr>
        <xdr:cNvPr id="120" name="直線コネクタ 119"/>
        <xdr:cNvCxnSpPr/>
      </xdr:nvCxnSpPr>
      <xdr:spPr>
        <a:xfrm>
          <a:off x="3797300" y="10059497"/>
          <a:ext cx="838200" cy="2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115397</xdr:rowOff>
    </xdr:from>
    <xdr:to>
      <xdr:col>19</xdr:col>
      <xdr:colOff>177800</xdr:colOff>
      <xdr:row>58</xdr:row>
      <xdr:rowOff>142118</xdr:rowOff>
    </xdr:to>
    <xdr:cxnSp macro="">
      <xdr:nvCxnSpPr>
        <xdr:cNvPr id="123" name="直線コネクタ 122"/>
        <xdr:cNvCxnSpPr/>
      </xdr:nvCxnSpPr>
      <xdr:spPr>
        <a:xfrm flipV="1">
          <a:off x="2908300" y="10059497"/>
          <a:ext cx="889000" cy="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142118</xdr:rowOff>
    </xdr:from>
    <xdr:to>
      <xdr:col>15</xdr:col>
      <xdr:colOff>50800</xdr:colOff>
      <xdr:row>58</xdr:row>
      <xdr:rowOff>152993</xdr:rowOff>
    </xdr:to>
    <xdr:cxnSp macro="">
      <xdr:nvCxnSpPr>
        <xdr:cNvPr id="126" name="直線コネクタ 125"/>
        <xdr:cNvCxnSpPr/>
      </xdr:nvCxnSpPr>
      <xdr:spPr>
        <a:xfrm flipV="1">
          <a:off x="2019300" y="10086218"/>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152993</xdr:rowOff>
    </xdr:from>
    <xdr:to>
      <xdr:col>10</xdr:col>
      <xdr:colOff>114300</xdr:colOff>
      <xdr:row>58</xdr:row>
      <xdr:rowOff>168470</xdr:rowOff>
    </xdr:to>
    <xdr:cxnSp macro="">
      <xdr:nvCxnSpPr>
        <xdr:cNvPr id="129" name="直線コネクタ 128"/>
        <xdr:cNvCxnSpPr/>
      </xdr:nvCxnSpPr>
      <xdr:spPr>
        <a:xfrm flipV="1">
          <a:off x="1130300" y="10097093"/>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85931</xdr:rowOff>
    </xdr:from>
    <xdr:to>
      <xdr:col>24</xdr:col>
      <xdr:colOff>114300</xdr:colOff>
      <xdr:row>59</xdr:row>
      <xdr:rowOff>16081</xdr:rowOff>
    </xdr:to>
    <xdr:sp macro="" textlink="">
      <xdr:nvSpPr>
        <xdr:cNvPr id="139" name="楕円 138"/>
        <xdr:cNvSpPr/>
      </xdr:nvSpPr>
      <xdr:spPr>
        <a:xfrm>
          <a:off x="4584700" y="100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858</xdr:rowOff>
    </xdr:from>
    <xdr:ext cx="534377" cy="259045"/>
    <xdr:sp macro="" textlink="">
      <xdr:nvSpPr>
        <xdr:cNvPr id="140" name="物件費該当値テキスト"/>
        <xdr:cNvSpPr txBox="1"/>
      </xdr:nvSpPr>
      <xdr:spPr>
        <a:xfrm>
          <a:off x="4686300" y="99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64597</xdr:rowOff>
    </xdr:from>
    <xdr:to>
      <xdr:col>20</xdr:col>
      <xdr:colOff>38100</xdr:colOff>
      <xdr:row>58</xdr:row>
      <xdr:rowOff>166197</xdr:rowOff>
    </xdr:to>
    <xdr:sp macro="" textlink="">
      <xdr:nvSpPr>
        <xdr:cNvPr id="141" name="楕円 140"/>
        <xdr:cNvSpPr/>
      </xdr:nvSpPr>
      <xdr:spPr>
        <a:xfrm>
          <a:off x="3746500" y="100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157324</xdr:rowOff>
    </xdr:from>
    <xdr:ext cx="534377" cy="259045"/>
    <xdr:sp macro="" textlink="">
      <xdr:nvSpPr>
        <xdr:cNvPr id="142" name="テキスト ボックス 141"/>
        <xdr:cNvSpPr txBox="1"/>
      </xdr:nvSpPr>
      <xdr:spPr>
        <a:xfrm>
          <a:off x="3530111" y="101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91318</xdr:rowOff>
    </xdr:from>
    <xdr:to>
      <xdr:col>15</xdr:col>
      <xdr:colOff>101600</xdr:colOff>
      <xdr:row>59</xdr:row>
      <xdr:rowOff>21468</xdr:rowOff>
    </xdr:to>
    <xdr:sp macro="" textlink="">
      <xdr:nvSpPr>
        <xdr:cNvPr id="143" name="楕円 142"/>
        <xdr:cNvSpPr/>
      </xdr:nvSpPr>
      <xdr:spPr>
        <a:xfrm>
          <a:off x="2857500" y="10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12595</xdr:rowOff>
    </xdr:from>
    <xdr:ext cx="534377" cy="259045"/>
    <xdr:sp macro="" textlink="">
      <xdr:nvSpPr>
        <xdr:cNvPr id="144" name="テキスト ボックス 143"/>
        <xdr:cNvSpPr txBox="1"/>
      </xdr:nvSpPr>
      <xdr:spPr>
        <a:xfrm>
          <a:off x="2641111" y="1012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102193</xdr:rowOff>
    </xdr:from>
    <xdr:to>
      <xdr:col>10</xdr:col>
      <xdr:colOff>165100</xdr:colOff>
      <xdr:row>59</xdr:row>
      <xdr:rowOff>32343</xdr:rowOff>
    </xdr:to>
    <xdr:sp macro="" textlink="">
      <xdr:nvSpPr>
        <xdr:cNvPr id="145" name="楕円 144"/>
        <xdr:cNvSpPr/>
      </xdr:nvSpPr>
      <xdr:spPr>
        <a:xfrm>
          <a:off x="1968500" y="100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23470</xdr:rowOff>
    </xdr:from>
    <xdr:ext cx="534377" cy="259045"/>
    <xdr:sp macro="" textlink="">
      <xdr:nvSpPr>
        <xdr:cNvPr id="146" name="テキスト ボックス 145"/>
        <xdr:cNvSpPr txBox="1"/>
      </xdr:nvSpPr>
      <xdr:spPr>
        <a:xfrm>
          <a:off x="1752111" y="101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117670</xdr:rowOff>
    </xdr:from>
    <xdr:to>
      <xdr:col>6</xdr:col>
      <xdr:colOff>38100</xdr:colOff>
      <xdr:row>59</xdr:row>
      <xdr:rowOff>47820</xdr:rowOff>
    </xdr:to>
    <xdr:sp macro="" textlink="">
      <xdr:nvSpPr>
        <xdr:cNvPr id="147" name="楕円 146"/>
        <xdr:cNvSpPr/>
      </xdr:nvSpPr>
      <xdr:spPr>
        <a:xfrm>
          <a:off x="1079500" y="100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38947</xdr:rowOff>
    </xdr:from>
    <xdr:ext cx="534377" cy="259045"/>
    <xdr:sp macro="" textlink="">
      <xdr:nvSpPr>
        <xdr:cNvPr id="148" name="テキスト ボックス 147"/>
        <xdr:cNvSpPr txBox="1"/>
      </xdr:nvSpPr>
      <xdr:spPr>
        <a:xfrm>
          <a:off x="863111" y="101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151949</xdr:rowOff>
    </xdr:from>
    <xdr:to>
      <xdr:col>24</xdr:col>
      <xdr:colOff>63500</xdr:colOff>
      <xdr:row>78</xdr:row>
      <xdr:rowOff>165512</xdr:rowOff>
    </xdr:to>
    <xdr:cxnSp macro="">
      <xdr:nvCxnSpPr>
        <xdr:cNvPr id="177" name="直線コネクタ 176"/>
        <xdr:cNvCxnSpPr/>
      </xdr:nvCxnSpPr>
      <xdr:spPr>
        <a:xfrm>
          <a:off x="3797300" y="13525049"/>
          <a:ext cx="8382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151949</xdr:rowOff>
    </xdr:from>
    <xdr:to>
      <xdr:col>19</xdr:col>
      <xdr:colOff>177800</xdr:colOff>
      <xdr:row>78</xdr:row>
      <xdr:rowOff>163398</xdr:rowOff>
    </xdr:to>
    <xdr:cxnSp macro="">
      <xdr:nvCxnSpPr>
        <xdr:cNvPr id="180" name="直線コネクタ 179"/>
        <xdr:cNvCxnSpPr/>
      </xdr:nvCxnSpPr>
      <xdr:spPr>
        <a:xfrm flipV="1">
          <a:off x="2908300" y="13525049"/>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163398</xdr:rowOff>
    </xdr:from>
    <xdr:to>
      <xdr:col>15</xdr:col>
      <xdr:colOff>50800</xdr:colOff>
      <xdr:row>78</xdr:row>
      <xdr:rowOff>164885</xdr:rowOff>
    </xdr:to>
    <xdr:cxnSp macro="">
      <xdr:nvCxnSpPr>
        <xdr:cNvPr id="183" name="直線コネクタ 182"/>
        <xdr:cNvCxnSpPr/>
      </xdr:nvCxnSpPr>
      <xdr:spPr>
        <a:xfrm flipV="1">
          <a:off x="2019300" y="1353649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158845</xdr:rowOff>
    </xdr:from>
    <xdr:to>
      <xdr:col>10</xdr:col>
      <xdr:colOff>114300</xdr:colOff>
      <xdr:row>78</xdr:row>
      <xdr:rowOff>164885</xdr:rowOff>
    </xdr:to>
    <xdr:cxnSp macro="">
      <xdr:nvCxnSpPr>
        <xdr:cNvPr id="186" name="直線コネクタ 185"/>
        <xdr:cNvCxnSpPr/>
      </xdr:nvCxnSpPr>
      <xdr:spPr>
        <a:xfrm>
          <a:off x="1130300" y="13531945"/>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114712</xdr:rowOff>
    </xdr:from>
    <xdr:to>
      <xdr:col>24</xdr:col>
      <xdr:colOff>114300</xdr:colOff>
      <xdr:row>79</xdr:row>
      <xdr:rowOff>44862</xdr:rowOff>
    </xdr:to>
    <xdr:sp macro="" textlink="">
      <xdr:nvSpPr>
        <xdr:cNvPr id="196" name="楕円 195"/>
        <xdr:cNvSpPr/>
      </xdr:nvSpPr>
      <xdr:spPr>
        <a:xfrm>
          <a:off x="4584700" y="134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29639</xdr:rowOff>
    </xdr:from>
    <xdr:ext cx="469744" cy="259045"/>
    <xdr:sp macro="" textlink="">
      <xdr:nvSpPr>
        <xdr:cNvPr id="197" name="維持補修費該当値テキスト"/>
        <xdr:cNvSpPr txBox="1"/>
      </xdr:nvSpPr>
      <xdr:spPr>
        <a:xfrm>
          <a:off x="4686300" y="1340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101149</xdr:rowOff>
    </xdr:from>
    <xdr:to>
      <xdr:col>20</xdr:col>
      <xdr:colOff>38100</xdr:colOff>
      <xdr:row>79</xdr:row>
      <xdr:rowOff>31299</xdr:rowOff>
    </xdr:to>
    <xdr:sp macro="" textlink="">
      <xdr:nvSpPr>
        <xdr:cNvPr id="198" name="楕円 197"/>
        <xdr:cNvSpPr/>
      </xdr:nvSpPr>
      <xdr:spPr>
        <a:xfrm>
          <a:off x="37465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22426</xdr:rowOff>
    </xdr:from>
    <xdr:ext cx="469744" cy="259045"/>
    <xdr:sp macro="" textlink="">
      <xdr:nvSpPr>
        <xdr:cNvPr id="199" name="テキスト ボックス 198"/>
        <xdr:cNvSpPr txBox="1"/>
      </xdr:nvSpPr>
      <xdr:spPr>
        <a:xfrm>
          <a:off x="3562428" y="135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112598</xdr:rowOff>
    </xdr:from>
    <xdr:to>
      <xdr:col>15</xdr:col>
      <xdr:colOff>101600</xdr:colOff>
      <xdr:row>79</xdr:row>
      <xdr:rowOff>42748</xdr:rowOff>
    </xdr:to>
    <xdr:sp macro="" textlink="">
      <xdr:nvSpPr>
        <xdr:cNvPr id="200" name="楕円 199"/>
        <xdr:cNvSpPr/>
      </xdr:nvSpPr>
      <xdr:spPr>
        <a:xfrm>
          <a:off x="28575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33875</xdr:rowOff>
    </xdr:from>
    <xdr:ext cx="469744" cy="259045"/>
    <xdr:sp macro="" textlink="">
      <xdr:nvSpPr>
        <xdr:cNvPr id="201" name="テキスト ボックス 200"/>
        <xdr:cNvSpPr txBox="1"/>
      </xdr:nvSpPr>
      <xdr:spPr>
        <a:xfrm>
          <a:off x="2673428" y="135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114085</xdr:rowOff>
    </xdr:from>
    <xdr:to>
      <xdr:col>10</xdr:col>
      <xdr:colOff>165100</xdr:colOff>
      <xdr:row>79</xdr:row>
      <xdr:rowOff>44235</xdr:rowOff>
    </xdr:to>
    <xdr:sp macro="" textlink="">
      <xdr:nvSpPr>
        <xdr:cNvPr id="202" name="楕円 201"/>
        <xdr:cNvSpPr/>
      </xdr:nvSpPr>
      <xdr:spPr>
        <a:xfrm>
          <a:off x="1968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35362</xdr:rowOff>
    </xdr:from>
    <xdr:ext cx="469744" cy="259045"/>
    <xdr:sp macro="" textlink="">
      <xdr:nvSpPr>
        <xdr:cNvPr id="203" name="テキスト ボックス 202"/>
        <xdr:cNvSpPr txBox="1"/>
      </xdr:nvSpPr>
      <xdr:spPr>
        <a:xfrm>
          <a:off x="1784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108045</xdr:rowOff>
    </xdr:from>
    <xdr:to>
      <xdr:col>6</xdr:col>
      <xdr:colOff>38100</xdr:colOff>
      <xdr:row>79</xdr:row>
      <xdr:rowOff>38195</xdr:rowOff>
    </xdr:to>
    <xdr:sp macro="" textlink="">
      <xdr:nvSpPr>
        <xdr:cNvPr id="204" name="楕円 203"/>
        <xdr:cNvSpPr/>
      </xdr:nvSpPr>
      <xdr:spPr>
        <a:xfrm>
          <a:off x="1079500" y="134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29322</xdr:rowOff>
    </xdr:from>
    <xdr:ext cx="469744" cy="259045"/>
    <xdr:sp macro="" textlink="">
      <xdr:nvSpPr>
        <xdr:cNvPr id="205" name="テキスト ボックス 204"/>
        <xdr:cNvSpPr txBox="1"/>
      </xdr:nvSpPr>
      <xdr:spPr>
        <a:xfrm>
          <a:off x="895428" y="135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29798</xdr:rowOff>
    </xdr:from>
    <xdr:to>
      <xdr:col>24</xdr:col>
      <xdr:colOff>63500</xdr:colOff>
      <xdr:row>96</xdr:row>
      <xdr:rowOff>135640</xdr:rowOff>
    </xdr:to>
    <xdr:cxnSp macro="">
      <xdr:nvCxnSpPr>
        <xdr:cNvPr id="233" name="直線コネクタ 232"/>
        <xdr:cNvCxnSpPr/>
      </xdr:nvCxnSpPr>
      <xdr:spPr>
        <a:xfrm flipV="1">
          <a:off x="3797300" y="16488998"/>
          <a:ext cx="8382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12215</xdr:rowOff>
    </xdr:from>
    <xdr:to>
      <xdr:col>19</xdr:col>
      <xdr:colOff>177800</xdr:colOff>
      <xdr:row>96</xdr:row>
      <xdr:rowOff>135640</xdr:rowOff>
    </xdr:to>
    <xdr:cxnSp macro="">
      <xdr:nvCxnSpPr>
        <xdr:cNvPr id="236" name="直線コネクタ 235"/>
        <xdr:cNvCxnSpPr/>
      </xdr:nvCxnSpPr>
      <xdr:spPr>
        <a:xfrm>
          <a:off x="2908300" y="16471415"/>
          <a:ext cx="8890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12215</xdr:rowOff>
    </xdr:from>
    <xdr:to>
      <xdr:col>15</xdr:col>
      <xdr:colOff>50800</xdr:colOff>
      <xdr:row>97</xdr:row>
      <xdr:rowOff>69940</xdr:rowOff>
    </xdr:to>
    <xdr:cxnSp macro="">
      <xdr:nvCxnSpPr>
        <xdr:cNvPr id="239" name="直線コネクタ 238"/>
        <xdr:cNvCxnSpPr/>
      </xdr:nvCxnSpPr>
      <xdr:spPr>
        <a:xfrm flipV="1">
          <a:off x="2019300" y="16471415"/>
          <a:ext cx="889000" cy="22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69940</xdr:rowOff>
    </xdr:from>
    <xdr:to>
      <xdr:col>10</xdr:col>
      <xdr:colOff>114300</xdr:colOff>
      <xdr:row>97</xdr:row>
      <xdr:rowOff>116931</xdr:rowOff>
    </xdr:to>
    <xdr:cxnSp macro="">
      <xdr:nvCxnSpPr>
        <xdr:cNvPr id="242" name="直線コネクタ 241"/>
        <xdr:cNvCxnSpPr/>
      </xdr:nvCxnSpPr>
      <xdr:spPr>
        <a:xfrm flipV="1">
          <a:off x="1130300" y="16700590"/>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150448</xdr:rowOff>
    </xdr:from>
    <xdr:to>
      <xdr:col>24</xdr:col>
      <xdr:colOff>114300</xdr:colOff>
      <xdr:row>96</xdr:row>
      <xdr:rowOff>80598</xdr:rowOff>
    </xdr:to>
    <xdr:sp macro="" textlink="">
      <xdr:nvSpPr>
        <xdr:cNvPr id="252" name="楕円 251"/>
        <xdr:cNvSpPr/>
      </xdr:nvSpPr>
      <xdr:spPr>
        <a:xfrm>
          <a:off x="4584700" y="164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1875</xdr:rowOff>
    </xdr:from>
    <xdr:ext cx="534377" cy="259045"/>
    <xdr:sp macro="" textlink="">
      <xdr:nvSpPr>
        <xdr:cNvPr id="253" name="扶助費該当値テキスト"/>
        <xdr:cNvSpPr txBox="1"/>
      </xdr:nvSpPr>
      <xdr:spPr>
        <a:xfrm>
          <a:off x="4686300" y="162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84840</xdr:rowOff>
    </xdr:from>
    <xdr:to>
      <xdr:col>20</xdr:col>
      <xdr:colOff>38100</xdr:colOff>
      <xdr:row>97</xdr:row>
      <xdr:rowOff>14990</xdr:rowOff>
    </xdr:to>
    <xdr:sp macro="" textlink="">
      <xdr:nvSpPr>
        <xdr:cNvPr id="254" name="楕円 253"/>
        <xdr:cNvSpPr/>
      </xdr:nvSpPr>
      <xdr:spPr>
        <a:xfrm>
          <a:off x="3746500" y="16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31517</xdr:rowOff>
    </xdr:from>
    <xdr:ext cx="534377" cy="259045"/>
    <xdr:sp macro="" textlink="">
      <xdr:nvSpPr>
        <xdr:cNvPr id="255" name="テキスト ボックス 254"/>
        <xdr:cNvSpPr txBox="1"/>
      </xdr:nvSpPr>
      <xdr:spPr>
        <a:xfrm>
          <a:off x="3530111" y="163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132865</xdr:rowOff>
    </xdr:from>
    <xdr:to>
      <xdr:col>15</xdr:col>
      <xdr:colOff>101600</xdr:colOff>
      <xdr:row>96</xdr:row>
      <xdr:rowOff>63015</xdr:rowOff>
    </xdr:to>
    <xdr:sp macro="" textlink="">
      <xdr:nvSpPr>
        <xdr:cNvPr id="256" name="楕円 255"/>
        <xdr:cNvSpPr/>
      </xdr:nvSpPr>
      <xdr:spPr>
        <a:xfrm>
          <a:off x="2857500" y="164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79542</xdr:rowOff>
    </xdr:from>
    <xdr:ext cx="599010" cy="259045"/>
    <xdr:sp macro="" textlink="">
      <xdr:nvSpPr>
        <xdr:cNvPr id="257" name="テキスト ボックス 256"/>
        <xdr:cNvSpPr txBox="1"/>
      </xdr:nvSpPr>
      <xdr:spPr>
        <a:xfrm>
          <a:off x="2608795" y="161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19140</xdr:rowOff>
    </xdr:from>
    <xdr:to>
      <xdr:col>10</xdr:col>
      <xdr:colOff>165100</xdr:colOff>
      <xdr:row>97</xdr:row>
      <xdr:rowOff>120740</xdr:rowOff>
    </xdr:to>
    <xdr:sp macro="" textlink="">
      <xdr:nvSpPr>
        <xdr:cNvPr id="258" name="楕円 257"/>
        <xdr:cNvSpPr/>
      </xdr:nvSpPr>
      <xdr:spPr>
        <a:xfrm>
          <a:off x="1968500" y="166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137267</xdr:rowOff>
    </xdr:from>
    <xdr:ext cx="534377" cy="259045"/>
    <xdr:sp macro="" textlink="">
      <xdr:nvSpPr>
        <xdr:cNvPr id="259" name="テキスト ボックス 258"/>
        <xdr:cNvSpPr txBox="1"/>
      </xdr:nvSpPr>
      <xdr:spPr>
        <a:xfrm>
          <a:off x="1752111" y="164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66131</xdr:rowOff>
    </xdr:from>
    <xdr:to>
      <xdr:col>6</xdr:col>
      <xdr:colOff>38100</xdr:colOff>
      <xdr:row>97</xdr:row>
      <xdr:rowOff>167731</xdr:rowOff>
    </xdr:to>
    <xdr:sp macro="" textlink="">
      <xdr:nvSpPr>
        <xdr:cNvPr id="260" name="楕円 259"/>
        <xdr:cNvSpPr/>
      </xdr:nvSpPr>
      <xdr:spPr>
        <a:xfrm>
          <a:off x="1079500" y="166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12808</xdr:rowOff>
    </xdr:from>
    <xdr:ext cx="534377" cy="259045"/>
    <xdr:sp macro="" textlink="">
      <xdr:nvSpPr>
        <xdr:cNvPr id="261" name="テキスト ボックス 260"/>
        <xdr:cNvSpPr txBox="1"/>
      </xdr:nvSpPr>
      <xdr:spPr>
        <a:xfrm>
          <a:off x="863111" y="164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153096</xdr:rowOff>
    </xdr:from>
    <xdr:to>
      <xdr:col>55</xdr:col>
      <xdr:colOff>0</xdr:colOff>
      <xdr:row>38</xdr:row>
      <xdr:rowOff>31183</xdr:rowOff>
    </xdr:to>
    <xdr:cxnSp macro="">
      <xdr:nvCxnSpPr>
        <xdr:cNvPr id="292" name="直線コネクタ 291"/>
        <xdr:cNvCxnSpPr/>
      </xdr:nvCxnSpPr>
      <xdr:spPr>
        <a:xfrm flipV="1">
          <a:off x="9639300" y="6496746"/>
          <a:ext cx="838200" cy="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27320</xdr:rowOff>
    </xdr:from>
    <xdr:to>
      <xdr:col>50</xdr:col>
      <xdr:colOff>114300</xdr:colOff>
      <xdr:row>38</xdr:row>
      <xdr:rowOff>31183</xdr:rowOff>
    </xdr:to>
    <xdr:cxnSp macro="">
      <xdr:nvCxnSpPr>
        <xdr:cNvPr id="295" name="直線コネクタ 294"/>
        <xdr:cNvCxnSpPr/>
      </xdr:nvCxnSpPr>
      <xdr:spPr>
        <a:xfrm>
          <a:off x="8750300" y="654242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35752</xdr:rowOff>
    </xdr:from>
    <xdr:to>
      <xdr:col>45</xdr:col>
      <xdr:colOff>177800</xdr:colOff>
      <xdr:row>38</xdr:row>
      <xdr:rowOff>27320</xdr:rowOff>
    </xdr:to>
    <xdr:cxnSp macro="">
      <xdr:nvCxnSpPr>
        <xdr:cNvPr id="298" name="直線コネクタ 297"/>
        <xdr:cNvCxnSpPr/>
      </xdr:nvCxnSpPr>
      <xdr:spPr>
        <a:xfrm>
          <a:off x="7861300" y="6207952"/>
          <a:ext cx="889000" cy="3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35752</xdr:rowOff>
    </xdr:from>
    <xdr:to>
      <xdr:col>41</xdr:col>
      <xdr:colOff>50800</xdr:colOff>
      <xdr:row>38</xdr:row>
      <xdr:rowOff>51702</xdr:rowOff>
    </xdr:to>
    <xdr:cxnSp macro="">
      <xdr:nvCxnSpPr>
        <xdr:cNvPr id="301" name="直線コネクタ 300"/>
        <xdr:cNvCxnSpPr/>
      </xdr:nvCxnSpPr>
      <xdr:spPr>
        <a:xfrm flipV="1">
          <a:off x="6972300" y="6207952"/>
          <a:ext cx="889000" cy="35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102296</xdr:rowOff>
    </xdr:from>
    <xdr:to>
      <xdr:col>55</xdr:col>
      <xdr:colOff>50800</xdr:colOff>
      <xdr:row>38</xdr:row>
      <xdr:rowOff>32446</xdr:rowOff>
    </xdr:to>
    <xdr:sp macro="" textlink="">
      <xdr:nvSpPr>
        <xdr:cNvPr id="311" name="楕円 310"/>
        <xdr:cNvSpPr/>
      </xdr:nvSpPr>
      <xdr:spPr>
        <a:xfrm>
          <a:off x="10426700" y="64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17223</xdr:rowOff>
    </xdr:from>
    <xdr:ext cx="534377" cy="259045"/>
    <xdr:sp macro="" textlink="">
      <xdr:nvSpPr>
        <xdr:cNvPr id="312" name="補助費等該当値テキスト"/>
        <xdr:cNvSpPr txBox="1"/>
      </xdr:nvSpPr>
      <xdr:spPr>
        <a:xfrm>
          <a:off x="10528300" y="636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151834</xdr:rowOff>
    </xdr:from>
    <xdr:to>
      <xdr:col>50</xdr:col>
      <xdr:colOff>165100</xdr:colOff>
      <xdr:row>38</xdr:row>
      <xdr:rowOff>81984</xdr:rowOff>
    </xdr:to>
    <xdr:sp macro="" textlink="">
      <xdr:nvSpPr>
        <xdr:cNvPr id="313" name="楕円 312"/>
        <xdr:cNvSpPr/>
      </xdr:nvSpPr>
      <xdr:spPr>
        <a:xfrm>
          <a:off x="9588500" y="64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73110</xdr:rowOff>
    </xdr:from>
    <xdr:ext cx="534377" cy="259045"/>
    <xdr:sp macro="" textlink="">
      <xdr:nvSpPr>
        <xdr:cNvPr id="314" name="テキスト ボックス 313"/>
        <xdr:cNvSpPr txBox="1"/>
      </xdr:nvSpPr>
      <xdr:spPr>
        <a:xfrm>
          <a:off x="9372111" y="65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147970</xdr:rowOff>
    </xdr:from>
    <xdr:to>
      <xdr:col>46</xdr:col>
      <xdr:colOff>38100</xdr:colOff>
      <xdr:row>38</xdr:row>
      <xdr:rowOff>78121</xdr:rowOff>
    </xdr:to>
    <xdr:sp macro="" textlink="">
      <xdr:nvSpPr>
        <xdr:cNvPr id="315" name="楕円 314"/>
        <xdr:cNvSpPr/>
      </xdr:nvSpPr>
      <xdr:spPr>
        <a:xfrm>
          <a:off x="8699500" y="649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69247</xdr:rowOff>
    </xdr:from>
    <xdr:ext cx="534377" cy="259045"/>
    <xdr:sp macro="" textlink="">
      <xdr:nvSpPr>
        <xdr:cNvPr id="316" name="テキスト ボックス 315"/>
        <xdr:cNvSpPr txBox="1"/>
      </xdr:nvSpPr>
      <xdr:spPr>
        <a:xfrm>
          <a:off x="8483111" y="65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156402</xdr:rowOff>
    </xdr:from>
    <xdr:to>
      <xdr:col>41</xdr:col>
      <xdr:colOff>101600</xdr:colOff>
      <xdr:row>36</xdr:row>
      <xdr:rowOff>86552</xdr:rowOff>
    </xdr:to>
    <xdr:sp macro="" textlink="">
      <xdr:nvSpPr>
        <xdr:cNvPr id="317" name="楕円 316"/>
        <xdr:cNvSpPr/>
      </xdr:nvSpPr>
      <xdr:spPr>
        <a:xfrm>
          <a:off x="7810500" y="61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77679</xdr:rowOff>
    </xdr:from>
    <xdr:ext cx="599010" cy="259045"/>
    <xdr:sp macro="" textlink="">
      <xdr:nvSpPr>
        <xdr:cNvPr id="318" name="テキスト ボックス 317"/>
        <xdr:cNvSpPr txBox="1"/>
      </xdr:nvSpPr>
      <xdr:spPr>
        <a:xfrm>
          <a:off x="7561795" y="624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902</xdr:rowOff>
    </xdr:from>
    <xdr:to>
      <xdr:col>36</xdr:col>
      <xdr:colOff>165100</xdr:colOff>
      <xdr:row>38</xdr:row>
      <xdr:rowOff>102502</xdr:rowOff>
    </xdr:to>
    <xdr:sp macro="" textlink="">
      <xdr:nvSpPr>
        <xdr:cNvPr id="319" name="楕円 318"/>
        <xdr:cNvSpPr/>
      </xdr:nvSpPr>
      <xdr:spPr>
        <a:xfrm>
          <a:off x="6921500" y="65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93629</xdr:rowOff>
    </xdr:from>
    <xdr:ext cx="534377" cy="259045"/>
    <xdr:sp macro="" textlink="">
      <xdr:nvSpPr>
        <xdr:cNvPr id="320" name="テキスト ボックス 319"/>
        <xdr:cNvSpPr txBox="1"/>
      </xdr:nvSpPr>
      <xdr:spPr>
        <a:xfrm>
          <a:off x="6705111" y="66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98649</xdr:rowOff>
    </xdr:from>
    <xdr:to>
      <xdr:col>55</xdr:col>
      <xdr:colOff>0</xdr:colOff>
      <xdr:row>58</xdr:row>
      <xdr:rowOff>102413</xdr:rowOff>
    </xdr:to>
    <xdr:cxnSp macro="">
      <xdr:nvCxnSpPr>
        <xdr:cNvPr id="347" name="直線コネクタ 346"/>
        <xdr:cNvCxnSpPr/>
      </xdr:nvCxnSpPr>
      <xdr:spPr>
        <a:xfrm>
          <a:off x="9639300" y="10042749"/>
          <a:ext cx="8382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85570</xdr:rowOff>
    </xdr:from>
    <xdr:to>
      <xdr:col>50</xdr:col>
      <xdr:colOff>114300</xdr:colOff>
      <xdr:row>58</xdr:row>
      <xdr:rowOff>98649</xdr:rowOff>
    </xdr:to>
    <xdr:cxnSp macro="">
      <xdr:nvCxnSpPr>
        <xdr:cNvPr id="350" name="直線コネクタ 349"/>
        <xdr:cNvCxnSpPr/>
      </xdr:nvCxnSpPr>
      <xdr:spPr>
        <a:xfrm>
          <a:off x="8750300" y="10029670"/>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85570</xdr:rowOff>
    </xdr:from>
    <xdr:to>
      <xdr:col>45</xdr:col>
      <xdr:colOff>177800</xdr:colOff>
      <xdr:row>58</xdr:row>
      <xdr:rowOff>102681</xdr:rowOff>
    </xdr:to>
    <xdr:cxnSp macro="">
      <xdr:nvCxnSpPr>
        <xdr:cNvPr id="353" name="直線コネクタ 352"/>
        <xdr:cNvCxnSpPr/>
      </xdr:nvCxnSpPr>
      <xdr:spPr>
        <a:xfrm flipV="1">
          <a:off x="7861300" y="10029670"/>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92632</xdr:rowOff>
    </xdr:from>
    <xdr:to>
      <xdr:col>41</xdr:col>
      <xdr:colOff>50800</xdr:colOff>
      <xdr:row>58</xdr:row>
      <xdr:rowOff>102681</xdr:rowOff>
    </xdr:to>
    <xdr:cxnSp macro="">
      <xdr:nvCxnSpPr>
        <xdr:cNvPr id="356" name="直線コネクタ 355"/>
        <xdr:cNvCxnSpPr/>
      </xdr:nvCxnSpPr>
      <xdr:spPr>
        <a:xfrm>
          <a:off x="6972300" y="10036732"/>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51613</xdr:rowOff>
    </xdr:from>
    <xdr:to>
      <xdr:col>55</xdr:col>
      <xdr:colOff>50800</xdr:colOff>
      <xdr:row>58</xdr:row>
      <xdr:rowOff>153213</xdr:rowOff>
    </xdr:to>
    <xdr:sp macro="" textlink="">
      <xdr:nvSpPr>
        <xdr:cNvPr id="366" name="楕円 365"/>
        <xdr:cNvSpPr/>
      </xdr:nvSpPr>
      <xdr:spPr>
        <a:xfrm>
          <a:off x="10426700" y="99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47849</xdr:rowOff>
    </xdr:from>
    <xdr:to>
      <xdr:col>50</xdr:col>
      <xdr:colOff>165100</xdr:colOff>
      <xdr:row>58</xdr:row>
      <xdr:rowOff>149449</xdr:rowOff>
    </xdr:to>
    <xdr:sp macro="" textlink="">
      <xdr:nvSpPr>
        <xdr:cNvPr id="368" name="楕円 367"/>
        <xdr:cNvSpPr/>
      </xdr:nvSpPr>
      <xdr:spPr>
        <a:xfrm>
          <a:off x="9588500" y="99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140576</xdr:rowOff>
    </xdr:from>
    <xdr:ext cx="534377" cy="259045"/>
    <xdr:sp macro="" textlink="">
      <xdr:nvSpPr>
        <xdr:cNvPr id="369" name="テキスト ボックス 368"/>
        <xdr:cNvSpPr txBox="1"/>
      </xdr:nvSpPr>
      <xdr:spPr>
        <a:xfrm>
          <a:off x="9372111" y="100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34770</xdr:rowOff>
    </xdr:from>
    <xdr:to>
      <xdr:col>46</xdr:col>
      <xdr:colOff>38100</xdr:colOff>
      <xdr:row>58</xdr:row>
      <xdr:rowOff>136370</xdr:rowOff>
    </xdr:to>
    <xdr:sp macro="" textlink="">
      <xdr:nvSpPr>
        <xdr:cNvPr id="370" name="楕円 369"/>
        <xdr:cNvSpPr/>
      </xdr:nvSpPr>
      <xdr:spPr>
        <a:xfrm>
          <a:off x="8699500" y="99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127497</xdr:rowOff>
    </xdr:from>
    <xdr:ext cx="599010" cy="259045"/>
    <xdr:sp macro="" textlink="">
      <xdr:nvSpPr>
        <xdr:cNvPr id="371" name="テキスト ボックス 370"/>
        <xdr:cNvSpPr txBox="1"/>
      </xdr:nvSpPr>
      <xdr:spPr>
        <a:xfrm>
          <a:off x="8450795" y="1007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51881</xdr:rowOff>
    </xdr:from>
    <xdr:to>
      <xdr:col>41</xdr:col>
      <xdr:colOff>101600</xdr:colOff>
      <xdr:row>58</xdr:row>
      <xdr:rowOff>153481</xdr:rowOff>
    </xdr:to>
    <xdr:sp macro="" textlink="">
      <xdr:nvSpPr>
        <xdr:cNvPr id="372" name="楕円 371"/>
        <xdr:cNvSpPr/>
      </xdr:nvSpPr>
      <xdr:spPr>
        <a:xfrm>
          <a:off x="7810500" y="99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144608</xdr:rowOff>
    </xdr:from>
    <xdr:ext cx="534377" cy="259045"/>
    <xdr:sp macro="" textlink="">
      <xdr:nvSpPr>
        <xdr:cNvPr id="373" name="テキスト ボックス 372"/>
        <xdr:cNvSpPr txBox="1"/>
      </xdr:nvSpPr>
      <xdr:spPr>
        <a:xfrm>
          <a:off x="7594111" y="100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41832</xdr:rowOff>
    </xdr:from>
    <xdr:to>
      <xdr:col>36</xdr:col>
      <xdr:colOff>165100</xdr:colOff>
      <xdr:row>58</xdr:row>
      <xdr:rowOff>143432</xdr:rowOff>
    </xdr:to>
    <xdr:sp macro="" textlink="">
      <xdr:nvSpPr>
        <xdr:cNvPr id="374" name="楕円 373"/>
        <xdr:cNvSpPr/>
      </xdr:nvSpPr>
      <xdr:spPr>
        <a:xfrm>
          <a:off x="6921500" y="99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134559</xdr:rowOff>
    </xdr:from>
    <xdr:ext cx="599010" cy="259045"/>
    <xdr:sp macro="" textlink="">
      <xdr:nvSpPr>
        <xdr:cNvPr id="375" name="テキスト ボックス 374"/>
        <xdr:cNvSpPr txBox="1"/>
      </xdr:nvSpPr>
      <xdr:spPr>
        <a:xfrm>
          <a:off x="6672795" y="1007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130294</xdr:rowOff>
    </xdr:from>
    <xdr:to>
      <xdr:col>55</xdr:col>
      <xdr:colOff>0</xdr:colOff>
      <xdr:row>78</xdr:row>
      <xdr:rowOff>131397</xdr:rowOff>
    </xdr:to>
    <xdr:cxnSp macro="">
      <xdr:nvCxnSpPr>
        <xdr:cNvPr id="402" name="直線コネクタ 401"/>
        <xdr:cNvCxnSpPr/>
      </xdr:nvCxnSpPr>
      <xdr:spPr>
        <a:xfrm flipV="1">
          <a:off x="9639300" y="13503394"/>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130772</xdr:rowOff>
    </xdr:from>
    <xdr:to>
      <xdr:col>50</xdr:col>
      <xdr:colOff>114300</xdr:colOff>
      <xdr:row>78</xdr:row>
      <xdr:rowOff>131397</xdr:rowOff>
    </xdr:to>
    <xdr:cxnSp macro="">
      <xdr:nvCxnSpPr>
        <xdr:cNvPr id="405" name="直線コネクタ 404"/>
        <xdr:cNvCxnSpPr/>
      </xdr:nvCxnSpPr>
      <xdr:spPr>
        <a:xfrm>
          <a:off x="8750300" y="13503872"/>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130772</xdr:rowOff>
    </xdr:from>
    <xdr:to>
      <xdr:col>45</xdr:col>
      <xdr:colOff>177800</xdr:colOff>
      <xdr:row>78</xdr:row>
      <xdr:rowOff>137649</xdr:rowOff>
    </xdr:to>
    <xdr:cxnSp macro="">
      <xdr:nvCxnSpPr>
        <xdr:cNvPr id="408" name="直線コネクタ 407"/>
        <xdr:cNvCxnSpPr/>
      </xdr:nvCxnSpPr>
      <xdr:spPr>
        <a:xfrm flipV="1">
          <a:off x="7861300" y="13503872"/>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137091</xdr:rowOff>
    </xdr:from>
    <xdr:to>
      <xdr:col>41</xdr:col>
      <xdr:colOff>50800</xdr:colOff>
      <xdr:row>78</xdr:row>
      <xdr:rowOff>137649</xdr:rowOff>
    </xdr:to>
    <xdr:cxnSp macro="">
      <xdr:nvCxnSpPr>
        <xdr:cNvPr id="411" name="直線コネクタ 410"/>
        <xdr:cNvCxnSpPr/>
      </xdr:nvCxnSpPr>
      <xdr:spPr>
        <a:xfrm>
          <a:off x="6972300" y="13510191"/>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79494</xdr:rowOff>
    </xdr:from>
    <xdr:to>
      <xdr:col>55</xdr:col>
      <xdr:colOff>50800</xdr:colOff>
      <xdr:row>79</xdr:row>
      <xdr:rowOff>9644</xdr:rowOff>
    </xdr:to>
    <xdr:sp macro="" textlink="">
      <xdr:nvSpPr>
        <xdr:cNvPr id="421" name="楕円 420"/>
        <xdr:cNvSpPr/>
      </xdr:nvSpPr>
      <xdr:spPr>
        <a:xfrm>
          <a:off x="10426700" y="134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80597</xdr:rowOff>
    </xdr:from>
    <xdr:to>
      <xdr:col>50</xdr:col>
      <xdr:colOff>165100</xdr:colOff>
      <xdr:row>79</xdr:row>
      <xdr:rowOff>10747</xdr:rowOff>
    </xdr:to>
    <xdr:sp macro="" textlink="">
      <xdr:nvSpPr>
        <xdr:cNvPr id="423" name="楕円 422"/>
        <xdr:cNvSpPr/>
      </xdr:nvSpPr>
      <xdr:spPr>
        <a:xfrm>
          <a:off x="9588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1874</xdr:rowOff>
    </xdr:from>
    <xdr:ext cx="534377" cy="259045"/>
    <xdr:sp macro="" textlink="">
      <xdr:nvSpPr>
        <xdr:cNvPr id="424" name="テキスト ボックス 423"/>
        <xdr:cNvSpPr txBox="1"/>
      </xdr:nvSpPr>
      <xdr:spPr>
        <a:xfrm>
          <a:off x="9372111" y="135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79972</xdr:rowOff>
    </xdr:from>
    <xdr:to>
      <xdr:col>46</xdr:col>
      <xdr:colOff>38100</xdr:colOff>
      <xdr:row>79</xdr:row>
      <xdr:rowOff>10122</xdr:rowOff>
    </xdr:to>
    <xdr:sp macro="" textlink="">
      <xdr:nvSpPr>
        <xdr:cNvPr id="425" name="楕円 424"/>
        <xdr:cNvSpPr/>
      </xdr:nvSpPr>
      <xdr:spPr>
        <a:xfrm>
          <a:off x="8699500" y="134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1249</xdr:rowOff>
    </xdr:from>
    <xdr:ext cx="534377" cy="259045"/>
    <xdr:sp macro="" textlink="">
      <xdr:nvSpPr>
        <xdr:cNvPr id="426" name="テキスト ボックス 425"/>
        <xdr:cNvSpPr txBox="1"/>
      </xdr:nvSpPr>
      <xdr:spPr>
        <a:xfrm>
          <a:off x="8483111" y="135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86849</xdr:rowOff>
    </xdr:from>
    <xdr:to>
      <xdr:col>41</xdr:col>
      <xdr:colOff>101600</xdr:colOff>
      <xdr:row>79</xdr:row>
      <xdr:rowOff>16999</xdr:rowOff>
    </xdr:to>
    <xdr:sp macro="" textlink="">
      <xdr:nvSpPr>
        <xdr:cNvPr id="427" name="楕円 426"/>
        <xdr:cNvSpPr/>
      </xdr:nvSpPr>
      <xdr:spPr>
        <a:xfrm>
          <a:off x="78105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8126</xdr:rowOff>
    </xdr:from>
    <xdr:ext cx="469744" cy="259045"/>
    <xdr:sp macro="" textlink="">
      <xdr:nvSpPr>
        <xdr:cNvPr id="428" name="テキスト ボックス 427"/>
        <xdr:cNvSpPr txBox="1"/>
      </xdr:nvSpPr>
      <xdr:spPr>
        <a:xfrm>
          <a:off x="7626428" y="135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86291</xdr:rowOff>
    </xdr:from>
    <xdr:to>
      <xdr:col>36</xdr:col>
      <xdr:colOff>165100</xdr:colOff>
      <xdr:row>79</xdr:row>
      <xdr:rowOff>16441</xdr:rowOff>
    </xdr:to>
    <xdr:sp macro="" textlink="">
      <xdr:nvSpPr>
        <xdr:cNvPr id="429" name="楕円 428"/>
        <xdr:cNvSpPr/>
      </xdr:nvSpPr>
      <xdr:spPr>
        <a:xfrm>
          <a:off x="6921500" y="134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7568</xdr:rowOff>
    </xdr:from>
    <xdr:ext cx="469744" cy="259045"/>
    <xdr:sp macro="" textlink="">
      <xdr:nvSpPr>
        <xdr:cNvPr id="430" name="テキスト ボックス 429"/>
        <xdr:cNvSpPr txBox="1"/>
      </xdr:nvSpPr>
      <xdr:spPr>
        <a:xfrm>
          <a:off x="6737428" y="135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148734</xdr:rowOff>
    </xdr:from>
    <xdr:to>
      <xdr:col>55</xdr:col>
      <xdr:colOff>0</xdr:colOff>
      <xdr:row>98</xdr:row>
      <xdr:rowOff>166756</xdr:rowOff>
    </xdr:to>
    <xdr:cxnSp macro="">
      <xdr:nvCxnSpPr>
        <xdr:cNvPr id="461" name="直線コネクタ 460"/>
        <xdr:cNvCxnSpPr/>
      </xdr:nvCxnSpPr>
      <xdr:spPr>
        <a:xfrm flipV="1">
          <a:off x="9639300" y="16950834"/>
          <a:ext cx="8382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31790</xdr:rowOff>
    </xdr:from>
    <xdr:to>
      <xdr:col>50</xdr:col>
      <xdr:colOff>114300</xdr:colOff>
      <xdr:row>98</xdr:row>
      <xdr:rowOff>166756</xdr:rowOff>
    </xdr:to>
    <xdr:cxnSp macro="">
      <xdr:nvCxnSpPr>
        <xdr:cNvPr id="464" name="直線コネクタ 463"/>
        <xdr:cNvCxnSpPr/>
      </xdr:nvCxnSpPr>
      <xdr:spPr>
        <a:xfrm>
          <a:off x="8750300" y="16833890"/>
          <a:ext cx="8890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31790</xdr:rowOff>
    </xdr:from>
    <xdr:to>
      <xdr:col>45</xdr:col>
      <xdr:colOff>177800</xdr:colOff>
      <xdr:row>98</xdr:row>
      <xdr:rowOff>35654</xdr:rowOff>
    </xdr:to>
    <xdr:cxnSp macro="">
      <xdr:nvCxnSpPr>
        <xdr:cNvPr id="467" name="直線コネクタ 466"/>
        <xdr:cNvCxnSpPr/>
      </xdr:nvCxnSpPr>
      <xdr:spPr>
        <a:xfrm flipV="1">
          <a:off x="7861300" y="16833890"/>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35654</xdr:rowOff>
    </xdr:from>
    <xdr:to>
      <xdr:col>41</xdr:col>
      <xdr:colOff>50800</xdr:colOff>
      <xdr:row>98</xdr:row>
      <xdr:rowOff>100972</xdr:rowOff>
    </xdr:to>
    <xdr:cxnSp macro="">
      <xdr:nvCxnSpPr>
        <xdr:cNvPr id="470" name="直線コネクタ 469"/>
        <xdr:cNvCxnSpPr/>
      </xdr:nvCxnSpPr>
      <xdr:spPr>
        <a:xfrm flipV="1">
          <a:off x="6972300" y="16837754"/>
          <a:ext cx="889000" cy="6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97934</xdr:rowOff>
    </xdr:from>
    <xdr:to>
      <xdr:col>55</xdr:col>
      <xdr:colOff>50800</xdr:colOff>
      <xdr:row>99</xdr:row>
      <xdr:rowOff>28084</xdr:rowOff>
    </xdr:to>
    <xdr:sp macro="" textlink="">
      <xdr:nvSpPr>
        <xdr:cNvPr id="480" name="楕円 479"/>
        <xdr:cNvSpPr/>
      </xdr:nvSpPr>
      <xdr:spPr>
        <a:xfrm>
          <a:off x="10426700" y="169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12861</xdr:rowOff>
    </xdr:from>
    <xdr:ext cx="534377" cy="259045"/>
    <xdr:sp macro="" textlink="">
      <xdr:nvSpPr>
        <xdr:cNvPr id="481" name="普通建設事業費 （ うち更新整備　）該当値テキスト"/>
        <xdr:cNvSpPr txBox="1"/>
      </xdr:nvSpPr>
      <xdr:spPr>
        <a:xfrm>
          <a:off x="10528300" y="168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115956</xdr:rowOff>
    </xdr:from>
    <xdr:to>
      <xdr:col>50</xdr:col>
      <xdr:colOff>165100</xdr:colOff>
      <xdr:row>99</xdr:row>
      <xdr:rowOff>46106</xdr:rowOff>
    </xdr:to>
    <xdr:sp macro="" textlink="">
      <xdr:nvSpPr>
        <xdr:cNvPr id="482" name="楕円 481"/>
        <xdr:cNvSpPr/>
      </xdr:nvSpPr>
      <xdr:spPr>
        <a:xfrm>
          <a:off x="9588500" y="169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37233</xdr:rowOff>
    </xdr:from>
    <xdr:ext cx="534377" cy="259045"/>
    <xdr:sp macro="" textlink="">
      <xdr:nvSpPr>
        <xdr:cNvPr id="483" name="テキスト ボックス 482"/>
        <xdr:cNvSpPr txBox="1"/>
      </xdr:nvSpPr>
      <xdr:spPr>
        <a:xfrm>
          <a:off x="9372111" y="1701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152440</xdr:rowOff>
    </xdr:from>
    <xdr:to>
      <xdr:col>46</xdr:col>
      <xdr:colOff>38100</xdr:colOff>
      <xdr:row>98</xdr:row>
      <xdr:rowOff>82590</xdr:rowOff>
    </xdr:to>
    <xdr:sp macro="" textlink="">
      <xdr:nvSpPr>
        <xdr:cNvPr id="484" name="楕円 483"/>
        <xdr:cNvSpPr/>
      </xdr:nvSpPr>
      <xdr:spPr>
        <a:xfrm>
          <a:off x="8699500" y="167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73717</xdr:rowOff>
    </xdr:from>
    <xdr:ext cx="534377" cy="259045"/>
    <xdr:sp macro="" textlink="">
      <xdr:nvSpPr>
        <xdr:cNvPr id="485" name="テキスト ボックス 484"/>
        <xdr:cNvSpPr txBox="1"/>
      </xdr:nvSpPr>
      <xdr:spPr>
        <a:xfrm>
          <a:off x="8483111" y="168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156304</xdr:rowOff>
    </xdr:from>
    <xdr:to>
      <xdr:col>41</xdr:col>
      <xdr:colOff>101600</xdr:colOff>
      <xdr:row>98</xdr:row>
      <xdr:rowOff>86454</xdr:rowOff>
    </xdr:to>
    <xdr:sp macro="" textlink="">
      <xdr:nvSpPr>
        <xdr:cNvPr id="486" name="楕円 485"/>
        <xdr:cNvSpPr/>
      </xdr:nvSpPr>
      <xdr:spPr>
        <a:xfrm>
          <a:off x="7810500" y="167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77581</xdr:rowOff>
    </xdr:from>
    <xdr:ext cx="534377" cy="259045"/>
    <xdr:sp macro="" textlink="">
      <xdr:nvSpPr>
        <xdr:cNvPr id="487" name="テキスト ボックス 486"/>
        <xdr:cNvSpPr txBox="1"/>
      </xdr:nvSpPr>
      <xdr:spPr>
        <a:xfrm>
          <a:off x="7594111" y="168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50172</xdr:rowOff>
    </xdr:from>
    <xdr:to>
      <xdr:col>36</xdr:col>
      <xdr:colOff>165100</xdr:colOff>
      <xdr:row>98</xdr:row>
      <xdr:rowOff>151772</xdr:rowOff>
    </xdr:to>
    <xdr:sp macro="" textlink="">
      <xdr:nvSpPr>
        <xdr:cNvPr id="488" name="楕円 487"/>
        <xdr:cNvSpPr/>
      </xdr:nvSpPr>
      <xdr:spPr>
        <a:xfrm>
          <a:off x="6921500" y="168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142899</xdr:rowOff>
    </xdr:from>
    <xdr:ext cx="534377" cy="259045"/>
    <xdr:sp macro="" textlink="">
      <xdr:nvSpPr>
        <xdr:cNvPr id="489" name="テキスト ボックス 488"/>
        <xdr:cNvSpPr txBox="1"/>
      </xdr:nvSpPr>
      <xdr:spPr>
        <a:xfrm>
          <a:off x="6705111" y="169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103997</xdr:rowOff>
    </xdr:from>
    <xdr:to>
      <xdr:col>85</xdr:col>
      <xdr:colOff>127000</xdr:colOff>
      <xdr:row>77</xdr:row>
      <xdr:rowOff>115396</xdr:rowOff>
    </xdr:to>
    <xdr:cxnSp macro="">
      <xdr:nvCxnSpPr>
        <xdr:cNvPr id="626" name="直線コネクタ 625"/>
        <xdr:cNvCxnSpPr/>
      </xdr:nvCxnSpPr>
      <xdr:spPr>
        <a:xfrm>
          <a:off x="15481300" y="13305647"/>
          <a:ext cx="8382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103997</xdr:rowOff>
    </xdr:from>
    <xdr:to>
      <xdr:col>81</xdr:col>
      <xdr:colOff>50800</xdr:colOff>
      <xdr:row>77</xdr:row>
      <xdr:rowOff>111883</xdr:rowOff>
    </xdr:to>
    <xdr:cxnSp macro="">
      <xdr:nvCxnSpPr>
        <xdr:cNvPr id="629" name="直線コネクタ 628"/>
        <xdr:cNvCxnSpPr/>
      </xdr:nvCxnSpPr>
      <xdr:spPr>
        <a:xfrm flipV="1">
          <a:off x="14592300" y="13305647"/>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86810</xdr:rowOff>
    </xdr:from>
    <xdr:to>
      <xdr:col>76</xdr:col>
      <xdr:colOff>114300</xdr:colOff>
      <xdr:row>77</xdr:row>
      <xdr:rowOff>111883</xdr:rowOff>
    </xdr:to>
    <xdr:cxnSp macro="">
      <xdr:nvCxnSpPr>
        <xdr:cNvPr id="632" name="直線コネクタ 631"/>
        <xdr:cNvCxnSpPr/>
      </xdr:nvCxnSpPr>
      <xdr:spPr>
        <a:xfrm>
          <a:off x="13703300" y="13288460"/>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86810</xdr:rowOff>
    </xdr:from>
    <xdr:to>
      <xdr:col>71</xdr:col>
      <xdr:colOff>177800</xdr:colOff>
      <xdr:row>78</xdr:row>
      <xdr:rowOff>33508</xdr:rowOff>
    </xdr:to>
    <xdr:cxnSp macro="">
      <xdr:nvCxnSpPr>
        <xdr:cNvPr id="635" name="直線コネクタ 634"/>
        <xdr:cNvCxnSpPr/>
      </xdr:nvCxnSpPr>
      <xdr:spPr>
        <a:xfrm flipV="1">
          <a:off x="12814300" y="1328846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64596</xdr:rowOff>
    </xdr:from>
    <xdr:to>
      <xdr:col>85</xdr:col>
      <xdr:colOff>177800</xdr:colOff>
      <xdr:row>77</xdr:row>
      <xdr:rowOff>166196</xdr:rowOff>
    </xdr:to>
    <xdr:sp macro="" textlink="">
      <xdr:nvSpPr>
        <xdr:cNvPr id="645" name="楕円 644"/>
        <xdr:cNvSpPr/>
      </xdr:nvSpPr>
      <xdr:spPr>
        <a:xfrm>
          <a:off x="16268700" y="132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43023</xdr:rowOff>
    </xdr:from>
    <xdr:ext cx="534377" cy="259045"/>
    <xdr:sp macro="" textlink="">
      <xdr:nvSpPr>
        <xdr:cNvPr id="646" name="公債費該当値テキスト"/>
        <xdr:cNvSpPr txBox="1"/>
      </xdr:nvSpPr>
      <xdr:spPr>
        <a:xfrm>
          <a:off x="16370300" y="132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53197</xdr:rowOff>
    </xdr:from>
    <xdr:to>
      <xdr:col>81</xdr:col>
      <xdr:colOff>101600</xdr:colOff>
      <xdr:row>77</xdr:row>
      <xdr:rowOff>154797</xdr:rowOff>
    </xdr:to>
    <xdr:sp macro="" textlink="">
      <xdr:nvSpPr>
        <xdr:cNvPr id="647" name="楕円 646"/>
        <xdr:cNvSpPr/>
      </xdr:nvSpPr>
      <xdr:spPr>
        <a:xfrm>
          <a:off x="15430500" y="132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145924</xdr:rowOff>
    </xdr:from>
    <xdr:ext cx="534377" cy="259045"/>
    <xdr:sp macro="" textlink="">
      <xdr:nvSpPr>
        <xdr:cNvPr id="648" name="テキスト ボックス 647"/>
        <xdr:cNvSpPr txBox="1"/>
      </xdr:nvSpPr>
      <xdr:spPr>
        <a:xfrm>
          <a:off x="15214111" y="1334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61083</xdr:rowOff>
    </xdr:from>
    <xdr:to>
      <xdr:col>76</xdr:col>
      <xdr:colOff>165100</xdr:colOff>
      <xdr:row>77</xdr:row>
      <xdr:rowOff>162683</xdr:rowOff>
    </xdr:to>
    <xdr:sp macro="" textlink="">
      <xdr:nvSpPr>
        <xdr:cNvPr id="649" name="楕円 648"/>
        <xdr:cNvSpPr/>
      </xdr:nvSpPr>
      <xdr:spPr>
        <a:xfrm>
          <a:off x="14541500" y="132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153810</xdr:rowOff>
    </xdr:from>
    <xdr:ext cx="534377" cy="259045"/>
    <xdr:sp macro="" textlink="">
      <xdr:nvSpPr>
        <xdr:cNvPr id="650" name="テキスト ボックス 649"/>
        <xdr:cNvSpPr txBox="1"/>
      </xdr:nvSpPr>
      <xdr:spPr>
        <a:xfrm>
          <a:off x="14325111" y="133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36010</xdr:rowOff>
    </xdr:from>
    <xdr:to>
      <xdr:col>72</xdr:col>
      <xdr:colOff>38100</xdr:colOff>
      <xdr:row>77</xdr:row>
      <xdr:rowOff>137610</xdr:rowOff>
    </xdr:to>
    <xdr:sp macro="" textlink="">
      <xdr:nvSpPr>
        <xdr:cNvPr id="651" name="楕円 650"/>
        <xdr:cNvSpPr/>
      </xdr:nvSpPr>
      <xdr:spPr>
        <a:xfrm>
          <a:off x="13652500" y="132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154137</xdr:rowOff>
    </xdr:from>
    <xdr:ext cx="534377" cy="259045"/>
    <xdr:sp macro="" textlink="">
      <xdr:nvSpPr>
        <xdr:cNvPr id="652" name="テキスト ボックス 651"/>
        <xdr:cNvSpPr txBox="1"/>
      </xdr:nvSpPr>
      <xdr:spPr>
        <a:xfrm>
          <a:off x="13436111" y="130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154158</xdr:rowOff>
    </xdr:from>
    <xdr:to>
      <xdr:col>67</xdr:col>
      <xdr:colOff>101600</xdr:colOff>
      <xdr:row>78</xdr:row>
      <xdr:rowOff>84308</xdr:rowOff>
    </xdr:to>
    <xdr:sp macro="" textlink="">
      <xdr:nvSpPr>
        <xdr:cNvPr id="653" name="楕円 652"/>
        <xdr:cNvSpPr/>
      </xdr:nvSpPr>
      <xdr:spPr>
        <a:xfrm>
          <a:off x="12763500" y="133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75435</xdr:rowOff>
    </xdr:from>
    <xdr:ext cx="534377" cy="259045"/>
    <xdr:sp macro="" textlink="">
      <xdr:nvSpPr>
        <xdr:cNvPr id="654" name="テキスト ボックス 653"/>
        <xdr:cNvSpPr txBox="1"/>
      </xdr:nvSpPr>
      <xdr:spPr>
        <a:xfrm>
          <a:off x="12547111" y="134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75316</xdr:rowOff>
    </xdr:from>
    <xdr:to>
      <xdr:col>85</xdr:col>
      <xdr:colOff>127000</xdr:colOff>
      <xdr:row>98</xdr:row>
      <xdr:rowOff>88962</xdr:rowOff>
    </xdr:to>
    <xdr:cxnSp macro="">
      <xdr:nvCxnSpPr>
        <xdr:cNvPr id="681" name="直線コネクタ 680"/>
        <xdr:cNvCxnSpPr/>
      </xdr:nvCxnSpPr>
      <xdr:spPr>
        <a:xfrm flipV="1">
          <a:off x="15481300" y="16705966"/>
          <a:ext cx="838200" cy="18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62559</xdr:rowOff>
    </xdr:from>
    <xdr:to>
      <xdr:col>81</xdr:col>
      <xdr:colOff>50800</xdr:colOff>
      <xdr:row>98</xdr:row>
      <xdr:rowOff>88962</xdr:rowOff>
    </xdr:to>
    <xdr:cxnSp macro="">
      <xdr:nvCxnSpPr>
        <xdr:cNvPr id="684" name="直線コネクタ 683"/>
        <xdr:cNvCxnSpPr/>
      </xdr:nvCxnSpPr>
      <xdr:spPr>
        <a:xfrm>
          <a:off x="14592300" y="1686465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136818</xdr:rowOff>
    </xdr:from>
    <xdr:to>
      <xdr:col>76</xdr:col>
      <xdr:colOff>114300</xdr:colOff>
      <xdr:row>98</xdr:row>
      <xdr:rowOff>62559</xdr:rowOff>
    </xdr:to>
    <xdr:cxnSp macro="">
      <xdr:nvCxnSpPr>
        <xdr:cNvPr id="687" name="直線コネクタ 686"/>
        <xdr:cNvCxnSpPr/>
      </xdr:nvCxnSpPr>
      <xdr:spPr>
        <a:xfrm>
          <a:off x="13703300" y="16767468"/>
          <a:ext cx="889000" cy="9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136818</xdr:rowOff>
    </xdr:from>
    <xdr:to>
      <xdr:col>71</xdr:col>
      <xdr:colOff>177800</xdr:colOff>
      <xdr:row>98</xdr:row>
      <xdr:rowOff>71645</xdr:rowOff>
    </xdr:to>
    <xdr:cxnSp macro="">
      <xdr:nvCxnSpPr>
        <xdr:cNvPr id="690" name="直線コネクタ 689"/>
        <xdr:cNvCxnSpPr/>
      </xdr:nvCxnSpPr>
      <xdr:spPr>
        <a:xfrm flipV="1">
          <a:off x="12814300" y="16767468"/>
          <a:ext cx="889000" cy="10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24516</xdr:rowOff>
    </xdr:from>
    <xdr:to>
      <xdr:col>85</xdr:col>
      <xdr:colOff>177800</xdr:colOff>
      <xdr:row>97</xdr:row>
      <xdr:rowOff>126116</xdr:rowOff>
    </xdr:to>
    <xdr:sp macro="" textlink="">
      <xdr:nvSpPr>
        <xdr:cNvPr id="700" name="楕円 699"/>
        <xdr:cNvSpPr/>
      </xdr:nvSpPr>
      <xdr:spPr>
        <a:xfrm>
          <a:off x="16268700" y="166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47393</xdr:rowOff>
    </xdr:from>
    <xdr:ext cx="599010" cy="259045"/>
    <xdr:sp macro="" textlink="">
      <xdr:nvSpPr>
        <xdr:cNvPr id="701" name="積立金該当値テキスト"/>
        <xdr:cNvSpPr txBox="1"/>
      </xdr:nvSpPr>
      <xdr:spPr>
        <a:xfrm>
          <a:off x="16370300" y="165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38162</xdr:rowOff>
    </xdr:from>
    <xdr:to>
      <xdr:col>81</xdr:col>
      <xdr:colOff>101600</xdr:colOff>
      <xdr:row>98</xdr:row>
      <xdr:rowOff>139762</xdr:rowOff>
    </xdr:to>
    <xdr:sp macro="" textlink="">
      <xdr:nvSpPr>
        <xdr:cNvPr id="702" name="楕円 701"/>
        <xdr:cNvSpPr/>
      </xdr:nvSpPr>
      <xdr:spPr>
        <a:xfrm>
          <a:off x="15430500" y="168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130889</xdr:rowOff>
    </xdr:from>
    <xdr:ext cx="534377" cy="259045"/>
    <xdr:sp macro="" textlink="">
      <xdr:nvSpPr>
        <xdr:cNvPr id="703" name="テキスト ボックス 702"/>
        <xdr:cNvSpPr txBox="1"/>
      </xdr:nvSpPr>
      <xdr:spPr>
        <a:xfrm>
          <a:off x="15214111" y="169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11759</xdr:rowOff>
    </xdr:from>
    <xdr:to>
      <xdr:col>76</xdr:col>
      <xdr:colOff>165100</xdr:colOff>
      <xdr:row>98</xdr:row>
      <xdr:rowOff>113359</xdr:rowOff>
    </xdr:to>
    <xdr:sp macro="" textlink="">
      <xdr:nvSpPr>
        <xdr:cNvPr id="704" name="楕円 703"/>
        <xdr:cNvSpPr/>
      </xdr:nvSpPr>
      <xdr:spPr>
        <a:xfrm>
          <a:off x="14541500" y="168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104486</xdr:rowOff>
    </xdr:from>
    <xdr:ext cx="534377" cy="259045"/>
    <xdr:sp macro="" textlink="">
      <xdr:nvSpPr>
        <xdr:cNvPr id="705" name="テキスト ボックス 704"/>
        <xdr:cNvSpPr txBox="1"/>
      </xdr:nvSpPr>
      <xdr:spPr>
        <a:xfrm>
          <a:off x="14325111" y="169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86018</xdr:rowOff>
    </xdr:from>
    <xdr:to>
      <xdr:col>72</xdr:col>
      <xdr:colOff>38100</xdr:colOff>
      <xdr:row>98</xdr:row>
      <xdr:rowOff>16168</xdr:rowOff>
    </xdr:to>
    <xdr:sp macro="" textlink="">
      <xdr:nvSpPr>
        <xdr:cNvPr id="706" name="楕円 705"/>
        <xdr:cNvSpPr/>
      </xdr:nvSpPr>
      <xdr:spPr>
        <a:xfrm>
          <a:off x="13652500" y="167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32695</xdr:rowOff>
    </xdr:from>
    <xdr:ext cx="534377" cy="259045"/>
    <xdr:sp macro="" textlink="">
      <xdr:nvSpPr>
        <xdr:cNvPr id="707" name="テキスト ボックス 706"/>
        <xdr:cNvSpPr txBox="1"/>
      </xdr:nvSpPr>
      <xdr:spPr>
        <a:xfrm>
          <a:off x="13436111" y="1649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20845</xdr:rowOff>
    </xdr:from>
    <xdr:to>
      <xdr:col>67</xdr:col>
      <xdr:colOff>101600</xdr:colOff>
      <xdr:row>98</xdr:row>
      <xdr:rowOff>122445</xdr:rowOff>
    </xdr:to>
    <xdr:sp macro="" textlink="">
      <xdr:nvSpPr>
        <xdr:cNvPr id="708" name="楕円 707"/>
        <xdr:cNvSpPr/>
      </xdr:nvSpPr>
      <xdr:spPr>
        <a:xfrm>
          <a:off x="12763500" y="168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113572</xdr:rowOff>
    </xdr:from>
    <xdr:ext cx="534377" cy="259045"/>
    <xdr:sp macro="" textlink="">
      <xdr:nvSpPr>
        <xdr:cNvPr id="709" name="テキスト ボックス 708"/>
        <xdr:cNvSpPr txBox="1"/>
      </xdr:nvSpPr>
      <xdr:spPr>
        <a:xfrm>
          <a:off x="12547111" y="169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104391</xdr:rowOff>
    </xdr:from>
    <xdr:to>
      <xdr:col>107</xdr:col>
      <xdr:colOff>50800</xdr:colOff>
      <xdr:row>58</xdr:row>
      <xdr:rowOff>139700</xdr:rowOff>
    </xdr:to>
    <xdr:cxnSp macro="">
      <xdr:nvCxnSpPr>
        <xdr:cNvPr id="797" name="直線コネクタ 796"/>
        <xdr:cNvCxnSpPr/>
      </xdr:nvCxnSpPr>
      <xdr:spPr>
        <a:xfrm>
          <a:off x="19545300" y="9705591"/>
          <a:ext cx="889000" cy="37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104391</xdr:rowOff>
    </xdr:from>
    <xdr:to>
      <xdr:col>102</xdr:col>
      <xdr:colOff>114300</xdr:colOff>
      <xdr:row>57</xdr:row>
      <xdr:rowOff>97606</xdr:rowOff>
    </xdr:to>
    <xdr:cxnSp macro="">
      <xdr:nvCxnSpPr>
        <xdr:cNvPr id="800" name="直線コネクタ 799"/>
        <xdr:cNvCxnSpPr/>
      </xdr:nvCxnSpPr>
      <xdr:spPr>
        <a:xfrm flipV="1">
          <a:off x="18656300" y="9705591"/>
          <a:ext cx="889000" cy="16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53591</xdr:rowOff>
    </xdr:from>
    <xdr:to>
      <xdr:col>102</xdr:col>
      <xdr:colOff>165100</xdr:colOff>
      <xdr:row>56</xdr:row>
      <xdr:rowOff>155191</xdr:rowOff>
    </xdr:to>
    <xdr:sp macro="" textlink="">
      <xdr:nvSpPr>
        <xdr:cNvPr id="816" name="楕円 815"/>
        <xdr:cNvSpPr/>
      </xdr:nvSpPr>
      <xdr:spPr>
        <a:xfrm>
          <a:off x="19494500" y="96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268</xdr:rowOff>
    </xdr:from>
    <xdr:ext cx="534377" cy="259045"/>
    <xdr:sp macro="" textlink="">
      <xdr:nvSpPr>
        <xdr:cNvPr id="817" name="テキスト ボックス 816"/>
        <xdr:cNvSpPr txBox="1"/>
      </xdr:nvSpPr>
      <xdr:spPr>
        <a:xfrm>
          <a:off x="19278111" y="94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46806</xdr:rowOff>
    </xdr:from>
    <xdr:to>
      <xdr:col>98</xdr:col>
      <xdr:colOff>38100</xdr:colOff>
      <xdr:row>57</xdr:row>
      <xdr:rowOff>148406</xdr:rowOff>
    </xdr:to>
    <xdr:sp macro="" textlink="">
      <xdr:nvSpPr>
        <xdr:cNvPr id="818" name="楕円 817"/>
        <xdr:cNvSpPr/>
      </xdr:nvSpPr>
      <xdr:spPr>
        <a:xfrm>
          <a:off x="18605500" y="98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164933</xdr:rowOff>
    </xdr:from>
    <xdr:ext cx="534377" cy="259045"/>
    <xdr:sp macro="" textlink="">
      <xdr:nvSpPr>
        <xdr:cNvPr id="819" name="テキスト ボックス 818"/>
        <xdr:cNvSpPr txBox="1"/>
      </xdr:nvSpPr>
      <xdr:spPr>
        <a:xfrm>
          <a:off x="18389111" y="95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101639</xdr:rowOff>
    </xdr:from>
    <xdr:to>
      <xdr:col>116</xdr:col>
      <xdr:colOff>63500</xdr:colOff>
      <xdr:row>77</xdr:row>
      <xdr:rowOff>131787</xdr:rowOff>
    </xdr:to>
    <xdr:cxnSp macro="">
      <xdr:nvCxnSpPr>
        <xdr:cNvPr id="849" name="直線コネクタ 848"/>
        <xdr:cNvCxnSpPr/>
      </xdr:nvCxnSpPr>
      <xdr:spPr>
        <a:xfrm flipV="1">
          <a:off x="21323300" y="13303289"/>
          <a:ext cx="838200" cy="3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131787</xdr:rowOff>
    </xdr:from>
    <xdr:to>
      <xdr:col>111</xdr:col>
      <xdr:colOff>177800</xdr:colOff>
      <xdr:row>78</xdr:row>
      <xdr:rowOff>23609</xdr:rowOff>
    </xdr:to>
    <xdr:cxnSp macro="">
      <xdr:nvCxnSpPr>
        <xdr:cNvPr id="852" name="直線コネクタ 851"/>
        <xdr:cNvCxnSpPr/>
      </xdr:nvCxnSpPr>
      <xdr:spPr>
        <a:xfrm flipV="1">
          <a:off x="20434300" y="13333437"/>
          <a:ext cx="889000" cy="6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120231</xdr:rowOff>
    </xdr:from>
    <xdr:to>
      <xdr:col>107</xdr:col>
      <xdr:colOff>50800</xdr:colOff>
      <xdr:row>78</xdr:row>
      <xdr:rowOff>23609</xdr:rowOff>
    </xdr:to>
    <xdr:cxnSp macro="">
      <xdr:nvCxnSpPr>
        <xdr:cNvPr id="855" name="直線コネクタ 854"/>
        <xdr:cNvCxnSpPr/>
      </xdr:nvCxnSpPr>
      <xdr:spPr>
        <a:xfrm>
          <a:off x="19545300" y="12978981"/>
          <a:ext cx="889000" cy="4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120231</xdr:rowOff>
    </xdr:from>
    <xdr:to>
      <xdr:col>102</xdr:col>
      <xdr:colOff>114300</xdr:colOff>
      <xdr:row>78</xdr:row>
      <xdr:rowOff>36804</xdr:rowOff>
    </xdr:to>
    <xdr:cxnSp macro="">
      <xdr:nvCxnSpPr>
        <xdr:cNvPr id="858" name="直線コネクタ 857"/>
        <xdr:cNvCxnSpPr/>
      </xdr:nvCxnSpPr>
      <xdr:spPr>
        <a:xfrm flipV="1">
          <a:off x="18656300" y="12978981"/>
          <a:ext cx="889000" cy="4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50839</xdr:rowOff>
    </xdr:from>
    <xdr:to>
      <xdr:col>116</xdr:col>
      <xdr:colOff>114300</xdr:colOff>
      <xdr:row>77</xdr:row>
      <xdr:rowOff>152439</xdr:rowOff>
    </xdr:to>
    <xdr:sp macro="" textlink="">
      <xdr:nvSpPr>
        <xdr:cNvPr id="868" name="楕円 867"/>
        <xdr:cNvSpPr/>
      </xdr:nvSpPr>
      <xdr:spPr>
        <a:xfrm>
          <a:off x="22110700" y="13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29266</xdr:rowOff>
    </xdr:from>
    <xdr:ext cx="534377" cy="259045"/>
    <xdr:sp macro="" textlink="">
      <xdr:nvSpPr>
        <xdr:cNvPr id="869" name="繰出金該当値テキスト"/>
        <xdr:cNvSpPr txBox="1"/>
      </xdr:nvSpPr>
      <xdr:spPr>
        <a:xfrm>
          <a:off x="22212300" y="13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80987</xdr:rowOff>
    </xdr:from>
    <xdr:to>
      <xdr:col>112</xdr:col>
      <xdr:colOff>38100</xdr:colOff>
      <xdr:row>78</xdr:row>
      <xdr:rowOff>11137</xdr:rowOff>
    </xdr:to>
    <xdr:sp macro="" textlink="">
      <xdr:nvSpPr>
        <xdr:cNvPr id="870" name="楕円 869"/>
        <xdr:cNvSpPr/>
      </xdr:nvSpPr>
      <xdr:spPr>
        <a:xfrm>
          <a:off x="21272500" y="132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2264</xdr:rowOff>
    </xdr:from>
    <xdr:ext cx="534377" cy="259045"/>
    <xdr:sp macro="" textlink="">
      <xdr:nvSpPr>
        <xdr:cNvPr id="871" name="テキスト ボックス 870"/>
        <xdr:cNvSpPr txBox="1"/>
      </xdr:nvSpPr>
      <xdr:spPr>
        <a:xfrm>
          <a:off x="21056111" y="133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144259</xdr:rowOff>
    </xdr:from>
    <xdr:to>
      <xdr:col>107</xdr:col>
      <xdr:colOff>101600</xdr:colOff>
      <xdr:row>78</xdr:row>
      <xdr:rowOff>74409</xdr:rowOff>
    </xdr:to>
    <xdr:sp macro="" textlink="">
      <xdr:nvSpPr>
        <xdr:cNvPr id="872" name="楕円 871"/>
        <xdr:cNvSpPr/>
      </xdr:nvSpPr>
      <xdr:spPr>
        <a:xfrm>
          <a:off x="20383500" y="133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65536</xdr:rowOff>
    </xdr:from>
    <xdr:ext cx="534377" cy="259045"/>
    <xdr:sp macro="" textlink="">
      <xdr:nvSpPr>
        <xdr:cNvPr id="873" name="テキスト ボックス 872"/>
        <xdr:cNvSpPr txBox="1"/>
      </xdr:nvSpPr>
      <xdr:spPr>
        <a:xfrm>
          <a:off x="20167111" y="134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69431</xdr:rowOff>
    </xdr:from>
    <xdr:to>
      <xdr:col>102</xdr:col>
      <xdr:colOff>165100</xdr:colOff>
      <xdr:row>75</xdr:row>
      <xdr:rowOff>171031</xdr:rowOff>
    </xdr:to>
    <xdr:sp macro="" textlink="">
      <xdr:nvSpPr>
        <xdr:cNvPr id="874" name="楕円 873"/>
        <xdr:cNvSpPr/>
      </xdr:nvSpPr>
      <xdr:spPr>
        <a:xfrm>
          <a:off x="19494500" y="129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16108</xdr:rowOff>
    </xdr:from>
    <xdr:ext cx="534377" cy="259045"/>
    <xdr:sp macro="" textlink="">
      <xdr:nvSpPr>
        <xdr:cNvPr id="875" name="テキスト ボックス 874"/>
        <xdr:cNvSpPr txBox="1"/>
      </xdr:nvSpPr>
      <xdr:spPr>
        <a:xfrm>
          <a:off x="19278111" y="127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157454</xdr:rowOff>
    </xdr:from>
    <xdr:to>
      <xdr:col>98</xdr:col>
      <xdr:colOff>38100</xdr:colOff>
      <xdr:row>78</xdr:row>
      <xdr:rowOff>87604</xdr:rowOff>
    </xdr:to>
    <xdr:sp macro="" textlink="">
      <xdr:nvSpPr>
        <xdr:cNvPr id="876" name="楕円 875"/>
        <xdr:cNvSpPr/>
      </xdr:nvSpPr>
      <xdr:spPr>
        <a:xfrm>
          <a:off x="18605500" y="133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78731</xdr:rowOff>
    </xdr:from>
    <xdr:ext cx="534377" cy="259045"/>
    <xdr:sp macro="" textlink="">
      <xdr:nvSpPr>
        <xdr:cNvPr id="877" name="テキスト ボックス 876"/>
        <xdr:cNvSpPr txBox="1"/>
      </xdr:nvSpPr>
      <xdr:spPr>
        <a:xfrm>
          <a:off x="18389111" y="134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扶助費については、</a:t>
          </a:r>
          <a:r>
            <a:rPr kumimoji="1" lang="ja-JP" altLang="ja-JP" sz="1100">
              <a:solidFill>
                <a:schemeClr val="dk1"/>
              </a:solidFill>
              <a:effectLst/>
              <a:latin typeface="+mn-lt"/>
              <a:ea typeface="+mn-ea"/>
              <a:cs typeface="+mn-cs"/>
            </a:rPr>
            <a:t>物価高騰対策給付金</a:t>
          </a:r>
          <a:r>
            <a:rPr lang="ja-JP" altLang="ja-JP" sz="1100" b="0" i="0" baseline="0">
              <a:solidFill>
                <a:schemeClr val="dk1"/>
              </a:solidFill>
              <a:effectLst/>
              <a:latin typeface="+mn-lt"/>
              <a:ea typeface="+mn-ea"/>
              <a:cs typeface="+mn-cs"/>
            </a:rPr>
            <a:t>や住民税均等割のみ課税世帯への給付金の開始などにより、昨年度と比べ</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普通建設事業費において、平成３０年度より実施している駅周辺整備により全国平均・奈良県平均を上回っている。令和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庁舎</a:t>
          </a:r>
          <a:r>
            <a:rPr lang="en-US" altLang="ja-JP" sz="1100" b="0" i="0" baseline="0">
              <a:solidFill>
                <a:schemeClr val="dk1"/>
              </a:solidFill>
              <a:effectLst/>
              <a:latin typeface="+mn-lt"/>
              <a:ea typeface="+mn-ea"/>
              <a:cs typeface="+mn-cs"/>
            </a:rPr>
            <a:t>LED</a:t>
          </a:r>
          <a:r>
            <a:rPr lang="ja-JP" altLang="en-US" sz="1100" b="0" i="0" baseline="0">
              <a:solidFill>
                <a:schemeClr val="dk1"/>
              </a:solidFill>
              <a:effectLst/>
              <a:latin typeface="+mn-lt"/>
              <a:ea typeface="+mn-ea"/>
              <a:cs typeface="+mn-cs"/>
            </a:rPr>
            <a:t>化等事業</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皆減</a:t>
          </a:r>
          <a:r>
            <a:rPr lang="ja-JP" altLang="ja-JP" sz="1100" b="0" i="0" baseline="0">
              <a:solidFill>
                <a:schemeClr val="dk1"/>
              </a:solidFill>
              <a:effectLst/>
              <a:latin typeface="+mn-lt"/>
              <a:ea typeface="+mn-ea"/>
              <a:cs typeface="+mn-cs"/>
            </a:rPr>
            <a:t>に伴い、昨年度と比べ</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積立金については、令和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年度に比べ駅周辺整備の財源であるまちづくり基金への積立額の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により、昨年度と比べ</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今後、駅周辺整備事業や</a:t>
          </a:r>
          <a:r>
            <a:rPr kumimoji="1" lang="ja-JP" altLang="en-US" sz="1100">
              <a:solidFill>
                <a:schemeClr val="dk1"/>
              </a:solidFill>
              <a:effectLst/>
              <a:latin typeface="+mn-lt"/>
              <a:ea typeface="+mn-ea"/>
              <a:cs typeface="+mn-cs"/>
            </a:rPr>
            <a:t>産業拠点創出事業</a:t>
          </a:r>
          <a:r>
            <a:rPr kumimoji="1" lang="ja-JP" altLang="ja-JP" sz="1100">
              <a:solidFill>
                <a:schemeClr val="dk1"/>
              </a:solidFill>
              <a:effectLst/>
              <a:latin typeface="+mn-lt"/>
              <a:ea typeface="+mn-ea"/>
              <a:cs typeface="+mn-cs"/>
            </a:rPr>
            <a:t>等における普通建設事業費や、高齢化による扶助費等の増加が見込まれるため、より一層の経費削減や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8,094
7,916
5.93
5,929,279
5,546,092
350,690
2,813,235
4,200,522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21808</xdr:rowOff>
    </xdr:from>
    <xdr:to>
      <xdr:col>24</xdr:col>
      <xdr:colOff>63500</xdr:colOff>
      <xdr:row>36</xdr:row>
      <xdr:rowOff>46464</xdr:rowOff>
    </xdr:to>
    <xdr:cxnSp macro="">
      <xdr:nvCxnSpPr>
        <xdr:cNvPr id="63" name="直線コネクタ 62"/>
        <xdr:cNvCxnSpPr/>
      </xdr:nvCxnSpPr>
      <xdr:spPr>
        <a:xfrm>
          <a:off x="3797300" y="6194008"/>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164683</xdr:rowOff>
    </xdr:from>
    <xdr:to>
      <xdr:col>19</xdr:col>
      <xdr:colOff>177800</xdr:colOff>
      <xdr:row>36</xdr:row>
      <xdr:rowOff>21808</xdr:rowOff>
    </xdr:to>
    <xdr:cxnSp macro="">
      <xdr:nvCxnSpPr>
        <xdr:cNvPr id="66" name="直線コネクタ 65"/>
        <xdr:cNvCxnSpPr/>
      </xdr:nvCxnSpPr>
      <xdr:spPr>
        <a:xfrm>
          <a:off x="2908300" y="5479633"/>
          <a:ext cx="88900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164683</xdr:rowOff>
    </xdr:from>
    <xdr:to>
      <xdr:col>15</xdr:col>
      <xdr:colOff>50800</xdr:colOff>
      <xdr:row>36</xdr:row>
      <xdr:rowOff>113085</xdr:rowOff>
    </xdr:to>
    <xdr:cxnSp macro="">
      <xdr:nvCxnSpPr>
        <xdr:cNvPr id="69" name="直線コネクタ 68"/>
        <xdr:cNvCxnSpPr/>
      </xdr:nvCxnSpPr>
      <xdr:spPr>
        <a:xfrm flipV="1">
          <a:off x="2019300" y="5479633"/>
          <a:ext cx="889000" cy="8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45321</xdr:rowOff>
    </xdr:from>
    <xdr:to>
      <xdr:col>10</xdr:col>
      <xdr:colOff>114300</xdr:colOff>
      <xdr:row>36</xdr:row>
      <xdr:rowOff>113085</xdr:rowOff>
    </xdr:to>
    <xdr:cxnSp macro="">
      <xdr:nvCxnSpPr>
        <xdr:cNvPr id="72" name="直線コネクタ 71"/>
        <xdr:cNvCxnSpPr/>
      </xdr:nvCxnSpPr>
      <xdr:spPr>
        <a:xfrm>
          <a:off x="1130300" y="6217521"/>
          <a:ext cx="889000" cy="6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167114</xdr:rowOff>
    </xdr:from>
    <xdr:to>
      <xdr:col>24</xdr:col>
      <xdr:colOff>114300</xdr:colOff>
      <xdr:row>36</xdr:row>
      <xdr:rowOff>97264</xdr:rowOff>
    </xdr:to>
    <xdr:sp macro="" textlink="">
      <xdr:nvSpPr>
        <xdr:cNvPr id="82" name="楕円 81"/>
        <xdr:cNvSpPr/>
      </xdr:nvSpPr>
      <xdr:spPr>
        <a:xfrm>
          <a:off x="4584700" y="61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145541</xdr:rowOff>
    </xdr:from>
    <xdr:ext cx="469744" cy="259045"/>
    <xdr:sp macro="" textlink="">
      <xdr:nvSpPr>
        <xdr:cNvPr id="83" name="議会費該当値テキスト"/>
        <xdr:cNvSpPr txBox="1"/>
      </xdr:nvSpPr>
      <xdr:spPr>
        <a:xfrm>
          <a:off x="4686300" y="614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142458</xdr:rowOff>
    </xdr:from>
    <xdr:to>
      <xdr:col>20</xdr:col>
      <xdr:colOff>38100</xdr:colOff>
      <xdr:row>36</xdr:row>
      <xdr:rowOff>72608</xdr:rowOff>
    </xdr:to>
    <xdr:sp macro="" textlink="">
      <xdr:nvSpPr>
        <xdr:cNvPr id="84" name="楕円 83"/>
        <xdr:cNvSpPr/>
      </xdr:nvSpPr>
      <xdr:spPr>
        <a:xfrm>
          <a:off x="3746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89135</xdr:rowOff>
    </xdr:from>
    <xdr:ext cx="469744" cy="259045"/>
    <xdr:sp macro="" textlink="">
      <xdr:nvSpPr>
        <xdr:cNvPr id="85" name="テキスト ボックス 84"/>
        <xdr:cNvSpPr txBox="1"/>
      </xdr:nvSpPr>
      <xdr:spPr>
        <a:xfrm>
          <a:off x="3562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113883</xdr:rowOff>
    </xdr:from>
    <xdr:to>
      <xdr:col>15</xdr:col>
      <xdr:colOff>101600</xdr:colOff>
      <xdr:row>32</xdr:row>
      <xdr:rowOff>44033</xdr:rowOff>
    </xdr:to>
    <xdr:sp macro="" textlink="">
      <xdr:nvSpPr>
        <xdr:cNvPr id="86" name="楕円 85"/>
        <xdr:cNvSpPr/>
      </xdr:nvSpPr>
      <xdr:spPr>
        <a:xfrm>
          <a:off x="2857500" y="54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60560</xdr:rowOff>
    </xdr:from>
    <xdr:ext cx="534377" cy="259045"/>
    <xdr:sp macro="" textlink="">
      <xdr:nvSpPr>
        <xdr:cNvPr id="87" name="テキスト ボックス 86"/>
        <xdr:cNvSpPr txBox="1"/>
      </xdr:nvSpPr>
      <xdr:spPr>
        <a:xfrm>
          <a:off x="2641111" y="520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62285</xdr:rowOff>
    </xdr:from>
    <xdr:to>
      <xdr:col>10</xdr:col>
      <xdr:colOff>165100</xdr:colOff>
      <xdr:row>36</xdr:row>
      <xdr:rowOff>163885</xdr:rowOff>
    </xdr:to>
    <xdr:sp macro="" textlink="">
      <xdr:nvSpPr>
        <xdr:cNvPr id="88" name="楕円 87"/>
        <xdr:cNvSpPr/>
      </xdr:nvSpPr>
      <xdr:spPr>
        <a:xfrm>
          <a:off x="1968500" y="6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155012</xdr:rowOff>
    </xdr:from>
    <xdr:ext cx="469744" cy="259045"/>
    <xdr:sp macro="" textlink="">
      <xdr:nvSpPr>
        <xdr:cNvPr id="89" name="テキスト ボックス 88"/>
        <xdr:cNvSpPr txBox="1"/>
      </xdr:nvSpPr>
      <xdr:spPr>
        <a:xfrm>
          <a:off x="1784428" y="63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165971</xdr:rowOff>
    </xdr:from>
    <xdr:to>
      <xdr:col>6</xdr:col>
      <xdr:colOff>38100</xdr:colOff>
      <xdr:row>36</xdr:row>
      <xdr:rowOff>96121</xdr:rowOff>
    </xdr:to>
    <xdr:sp macro="" textlink="">
      <xdr:nvSpPr>
        <xdr:cNvPr id="90" name="楕円 89"/>
        <xdr:cNvSpPr/>
      </xdr:nvSpPr>
      <xdr:spPr>
        <a:xfrm>
          <a:off x="10795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87248</xdr:rowOff>
    </xdr:from>
    <xdr:ext cx="469744" cy="259045"/>
    <xdr:sp macro="" textlink="">
      <xdr:nvSpPr>
        <xdr:cNvPr id="91" name="テキスト ボックス 90"/>
        <xdr:cNvSpPr txBox="1"/>
      </xdr:nvSpPr>
      <xdr:spPr>
        <a:xfrm>
          <a:off x="895428" y="625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90281</xdr:rowOff>
    </xdr:from>
    <xdr:to>
      <xdr:col>24</xdr:col>
      <xdr:colOff>63500</xdr:colOff>
      <xdr:row>58</xdr:row>
      <xdr:rowOff>154089</xdr:rowOff>
    </xdr:to>
    <xdr:cxnSp macro="">
      <xdr:nvCxnSpPr>
        <xdr:cNvPr id="122" name="直線コネクタ 121"/>
        <xdr:cNvCxnSpPr/>
      </xdr:nvCxnSpPr>
      <xdr:spPr>
        <a:xfrm flipV="1">
          <a:off x="3797300" y="10034381"/>
          <a:ext cx="838200" cy="6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151287</xdr:rowOff>
    </xdr:from>
    <xdr:to>
      <xdr:col>19</xdr:col>
      <xdr:colOff>177800</xdr:colOff>
      <xdr:row>58</xdr:row>
      <xdr:rowOff>154089</xdr:rowOff>
    </xdr:to>
    <xdr:cxnSp macro="">
      <xdr:nvCxnSpPr>
        <xdr:cNvPr id="125" name="直線コネクタ 124"/>
        <xdr:cNvCxnSpPr/>
      </xdr:nvCxnSpPr>
      <xdr:spPr>
        <a:xfrm>
          <a:off x="2908300" y="10095387"/>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14332</xdr:rowOff>
    </xdr:from>
    <xdr:to>
      <xdr:col>15</xdr:col>
      <xdr:colOff>50800</xdr:colOff>
      <xdr:row>58</xdr:row>
      <xdr:rowOff>151287</xdr:rowOff>
    </xdr:to>
    <xdr:cxnSp macro="">
      <xdr:nvCxnSpPr>
        <xdr:cNvPr id="128" name="直線コネクタ 127"/>
        <xdr:cNvCxnSpPr/>
      </xdr:nvCxnSpPr>
      <xdr:spPr>
        <a:xfrm>
          <a:off x="2019300" y="9958432"/>
          <a:ext cx="889000" cy="1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14332</xdr:rowOff>
    </xdr:from>
    <xdr:to>
      <xdr:col>10</xdr:col>
      <xdr:colOff>114300</xdr:colOff>
      <xdr:row>58</xdr:row>
      <xdr:rowOff>124077</xdr:rowOff>
    </xdr:to>
    <xdr:cxnSp macro="">
      <xdr:nvCxnSpPr>
        <xdr:cNvPr id="131" name="直線コネクタ 130"/>
        <xdr:cNvCxnSpPr/>
      </xdr:nvCxnSpPr>
      <xdr:spPr>
        <a:xfrm flipV="1">
          <a:off x="1130300" y="9958432"/>
          <a:ext cx="889000" cy="10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39481</xdr:rowOff>
    </xdr:from>
    <xdr:to>
      <xdr:col>24</xdr:col>
      <xdr:colOff>114300</xdr:colOff>
      <xdr:row>58</xdr:row>
      <xdr:rowOff>141081</xdr:rowOff>
    </xdr:to>
    <xdr:sp macro="" textlink="">
      <xdr:nvSpPr>
        <xdr:cNvPr id="141" name="楕円 140"/>
        <xdr:cNvSpPr/>
      </xdr:nvSpPr>
      <xdr:spPr>
        <a:xfrm>
          <a:off x="4584700" y="99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125858</xdr:rowOff>
    </xdr:from>
    <xdr:ext cx="599010" cy="259045"/>
    <xdr:sp macro="" textlink="">
      <xdr:nvSpPr>
        <xdr:cNvPr id="142" name="総務費該当値テキスト"/>
        <xdr:cNvSpPr txBox="1"/>
      </xdr:nvSpPr>
      <xdr:spPr>
        <a:xfrm>
          <a:off x="4686300" y="989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103289</xdr:rowOff>
    </xdr:from>
    <xdr:to>
      <xdr:col>20</xdr:col>
      <xdr:colOff>38100</xdr:colOff>
      <xdr:row>59</xdr:row>
      <xdr:rowOff>33439</xdr:rowOff>
    </xdr:to>
    <xdr:sp macro="" textlink="">
      <xdr:nvSpPr>
        <xdr:cNvPr id="143" name="楕円 142"/>
        <xdr:cNvSpPr/>
      </xdr:nvSpPr>
      <xdr:spPr>
        <a:xfrm>
          <a:off x="3746500" y="100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24566</xdr:rowOff>
    </xdr:from>
    <xdr:ext cx="599010" cy="259045"/>
    <xdr:sp macro="" textlink="">
      <xdr:nvSpPr>
        <xdr:cNvPr id="144" name="テキスト ボックス 143"/>
        <xdr:cNvSpPr txBox="1"/>
      </xdr:nvSpPr>
      <xdr:spPr>
        <a:xfrm>
          <a:off x="3497795" y="101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100487</xdr:rowOff>
    </xdr:from>
    <xdr:to>
      <xdr:col>15</xdr:col>
      <xdr:colOff>101600</xdr:colOff>
      <xdr:row>59</xdr:row>
      <xdr:rowOff>30637</xdr:rowOff>
    </xdr:to>
    <xdr:sp macro="" textlink="">
      <xdr:nvSpPr>
        <xdr:cNvPr id="145" name="楕円 144"/>
        <xdr:cNvSpPr/>
      </xdr:nvSpPr>
      <xdr:spPr>
        <a:xfrm>
          <a:off x="2857500" y="100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21764</xdr:rowOff>
    </xdr:from>
    <xdr:ext cx="599010" cy="259045"/>
    <xdr:sp macro="" textlink="">
      <xdr:nvSpPr>
        <xdr:cNvPr id="146" name="テキスト ボックス 145"/>
        <xdr:cNvSpPr txBox="1"/>
      </xdr:nvSpPr>
      <xdr:spPr>
        <a:xfrm>
          <a:off x="2608795" y="1013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134982</xdr:rowOff>
    </xdr:from>
    <xdr:to>
      <xdr:col>10</xdr:col>
      <xdr:colOff>165100</xdr:colOff>
      <xdr:row>58</xdr:row>
      <xdr:rowOff>65132</xdr:rowOff>
    </xdr:to>
    <xdr:sp macro="" textlink="">
      <xdr:nvSpPr>
        <xdr:cNvPr id="147" name="楕円 146"/>
        <xdr:cNvSpPr/>
      </xdr:nvSpPr>
      <xdr:spPr>
        <a:xfrm>
          <a:off x="1968500" y="99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56259</xdr:rowOff>
    </xdr:from>
    <xdr:ext cx="599010" cy="259045"/>
    <xdr:sp macro="" textlink="">
      <xdr:nvSpPr>
        <xdr:cNvPr id="148" name="テキスト ボックス 147"/>
        <xdr:cNvSpPr txBox="1"/>
      </xdr:nvSpPr>
      <xdr:spPr>
        <a:xfrm>
          <a:off x="1719795" y="1000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73277</xdr:rowOff>
    </xdr:from>
    <xdr:to>
      <xdr:col>6</xdr:col>
      <xdr:colOff>38100</xdr:colOff>
      <xdr:row>59</xdr:row>
      <xdr:rowOff>3427</xdr:rowOff>
    </xdr:to>
    <xdr:sp macro="" textlink="">
      <xdr:nvSpPr>
        <xdr:cNvPr id="149" name="楕円 148"/>
        <xdr:cNvSpPr/>
      </xdr:nvSpPr>
      <xdr:spPr>
        <a:xfrm>
          <a:off x="1079500" y="1001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166004</xdr:rowOff>
    </xdr:from>
    <xdr:ext cx="599010" cy="259045"/>
    <xdr:sp macro="" textlink="">
      <xdr:nvSpPr>
        <xdr:cNvPr id="150" name="テキスト ボックス 149"/>
        <xdr:cNvSpPr txBox="1"/>
      </xdr:nvSpPr>
      <xdr:spPr>
        <a:xfrm>
          <a:off x="830795" y="1011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132263</xdr:rowOff>
    </xdr:from>
    <xdr:to>
      <xdr:col>24</xdr:col>
      <xdr:colOff>63500</xdr:colOff>
      <xdr:row>77</xdr:row>
      <xdr:rowOff>99726</xdr:rowOff>
    </xdr:to>
    <xdr:cxnSp macro="">
      <xdr:nvCxnSpPr>
        <xdr:cNvPr id="180" name="直線コネクタ 179"/>
        <xdr:cNvCxnSpPr/>
      </xdr:nvCxnSpPr>
      <xdr:spPr>
        <a:xfrm flipV="1">
          <a:off x="3797300" y="13162463"/>
          <a:ext cx="8382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86356</xdr:rowOff>
    </xdr:from>
    <xdr:to>
      <xdr:col>19</xdr:col>
      <xdr:colOff>177800</xdr:colOff>
      <xdr:row>77</xdr:row>
      <xdr:rowOff>99726</xdr:rowOff>
    </xdr:to>
    <xdr:cxnSp macro="">
      <xdr:nvCxnSpPr>
        <xdr:cNvPr id="183" name="直線コネクタ 182"/>
        <xdr:cNvCxnSpPr/>
      </xdr:nvCxnSpPr>
      <xdr:spPr>
        <a:xfrm>
          <a:off x="2908300" y="13288006"/>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86356</xdr:rowOff>
    </xdr:from>
    <xdr:to>
      <xdr:col>15</xdr:col>
      <xdr:colOff>50800</xdr:colOff>
      <xdr:row>78</xdr:row>
      <xdr:rowOff>25214</xdr:rowOff>
    </xdr:to>
    <xdr:cxnSp macro="">
      <xdr:nvCxnSpPr>
        <xdr:cNvPr id="186" name="直線コネクタ 185"/>
        <xdr:cNvCxnSpPr/>
      </xdr:nvCxnSpPr>
      <xdr:spPr>
        <a:xfrm flipV="1">
          <a:off x="2019300" y="1328800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25214</xdr:rowOff>
    </xdr:from>
    <xdr:to>
      <xdr:col>10</xdr:col>
      <xdr:colOff>114300</xdr:colOff>
      <xdr:row>78</xdr:row>
      <xdr:rowOff>60551</xdr:rowOff>
    </xdr:to>
    <xdr:cxnSp macro="">
      <xdr:nvCxnSpPr>
        <xdr:cNvPr id="189" name="直線コネクタ 188"/>
        <xdr:cNvCxnSpPr/>
      </xdr:nvCxnSpPr>
      <xdr:spPr>
        <a:xfrm flipV="1">
          <a:off x="1130300" y="13398314"/>
          <a:ext cx="889000" cy="3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81463</xdr:rowOff>
    </xdr:from>
    <xdr:to>
      <xdr:col>24</xdr:col>
      <xdr:colOff>114300</xdr:colOff>
      <xdr:row>77</xdr:row>
      <xdr:rowOff>11613</xdr:rowOff>
    </xdr:to>
    <xdr:sp macro="" textlink="">
      <xdr:nvSpPr>
        <xdr:cNvPr id="199" name="楕円 198"/>
        <xdr:cNvSpPr/>
      </xdr:nvSpPr>
      <xdr:spPr>
        <a:xfrm>
          <a:off x="4584700" y="131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104340</xdr:rowOff>
    </xdr:from>
    <xdr:ext cx="599010" cy="259045"/>
    <xdr:sp macro="" textlink="">
      <xdr:nvSpPr>
        <xdr:cNvPr id="200" name="民生費該当値テキスト"/>
        <xdr:cNvSpPr txBox="1"/>
      </xdr:nvSpPr>
      <xdr:spPr>
        <a:xfrm>
          <a:off x="4686300" y="1296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48926</xdr:rowOff>
    </xdr:from>
    <xdr:to>
      <xdr:col>20</xdr:col>
      <xdr:colOff>38100</xdr:colOff>
      <xdr:row>77</xdr:row>
      <xdr:rowOff>150526</xdr:rowOff>
    </xdr:to>
    <xdr:sp macro="" textlink="">
      <xdr:nvSpPr>
        <xdr:cNvPr id="201" name="楕円 200"/>
        <xdr:cNvSpPr/>
      </xdr:nvSpPr>
      <xdr:spPr>
        <a:xfrm>
          <a:off x="3746500" y="132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141653</xdr:rowOff>
    </xdr:from>
    <xdr:ext cx="599010" cy="259045"/>
    <xdr:sp macro="" textlink="">
      <xdr:nvSpPr>
        <xdr:cNvPr id="202" name="テキスト ボックス 201"/>
        <xdr:cNvSpPr txBox="1"/>
      </xdr:nvSpPr>
      <xdr:spPr>
        <a:xfrm>
          <a:off x="3497795" y="1334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35556</xdr:rowOff>
    </xdr:from>
    <xdr:to>
      <xdr:col>15</xdr:col>
      <xdr:colOff>101600</xdr:colOff>
      <xdr:row>77</xdr:row>
      <xdr:rowOff>137156</xdr:rowOff>
    </xdr:to>
    <xdr:sp macro="" textlink="">
      <xdr:nvSpPr>
        <xdr:cNvPr id="203" name="楕円 202"/>
        <xdr:cNvSpPr/>
      </xdr:nvSpPr>
      <xdr:spPr>
        <a:xfrm>
          <a:off x="2857500" y="132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128283</xdr:rowOff>
    </xdr:from>
    <xdr:ext cx="599010" cy="259045"/>
    <xdr:sp macro="" textlink="">
      <xdr:nvSpPr>
        <xdr:cNvPr id="204" name="テキスト ボックス 203"/>
        <xdr:cNvSpPr txBox="1"/>
      </xdr:nvSpPr>
      <xdr:spPr>
        <a:xfrm>
          <a:off x="2608795" y="1332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145864</xdr:rowOff>
    </xdr:from>
    <xdr:to>
      <xdr:col>10</xdr:col>
      <xdr:colOff>165100</xdr:colOff>
      <xdr:row>78</xdr:row>
      <xdr:rowOff>76014</xdr:rowOff>
    </xdr:to>
    <xdr:sp macro="" textlink="">
      <xdr:nvSpPr>
        <xdr:cNvPr id="205" name="楕円 204"/>
        <xdr:cNvSpPr/>
      </xdr:nvSpPr>
      <xdr:spPr>
        <a:xfrm>
          <a:off x="1968500" y="133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67141</xdr:rowOff>
    </xdr:from>
    <xdr:ext cx="599010" cy="259045"/>
    <xdr:sp macro="" textlink="">
      <xdr:nvSpPr>
        <xdr:cNvPr id="206" name="テキスト ボックス 205"/>
        <xdr:cNvSpPr txBox="1"/>
      </xdr:nvSpPr>
      <xdr:spPr>
        <a:xfrm>
          <a:off x="1719795" y="134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9751</xdr:rowOff>
    </xdr:from>
    <xdr:to>
      <xdr:col>6</xdr:col>
      <xdr:colOff>38100</xdr:colOff>
      <xdr:row>78</xdr:row>
      <xdr:rowOff>111351</xdr:rowOff>
    </xdr:to>
    <xdr:sp macro="" textlink="">
      <xdr:nvSpPr>
        <xdr:cNvPr id="207" name="楕円 206"/>
        <xdr:cNvSpPr/>
      </xdr:nvSpPr>
      <xdr:spPr>
        <a:xfrm>
          <a:off x="1079500" y="133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102478</xdr:rowOff>
    </xdr:from>
    <xdr:ext cx="599010" cy="259045"/>
    <xdr:sp macro="" textlink="">
      <xdr:nvSpPr>
        <xdr:cNvPr id="208" name="テキスト ボックス 207"/>
        <xdr:cNvSpPr txBox="1"/>
      </xdr:nvSpPr>
      <xdr:spPr>
        <a:xfrm>
          <a:off x="830795" y="1347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116370</xdr:rowOff>
    </xdr:from>
    <xdr:to>
      <xdr:col>24</xdr:col>
      <xdr:colOff>63500</xdr:colOff>
      <xdr:row>98</xdr:row>
      <xdr:rowOff>121188</xdr:rowOff>
    </xdr:to>
    <xdr:cxnSp macro="">
      <xdr:nvCxnSpPr>
        <xdr:cNvPr id="235" name="直線コネクタ 234"/>
        <xdr:cNvCxnSpPr/>
      </xdr:nvCxnSpPr>
      <xdr:spPr>
        <a:xfrm flipV="1">
          <a:off x="3797300" y="16918470"/>
          <a:ext cx="8382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121188</xdr:rowOff>
    </xdr:from>
    <xdr:to>
      <xdr:col>19</xdr:col>
      <xdr:colOff>177800</xdr:colOff>
      <xdr:row>98</xdr:row>
      <xdr:rowOff>121983</xdr:rowOff>
    </xdr:to>
    <xdr:cxnSp macro="">
      <xdr:nvCxnSpPr>
        <xdr:cNvPr id="238" name="直線コネクタ 237"/>
        <xdr:cNvCxnSpPr/>
      </xdr:nvCxnSpPr>
      <xdr:spPr>
        <a:xfrm flipV="1">
          <a:off x="2908300" y="16923288"/>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121983</xdr:rowOff>
    </xdr:from>
    <xdr:to>
      <xdr:col>15</xdr:col>
      <xdr:colOff>50800</xdr:colOff>
      <xdr:row>98</xdr:row>
      <xdr:rowOff>123803</xdr:rowOff>
    </xdr:to>
    <xdr:cxnSp macro="">
      <xdr:nvCxnSpPr>
        <xdr:cNvPr id="241" name="直線コネクタ 240"/>
        <xdr:cNvCxnSpPr/>
      </xdr:nvCxnSpPr>
      <xdr:spPr>
        <a:xfrm flipV="1">
          <a:off x="2019300" y="16924083"/>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123803</xdr:rowOff>
    </xdr:from>
    <xdr:to>
      <xdr:col>10</xdr:col>
      <xdr:colOff>114300</xdr:colOff>
      <xdr:row>98</xdr:row>
      <xdr:rowOff>126000</xdr:rowOff>
    </xdr:to>
    <xdr:cxnSp macro="">
      <xdr:nvCxnSpPr>
        <xdr:cNvPr id="244" name="直線コネクタ 243"/>
        <xdr:cNvCxnSpPr/>
      </xdr:nvCxnSpPr>
      <xdr:spPr>
        <a:xfrm flipV="1">
          <a:off x="1130300" y="16925903"/>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65570</xdr:rowOff>
    </xdr:from>
    <xdr:to>
      <xdr:col>24</xdr:col>
      <xdr:colOff>114300</xdr:colOff>
      <xdr:row>98</xdr:row>
      <xdr:rowOff>167170</xdr:rowOff>
    </xdr:to>
    <xdr:sp macro="" textlink="">
      <xdr:nvSpPr>
        <xdr:cNvPr id="254" name="楕円 253"/>
        <xdr:cNvSpPr/>
      </xdr:nvSpPr>
      <xdr:spPr>
        <a:xfrm>
          <a:off x="4584700" y="168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70388</xdr:rowOff>
    </xdr:from>
    <xdr:to>
      <xdr:col>20</xdr:col>
      <xdr:colOff>38100</xdr:colOff>
      <xdr:row>99</xdr:row>
      <xdr:rowOff>538</xdr:rowOff>
    </xdr:to>
    <xdr:sp macro="" textlink="">
      <xdr:nvSpPr>
        <xdr:cNvPr id="256" name="楕円 255"/>
        <xdr:cNvSpPr/>
      </xdr:nvSpPr>
      <xdr:spPr>
        <a:xfrm>
          <a:off x="3746500" y="168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163115</xdr:rowOff>
    </xdr:from>
    <xdr:ext cx="534377" cy="259045"/>
    <xdr:sp macro="" textlink="">
      <xdr:nvSpPr>
        <xdr:cNvPr id="257" name="テキスト ボックス 256"/>
        <xdr:cNvSpPr txBox="1"/>
      </xdr:nvSpPr>
      <xdr:spPr>
        <a:xfrm>
          <a:off x="3530111" y="169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71183</xdr:rowOff>
    </xdr:from>
    <xdr:to>
      <xdr:col>15</xdr:col>
      <xdr:colOff>101600</xdr:colOff>
      <xdr:row>99</xdr:row>
      <xdr:rowOff>1333</xdr:rowOff>
    </xdr:to>
    <xdr:sp macro="" textlink="">
      <xdr:nvSpPr>
        <xdr:cNvPr id="258" name="楕円 257"/>
        <xdr:cNvSpPr/>
      </xdr:nvSpPr>
      <xdr:spPr>
        <a:xfrm>
          <a:off x="2857500" y="168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163910</xdr:rowOff>
    </xdr:from>
    <xdr:ext cx="534377" cy="259045"/>
    <xdr:sp macro="" textlink="">
      <xdr:nvSpPr>
        <xdr:cNvPr id="259" name="テキスト ボックス 258"/>
        <xdr:cNvSpPr txBox="1"/>
      </xdr:nvSpPr>
      <xdr:spPr>
        <a:xfrm>
          <a:off x="2641111" y="16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73003</xdr:rowOff>
    </xdr:from>
    <xdr:to>
      <xdr:col>10</xdr:col>
      <xdr:colOff>165100</xdr:colOff>
      <xdr:row>99</xdr:row>
      <xdr:rowOff>3153</xdr:rowOff>
    </xdr:to>
    <xdr:sp macro="" textlink="">
      <xdr:nvSpPr>
        <xdr:cNvPr id="260" name="楕円 259"/>
        <xdr:cNvSpPr/>
      </xdr:nvSpPr>
      <xdr:spPr>
        <a:xfrm>
          <a:off x="1968500" y="168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165730</xdr:rowOff>
    </xdr:from>
    <xdr:ext cx="534377" cy="259045"/>
    <xdr:sp macro="" textlink="">
      <xdr:nvSpPr>
        <xdr:cNvPr id="261" name="テキスト ボックス 260"/>
        <xdr:cNvSpPr txBox="1"/>
      </xdr:nvSpPr>
      <xdr:spPr>
        <a:xfrm>
          <a:off x="1752111" y="169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75200</xdr:rowOff>
    </xdr:from>
    <xdr:to>
      <xdr:col>6</xdr:col>
      <xdr:colOff>38100</xdr:colOff>
      <xdr:row>99</xdr:row>
      <xdr:rowOff>5350</xdr:rowOff>
    </xdr:to>
    <xdr:sp macro="" textlink="">
      <xdr:nvSpPr>
        <xdr:cNvPr id="262" name="楕円 261"/>
        <xdr:cNvSpPr/>
      </xdr:nvSpPr>
      <xdr:spPr>
        <a:xfrm>
          <a:off x="1079500" y="16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167927</xdr:rowOff>
    </xdr:from>
    <xdr:ext cx="534377" cy="259045"/>
    <xdr:sp macro="" textlink="">
      <xdr:nvSpPr>
        <xdr:cNvPr id="263" name="テキスト ボックス 262"/>
        <xdr:cNvSpPr txBox="1"/>
      </xdr:nvSpPr>
      <xdr:spPr>
        <a:xfrm>
          <a:off x="863111" y="16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125764</xdr:rowOff>
    </xdr:from>
    <xdr:to>
      <xdr:col>55</xdr:col>
      <xdr:colOff>0</xdr:colOff>
      <xdr:row>58</xdr:row>
      <xdr:rowOff>126602</xdr:rowOff>
    </xdr:to>
    <xdr:cxnSp macro="">
      <xdr:nvCxnSpPr>
        <xdr:cNvPr id="343" name="直線コネクタ 342"/>
        <xdr:cNvCxnSpPr/>
      </xdr:nvCxnSpPr>
      <xdr:spPr>
        <a:xfrm>
          <a:off x="9639300" y="10069864"/>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106004</xdr:rowOff>
    </xdr:from>
    <xdr:to>
      <xdr:col>50</xdr:col>
      <xdr:colOff>114300</xdr:colOff>
      <xdr:row>58</xdr:row>
      <xdr:rowOff>125764</xdr:rowOff>
    </xdr:to>
    <xdr:cxnSp macro="">
      <xdr:nvCxnSpPr>
        <xdr:cNvPr id="346" name="直線コネクタ 345"/>
        <xdr:cNvCxnSpPr/>
      </xdr:nvCxnSpPr>
      <xdr:spPr>
        <a:xfrm>
          <a:off x="8750300" y="10050104"/>
          <a:ext cx="889000" cy="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106004</xdr:rowOff>
    </xdr:from>
    <xdr:to>
      <xdr:col>45</xdr:col>
      <xdr:colOff>177800</xdr:colOff>
      <xdr:row>58</xdr:row>
      <xdr:rowOff>124704</xdr:rowOff>
    </xdr:to>
    <xdr:cxnSp macro="">
      <xdr:nvCxnSpPr>
        <xdr:cNvPr id="349" name="直線コネクタ 348"/>
        <xdr:cNvCxnSpPr/>
      </xdr:nvCxnSpPr>
      <xdr:spPr>
        <a:xfrm flipV="1">
          <a:off x="7861300" y="10050104"/>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124704</xdr:rowOff>
    </xdr:from>
    <xdr:to>
      <xdr:col>41</xdr:col>
      <xdr:colOff>50800</xdr:colOff>
      <xdr:row>58</xdr:row>
      <xdr:rowOff>127767</xdr:rowOff>
    </xdr:to>
    <xdr:cxnSp macro="">
      <xdr:nvCxnSpPr>
        <xdr:cNvPr id="352" name="直線コネクタ 351"/>
        <xdr:cNvCxnSpPr/>
      </xdr:nvCxnSpPr>
      <xdr:spPr>
        <a:xfrm flipV="1">
          <a:off x="6972300" y="10068804"/>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75802</xdr:rowOff>
    </xdr:from>
    <xdr:to>
      <xdr:col>55</xdr:col>
      <xdr:colOff>50800</xdr:colOff>
      <xdr:row>59</xdr:row>
      <xdr:rowOff>5952</xdr:rowOff>
    </xdr:to>
    <xdr:sp macro="" textlink="">
      <xdr:nvSpPr>
        <xdr:cNvPr id="362" name="楕円 361"/>
        <xdr:cNvSpPr/>
      </xdr:nvSpPr>
      <xdr:spPr>
        <a:xfrm>
          <a:off x="104267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162179</xdr:rowOff>
    </xdr:from>
    <xdr:ext cx="469744" cy="259045"/>
    <xdr:sp macro="" textlink="">
      <xdr:nvSpPr>
        <xdr:cNvPr id="363" name="農林水産業費該当値テキスト"/>
        <xdr:cNvSpPr txBox="1"/>
      </xdr:nvSpPr>
      <xdr:spPr>
        <a:xfrm>
          <a:off x="10528300" y="99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74964</xdr:rowOff>
    </xdr:from>
    <xdr:to>
      <xdr:col>50</xdr:col>
      <xdr:colOff>165100</xdr:colOff>
      <xdr:row>59</xdr:row>
      <xdr:rowOff>5114</xdr:rowOff>
    </xdr:to>
    <xdr:sp macro="" textlink="">
      <xdr:nvSpPr>
        <xdr:cNvPr id="364" name="楕円 363"/>
        <xdr:cNvSpPr/>
      </xdr:nvSpPr>
      <xdr:spPr>
        <a:xfrm>
          <a:off x="9588500" y="100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167691</xdr:rowOff>
    </xdr:from>
    <xdr:ext cx="469744" cy="259045"/>
    <xdr:sp macro="" textlink="">
      <xdr:nvSpPr>
        <xdr:cNvPr id="365" name="テキスト ボックス 364"/>
        <xdr:cNvSpPr txBox="1"/>
      </xdr:nvSpPr>
      <xdr:spPr>
        <a:xfrm>
          <a:off x="9404428" y="101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55204</xdr:rowOff>
    </xdr:from>
    <xdr:to>
      <xdr:col>46</xdr:col>
      <xdr:colOff>38100</xdr:colOff>
      <xdr:row>58</xdr:row>
      <xdr:rowOff>156804</xdr:rowOff>
    </xdr:to>
    <xdr:sp macro="" textlink="">
      <xdr:nvSpPr>
        <xdr:cNvPr id="366" name="楕円 365"/>
        <xdr:cNvSpPr/>
      </xdr:nvSpPr>
      <xdr:spPr>
        <a:xfrm>
          <a:off x="86995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147931</xdr:rowOff>
    </xdr:from>
    <xdr:ext cx="469744" cy="259045"/>
    <xdr:sp macro="" textlink="">
      <xdr:nvSpPr>
        <xdr:cNvPr id="367" name="テキスト ボックス 366"/>
        <xdr:cNvSpPr txBox="1"/>
      </xdr:nvSpPr>
      <xdr:spPr>
        <a:xfrm>
          <a:off x="8515428" y="100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73904</xdr:rowOff>
    </xdr:from>
    <xdr:to>
      <xdr:col>41</xdr:col>
      <xdr:colOff>101600</xdr:colOff>
      <xdr:row>59</xdr:row>
      <xdr:rowOff>4054</xdr:rowOff>
    </xdr:to>
    <xdr:sp macro="" textlink="">
      <xdr:nvSpPr>
        <xdr:cNvPr id="368" name="楕円 367"/>
        <xdr:cNvSpPr/>
      </xdr:nvSpPr>
      <xdr:spPr>
        <a:xfrm>
          <a:off x="7810500" y="100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166631</xdr:rowOff>
    </xdr:from>
    <xdr:ext cx="469744" cy="259045"/>
    <xdr:sp macro="" textlink="">
      <xdr:nvSpPr>
        <xdr:cNvPr id="369" name="テキスト ボックス 368"/>
        <xdr:cNvSpPr txBox="1"/>
      </xdr:nvSpPr>
      <xdr:spPr>
        <a:xfrm>
          <a:off x="7626428" y="1011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76967</xdr:rowOff>
    </xdr:from>
    <xdr:to>
      <xdr:col>36</xdr:col>
      <xdr:colOff>165100</xdr:colOff>
      <xdr:row>59</xdr:row>
      <xdr:rowOff>7117</xdr:rowOff>
    </xdr:to>
    <xdr:sp macro="" textlink="">
      <xdr:nvSpPr>
        <xdr:cNvPr id="370" name="楕円 369"/>
        <xdr:cNvSpPr/>
      </xdr:nvSpPr>
      <xdr:spPr>
        <a:xfrm>
          <a:off x="6921500" y="100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169694</xdr:rowOff>
    </xdr:from>
    <xdr:ext cx="469744" cy="259045"/>
    <xdr:sp macro="" textlink="">
      <xdr:nvSpPr>
        <xdr:cNvPr id="371" name="テキスト ボックス 370"/>
        <xdr:cNvSpPr txBox="1"/>
      </xdr:nvSpPr>
      <xdr:spPr>
        <a:xfrm>
          <a:off x="6737428" y="1011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169239</xdr:rowOff>
    </xdr:from>
    <xdr:to>
      <xdr:col>55</xdr:col>
      <xdr:colOff>0</xdr:colOff>
      <xdr:row>79</xdr:row>
      <xdr:rowOff>7500</xdr:rowOff>
    </xdr:to>
    <xdr:cxnSp macro="">
      <xdr:nvCxnSpPr>
        <xdr:cNvPr id="400" name="直線コネクタ 399"/>
        <xdr:cNvCxnSpPr/>
      </xdr:nvCxnSpPr>
      <xdr:spPr>
        <a:xfrm>
          <a:off x="9639300" y="13542339"/>
          <a:ext cx="8382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169239</xdr:rowOff>
    </xdr:from>
    <xdr:to>
      <xdr:col>50</xdr:col>
      <xdr:colOff>114300</xdr:colOff>
      <xdr:row>79</xdr:row>
      <xdr:rowOff>11635</xdr:rowOff>
    </xdr:to>
    <xdr:cxnSp macro="">
      <xdr:nvCxnSpPr>
        <xdr:cNvPr id="403" name="直線コネクタ 402"/>
        <xdr:cNvCxnSpPr/>
      </xdr:nvCxnSpPr>
      <xdr:spPr>
        <a:xfrm flipV="1">
          <a:off x="8750300" y="13542339"/>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35877</xdr:rowOff>
    </xdr:from>
    <xdr:to>
      <xdr:col>45</xdr:col>
      <xdr:colOff>177800</xdr:colOff>
      <xdr:row>79</xdr:row>
      <xdr:rowOff>11635</xdr:rowOff>
    </xdr:to>
    <xdr:cxnSp macro="">
      <xdr:nvCxnSpPr>
        <xdr:cNvPr id="406" name="直線コネクタ 405"/>
        <xdr:cNvCxnSpPr/>
      </xdr:nvCxnSpPr>
      <xdr:spPr>
        <a:xfrm>
          <a:off x="7861300" y="13237527"/>
          <a:ext cx="889000" cy="3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35877</xdr:rowOff>
    </xdr:from>
    <xdr:to>
      <xdr:col>41</xdr:col>
      <xdr:colOff>50800</xdr:colOff>
      <xdr:row>79</xdr:row>
      <xdr:rowOff>22272</xdr:rowOff>
    </xdr:to>
    <xdr:cxnSp macro="">
      <xdr:nvCxnSpPr>
        <xdr:cNvPr id="409" name="直線コネクタ 408"/>
        <xdr:cNvCxnSpPr/>
      </xdr:nvCxnSpPr>
      <xdr:spPr>
        <a:xfrm flipV="1">
          <a:off x="6972300" y="13237527"/>
          <a:ext cx="889000" cy="3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128150</xdr:rowOff>
    </xdr:from>
    <xdr:to>
      <xdr:col>55</xdr:col>
      <xdr:colOff>50800</xdr:colOff>
      <xdr:row>79</xdr:row>
      <xdr:rowOff>58300</xdr:rowOff>
    </xdr:to>
    <xdr:sp macro="" textlink="">
      <xdr:nvSpPr>
        <xdr:cNvPr id="419" name="楕円 418"/>
        <xdr:cNvSpPr/>
      </xdr:nvSpPr>
      <xdr:spPr>
        <a:xfrm>
          <a:off x="104267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43077</xdr:rowOff>
    </xdr:from>
    <xdr:ext cx="469744" cy="259045"/>
    <xdr:sp macro="" textlink="">
      <xdr:nvSpPr>
        <xdr:cNvPr id="420" name="商工費該当値テキスト"/>
        <xdr:cNvSpPr txBox="1"/>
      </xdr:nvSpPr>
      <xdr:spPr>
        <a:xfrm>
          <a:off x="10528300" y="134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118439</xdr:rowOff>
    </xdr:from>
    <xdr:to>
      <xdr:col>50</xdr:col>
      <xdr:colOff>165100</xdr:colOff>
      <xdr:row>79</xdr:row>
      <xdr:rowOff>48589</xdr:rowOff>
    </xdr:to>
    <xdr:sp macro="" textlink="">
      <xdr:nvSpPr>
        <xdr:cNvPr id="421" name="楕円 420"/>
        <xdr:cNvSpPr/>
      </xdr:nvSpPr>
      <xdr:spPr>
        <a:xfrm>
          <a:off x="9588500" y="134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39716</xdr:rowOff>
    </xdr:from>
    <xdr:ext cx="534377" cy="259045"/>
    <xdr:sp macro="" textlink="">
      <xdr:nvSpPr>
        <xdr:cNvPr id="422" name="テキスト ボックス 421"/>
        <xdr:cNvSpPr txBox="1"/>
      </xdr:nvSpPr>
      <xdr:spPr>
        <a:xfrm>
          <a:off x="9372111" y="1358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132285</xdr:rowOff>
    </xdr:from>
    <xdr:to>
      <xdr:col>46</xdr:col>
      <xdr:colOff>38100</xdr:colOff>
      <xdr:row>79</xdr:row>
      <xdr:rowOff>62435</xdr:rowOff>
    </xdr:to>
    <xdr:sp macro="" textlink="">
      <xdr:nvSpPr>
        <xdr:cNvPr id="423" name="楕円 422"/>
        <xdr:cNvSpPr/>
      </xdr:nvSpPr>
      <xdr:spPr>
        <a:xfrm>
          <a:off x="8699500" y="135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53562</xdr:rowOff>
    </xdr:from>
    <xdr:ext cx="469744" cy="259045"/>
    <xdr:sp macro="" textlink="">
      <xdr:nvSpPr>
        <xdr:cNvPr id="424" name="テキスト ボックス 423"/>
        <xdr:cNvSpPr txBox="1"/>
      </xdr:nvSpPr>
      <xdr:spPr>
        <a:xfrm>
          <a:off x="8515428" y="135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156527</xdr:rowOff>
    </xdr:from>
    <xdr:to>
      <xdr:col>41</xdr:col>
      <xdr:colOff>101600</xdr:colOff>
      <xdr:row>77</xdr:row>
      <xdr:rowOff>86677</xdr:rowOff>
    </xdr:to>
    <xdr:sp macro="" textlink="">
      <xdr:nvSpPr>
        <xdr:cNvPr id="425" name="楕円 424"/>
        <xdr:cNvSpPr/>
      </xdr:nvSpPr>
      <xdr:spPr>
        <a:xfrm>
          <a:off x="7810500" y="131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103205</xdr:rowOff>
    </xdr:from>
    <xdr:ext cx="534377" cy="259045"/>
    <xdr:sp macro="" textlink="">
      <xdr:nvSpPr>
        <xdr:cNvPr id="426" name="テキスト ボックス 425"/>
        <xdr:cNvSpPr txBox="1"/>
      </xdr:nvSpPr>
      <xdr:spPr>
        <a:xfrm>
          <a:off x="7594111" y="129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142922</xdr:rowOff>
    </xdr:from>
    <xdr:to>
      <xdr:col>36</xdr:col>
      <xdr:colOff>165100</xdr:colOff>
      <xdr:row>79</xdr:row>
      <xdr:rowOff>73072</xdr:rowOff>
    </xdr:to>
    <xdr:sp macro="" textlink="">
      <xdr:nvSpPr>
        <xdr:cNvPr id="427" name="楕円 426"/>
        <xdr:cNvSpPr/>
      </xdr:nvSpPr>
      <xdr:spPr>
        <a:xfrm>
          <a:off x="6921500" y="135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64199</xdr:rowOff>
    </xdr:from>
    <xdr:ext cx="469744" cy="259045"/>
    <xdr:sp macro="" textlink="">
      <xdr:nvSpPr>
        <xdr:cNvPr id="428" name="テキスト ボックス 427"/>
        <xdr:cNvSpPr txBox="1"/>
      </xdr:nvSpPr>
      <xdr:spPr>
        <a:xfrm>
          <a:off x="6737428" y="136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111514</xdr:rowOff>
    </xdr:from>
    <xdr:to>
      <xdr:col>55</xdr:col>
      <xdr:colOff>0</xdr:colOff>
      <xdr:row>96</xdr:row>
      <xdr:rowOff>136381</xdr:rowOff>
    </xdr:to>
    <xdr:cxnSp macro="">
      <xdr:nvCxnSpPr>
        <xdr:cNvPr id="455" name="直線コネクタ 454"/>
        <xdr:cNvCxnSpPr/>
      </xdr:nvCxnSpPr>
      <xdr:spPr>
        <a:xfrm>
          <a:off x="9639300" y="16570714"/>
          <a:ext cx="8382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148250</xdr:rowOff>
    </xdr:from>
    <xdr:to>
      <xdr:col>50</xdr:col>
      <xdr:colOff>114300</xdr:colOff>
      <xdr:row>96</xdr:row>
      <xdr:rowOff>111514</xdr:rowOff>
    </xdr:to>
    <xdr:cxnSp macro="">
      <xdr:nvCxnSpPr>
        <xdr:cNvPr id="458" name="直線コネクタ 457"/>
        <xdr:cNvCxnSpPr/>
      </xdr:nvCxnSpPr>
      <xdr:spPr>
        <a:xfrm>
          <a:off x="8750300" y="16436000"/>
          <a:ext cx="889000" cy="1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147509</xdr:rowOff>
    </xdr:from>
    <xdr:to>
      <xdr:col>45</xdr:col>
      <xdr:colOff>177800</xdr:colOff>
      <xdr:row>95</xdr:row>
      <xdr:rowOff>148250</xdr:rowOff>
    </xdr:to>
    <xdr:cxnSp macro="">
      <xdr:nvCxnSpPr>
        <xdr:cNvPr id="461" name="直線コネクタ 460"/>
        <xdr:cNvCxnSpPr/>
      </xdr:nvCxnSpPr>
      <xdr:spPr>
        <a:xfrm>
          <a:off x="7861300" y="1643525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147509</xdr:rowOff>
    </xdr:from>
    <xdr:to>
      <xdr:col>41</xdr:col>
      <xdr:colOff>50800</xdr:colOff>
      <xdr:row>96</xdr:row>
      <xdr:rowOff>98775</xdr:rowOff>
    </xdr:to>
    <xdr:cxnSp macro="">
      <xdr:nvCxnSpPr>
        <xdr:cNvPr id="464" name="直線コネクタ 463"/>
        <xdr:cNvCxnSpPr/>
      </xdr:nvCxnSpPr>
      <xdr:spPr>
        <a:xfrm flipV="1">
          <a:off x="6972300" y="16435259"/>
          <a:ext cx="889000" cy="1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85581</xdr:rowOff>
    </xdr:from>
    <xdr:to>
      <xdr:col>55</xdr:col>
      <xdr:colOff>50800</xdr:colOff>
      <xdr:row>97</xdr:row>
      <xdr:rowOff>15731</xdr:rowOff>
    </xdr:to>
    <xdr:sp macro="" textlink="">
      <xdr:nvSpPr>
        <xdr:cNvPr id="474" name="楕円 473"/>
        <xdr:cNvSpPr/>
      </xdr:nvSpPr>
      <xdr:spPr>
        <a:xfrm>
          <a:off x="10426700" y="165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64008</xdr:rowOff>
    </xdr:from>
    <xdr:ext cx="534377" cy="259045"/>
    <xdr:sp macro="" textlink="">
      <xdr:nvSpPr>
        <xdr:cNvPr id="475" name="土木費該当値テキスト"/>
        <xdr:cNvSpPr txBox="1"/>
      </xdr:nvSpPr>
      <xdr:spPr>
        <a:xfrm>
          <a:off x="10528300" y="165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60714</xdr:rowOff>
    </xdr:from>
    <xdr:to>
      <xdr:col>50</xdr:col>
      <xdr:colOff>165100</xdr:colOff>
      <xdr:row>96</xdr:row>
      <xdr:rowOff>162314</xdr:rowOff>
    </xdr:to>
    <xdr:sp macro="" textlink="">
      <xdr:nvSpPr>
        <xdr:cNvPr id="476" name="楕円 475"/>
        <xdr:cNvSpPr/>
      </xdr:nvSpPr>
      <xdr:spPr>
        <a:xfrm>
          <a:off x="95885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153441</xdr:rowOff>
    </xdr:from>
    <xdr:ext cx="534377" cy="259045"/>
    <xdr:sp macro="" textlink="">
      <xdr:nvSpPr>
        <xdr:cNvPr id="477" name="テキスト ボックス 476"/>
        <xdr:cNvSpPr txBox="1"/>
      </xdr:nvSpPr>
      <xdr:spPr>
        <a:xfrm>
          <a:off x="9372111" y="166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97450</xdr:rowOff>
    </xdr:from>
    <xdr:to>
      <xdr:col>46</xdr:col>
      <xdr:colOff>38100</xdr:colOff>
      <xdr:row>96</xdr:row>
      <xdr:rowOff>27600</xdr:rowOff>
    </xdr:to>
    <xdr:sp macro="" textlink="">
      <xdr:nvSpPr>
        <xdr:cNvPr id="478" name="楕円 477"/>
        <xdr:cNvSpPr/>
      </xdr:nvSpPr>
      <xdr:spPr>
        <a:xfrm>
          <a:off x="8699500" y="163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44127</xdr:rowOff>
    </xdr:from>
    <xdr:ext cx="599010" cy="259045"/>
    <xdr:sp macro="" textlink="">
      <xdr:nvSpPr>
        <xdr:cNvPr id="479" name="テキスト ボックス 478"/>
        <xdr:cNvSpPr txBox="1"/>
      </xdr:nvSpPr>
      <xdr:spPr>
        <a:xfrm>
          <a:off x="8450795" y="161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96709</xdr:rowOff>
    </xdr:from>
    <xdr:to>
      <xdr:col>41</xdr:col>
      <xdr:colOff>101600</xdr:colOff>
      <xdr:row>96</xdr:row>
      <xdr:rowOff>26859</xdr:rowOff>
    </xdr:to>
    <xdr:sp macro="" textlink="">
      <xdr:nvSpPr>
        <xdr:cNvPr id="480" name="楕円 479"/>
        <xdr:cNvSpPr/>
      </xdr:nvSpPr>
      <xdr:spPr>
        <a:xfrm>
          <a:off x="7810500" y="16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43386</xdr:rowOff>
    </xdr:from>
    <xdr:ext cx="599010" cy="259045"/>
    <xdr:sp macro="" textlink="">
      <xdr:nvSpPr>
        <xdr:cNvPr id="481" name="テキスト ボックス 480"/>
        <xdr:cNvSpPr txBox="1"/>
      </xdr:nvSpPr>
      <xdr:spPr>
        <a:xfrm>
          <a:off x="7561795" y="161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47975</xdr:rowOff>
    </xdr:from>
    <xdr:to>
      <xdr:col>36</xdr:col>
      <xdr:colOff>165100</xdr:colOff>
      <xdr:row>96</xdr:row>
      <xdr:rowOff>149575</xdr:rowOff>
    </xdr:to>
    <xdr:sp macro="" textlink="">
      <xdr:nvSpPr>
        <xdr:cNvPr id="482" name="楕円 481"/>
        <xdr:cNvSpPr/>
      </xdr:nvSpPr>
      <xdr:spPr>
        <a:xfrm>
          <a:off x="6921500" y="165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140702</xdr:rowOff>
    </xdr:from>
    <xdr:ext cx="534377" cy="259045"/>
    <xdr:sp macro="" textlink="">
      <xdr:nvSpPr>
        <xdr:cNvPr id="483" name="テキスト ボックス 482"/>
        <xdr:cNvSpPr txBox="1"/>
      </xdr:nvSpPr>
      <xdr:spPr>
        <a:xfrm>
          <a:off x="6705111" y="165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46317</xdr:rowOff>
    </xdr:from>
    <xdr:to>
      <xdr:col>85</xdr:col>
      <xdr:colOff>127000</xdr:colOff>
      <xdr:row>39</xdr:row>
      <xdr:rowOff>60164</xdr:rowOff>
    </xdr:to>
    <xdr:cxnSp macro="">
      <xdr:nvCxnSpPr>
        <xdr:cNvPr id="515" name="直線コネクタ 514"/>
        <xdr:cNvCxnSpPr/>
      </xdr:nvCxnSpPr>
      <xdr:spPr>
        <a:xfrm flipV="1">
          <a:off x="15481300" y="6732867"/>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60164</xdr:rowOff>
    </xdr:from>
    <xdr:to>
      <xdr:col>81</xdr:col>
      <xdr:colOff>50800</xdr:colOff>
      <xdr:row>39</xdr:row>
      <xdr:rowOff>77488</xdr:rowOff>
    </xdr:to>
    <xdr:cxnSp macro="">
      <xdr:nvCxnSpPr>
        <xdr:cNvPr id="518" name="直線コネクタ 517"/>
        <xdr:cNvCxnSpPr/>
      </xdr:nvCxnSpPr>
      <xdr:spPr>
        <a:xfrm flipV="1">
          <a:off x="14592300" y="6746714"/>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61699</xdr:rowOff>
    </xdr:from>
    <xdr:to>
      <xdr:col>76</xdr:col>
      <xdr:colOff>114300</xdr:colOff>
      <xdr:row>39</xdr:row>
      <xdr:rowOff>77488</xdr:rowOff>
    </xdr:to>
    <xdr:cxnSp macro="">
      <xdr:nvCxnSpPr>
        <xdr:cNvPr id="521" name="直線コネクタ 520"/>
        <xdr:cNvCxnSpPr/>
      </xdr:nvCxnSpPr>
      <xdr:spPr>
        <a:xfrm>
          <a:off x="13703300" y="6748249"/>
          <a:ext cx="889000" cy="1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168520</xdr:rowOff>
    </xdr:from>
    <xdr:to>
      <xdr:col>71</xdr:col>
      <xdr:colOff>177800</xdr:colOff>
      <xdr:row>39</xdr:row>
      <xdr:rowOff>61699</xdr:rowOff>
    </xdr:to>
    <xdr:cxnSp macro="">
      <xdr:nvCxnSpPr>
        <xdr:cNvPr id="524" name="直線コネクタ 523"/>
        <xdr:cNvCxnSpPr/>
      </xdr:nvCxnSpPr>
      <xdr:spPr>
        <a:xfrm>
          <a:off x="12814300" y="6512170"/>
          <a:ext cx="889000" cy="23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166967</xdr:rowOff>
    </xdr:from>
    <xdr:to>
      <xdr:col>85</xdr:col>
      <xdr:colOff>177800</xdr:colOff>
      <xdr:row>39</xdr:row>
      <xdr:rowOff>97117</xdr:rowOff>
    </xdr:to>
    <xdr:sp macro="" textlink="">
      <xdr:nvSpPr>
        <xdr:cNvPr id="534" name="楕円 533"/>
        <xdr:cNvSpPr/>
      </xdr:nvSpPr>
      <xdr:spPr>
        <a:xfrm>
          <a:off x="16268700" y="66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81894</xdr:rowOff>
    </xdr:from>
    <xdr:ext cx="534377" cy="259045"/>
    <xdr:sp macro="" textlink="">
      <xdr:nvSpPr>
        <xdr:cNvPr id="535" name="消防費該当値テキスト"/>
        <xdr:cNvSpPr txBox="1"/>
      </xdr:nvSpPr>
      <xdr:spPr>
        <a:xfrm>
          <a:off x="16370300" y="65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9364</xdr:rowOff>
    </xdr:from>
    <xdr:to>
      <xdr:col>81</xdr:col>
      <xdr:colOff>101600</xdr:colOff>
      <xdr:row>39</xdr:row>
      <xdr:rowOff>110964</xdr:rowOff>
    </xdr:to>
    <xdr:sp macro="" textlink="">
      <xdr:nvSpPr>
        <xdr:cNvPr id="536" name="楕円 535"/>
        <xdr:cNvSpPr/>
      </xdr:nvSpPr>
      <xdr:spPr>
        <a:xfrm>
          <a:off x="15430500" y="66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102091</xdr:rowOff>
    </xdr:from>
    <xdr:ext cx="534377" cy="259045"/>
    <xdr:sp macro="" textlink="">
      <xdr:nvSpPr>
        <xdr:cNvPr id="537" name="テキスト ボックス 536"/>
        <xdr:cNvSpPr txBox="1"/>
      </xdr:nvSpPr>
      <xdr:spPr>
        <a:xfrm>
          <a:off x="15214111" y="678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26688</xdr:rowOff>
    </xdr:from>
    <xdr:to>
      <xdr:col>76</xdr:col>
      <xdr:colOff>165100</xdr:colOff>
      <xdr:row>39</xdr:row>
      <xdr:rowOff>128288</xdr:rowOff>
    </xdr:to>
    <xdr:sp macro="" textlink="">
      <xdr:nvSpPr>
        <xdr:cNvPr id="538" name="楕円 537"/>
        <xdr:cNvSpPr/>
      </xdr:nvSpPr>
      <xdr:spPr>
        <a:xfrm>
          <a:off x="14541500" y="67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119415</xdr:rowOff>
    </xdr:from>
    <xdr:ext cx="534377" cy="259045"/>
    <xdr:sp macro="" textlink="">
      <xdr:nvSpPr>
        <xdr:cNvPr id="539" name="テキスト ボックス 538"/>
        <xdr:cNvSpPr txBox="1"/>
      </xdr:nvSpPr>
      <xdr:spPr>
        <a:xfrm>
          <a:off x="14325111" y="68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10899</xdr:rowOff>
    </xdr:from>
    <xdr:to>
      <xdr:col>72</xdr:col>
      <xdr:colOff>38100</xdr:colOff>
      <xdr:row>39</xdr:row>
      <xdr:rowOff>112499</xdr:rowOff>
    </xdr:to>
    <xdr:sp macro="" textlink="">
      <xdr:nvSpPr>
        <xdr:cNvPr id="540" name="楕円 539"/>
        <xdr:cNvSpPr/>
      </xdr:nvSpPr>
      <xdr:spPr>
        <a:xfrm>
          <a:off x="13652500" y="66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103626</xdr:rowOff>
    </xdr:from>
    <xdr:ext cx="534377" cy="259045"/>
    <xdr:sp macro="" textlink="">
      <xdr:nvSpPr>
        <xdr:cNvPr id="541" name="テキスト ボックス 540"/>
        <xdr:cNvSpPr txBox="1"/>
      </xdr:nvSpPr>
      <xdr:spPr>
        <a:xfrm>
          <a:off x="13436111" y="67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117720</xdr:rowOff>
    </xdr:from>
    <xdr:to>
      <xdr:col>67</xdr:col>
      <xdr:colOff>101600</xdr:colOff>
      <xdr:row>38</xdr:row>
      <xdr:rowOff>47870</xdr:rowOff>
    </xdr:to>
    <xdr:sp macro="" textlink="">
      <xdr:nvSpPr>
        <xdr:cNvPr id="542" name="楕円 541"/>
        <xdr:cNvSpPr/>
      </xdr:nvSpPr>
      <xdr:spPr>
        <a:xfrm>
          <a:off x="12763500" y="64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64397</xdr:rowOff>
    </xdr:from>
    <xdr:ext cx="534377" cy="259045"/>
    <xdr:sp macro="" textlink="">
      <xdr:nvSpPr>
        <xdr:cNvPr id="543" name="テキスト ボックス 542"/>
        <xdr:cNvSpPr txBox="1"/>
      </xdr:nvSpPr>
      <xdr:spPr>
        <a:xfrm>
          <a:off x="12547111" y="623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124044</xdr:rowOff>
    </xdr:from>
    <xdr:to>
      <xdr:col>85</xdr:col>
      <xdr:colOff>127000</xdr:colOff>
      <xdr:row>57</xdr:row>
      <xdr:rowOff>141704</xdr:rowOff>
    </xdr:to>
    <xdr:cxnSp macro="">
      <xdr:nvCxnSpPr>
        <xdr:cNvPr id="572" name="直線コネクタ 571"/>
        <xdr:cNvCxnSpPr/>
      </xdr:nvCxnSpPr>
      <xdr:spPr>
        <a:xfrm>
          <a:off x="15481300" y="9896694"/>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124044</xdr:rowOff>
    </xdr:from>
    <xdr:to>
      <xdr:col>81</xdr:col>
      <xdr:colOff>50800</xdr:colOff>
      <xdr:row>57</xdr:row>
      <xdr:rowOff>142413</xdr:rowOff>
    </xdr:to>
    <xdr:cxnSp macro="">
      <xdr:nvCxnSpPr>
        <xdr:cNvPr id="575" name="直線コネクタ 574"/>
        <xdr:cNvCxnSpPr/>
      </xdr:nvCxnSpPr>
      <xdr:spPr>
        <a:xfrm flipV="1">
          <a:off x="14592300" y="9896694"/>
          <a:ext cx="8890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79007</xdr:rowOff>
    </xdr:from>
    <xdr:to>
      <xdr:col>76</xdr:col>
      <xdr:colOff>114300</xdr:colOff>
      <xdr:row>57</xdr:row>
      <xdr:rowOff>142413</xdr:rowOff>
    </xdr:to>
    <xdr:cxnSp macro="">
      <xdr:nvCxnSpPr>
        <xdr:cNvPr id="578" name="直線コネクタ 577"/>
        <xdr:cNvCxnSpPr/>
      </xdr:nvCxnSpPr>
      <xdr:spPr>
        <a:xfrm>
          <a:off x="13703300" y="9851657"/>
          <a:ext cx="889000" cy="6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79007</xdr:rowOff>
    </xdr:from>
    <xdr:to>
      <xdr:col>71</xdr:col>
      <xdr:colOff>177800</xdr:colOff>
      <xdr:row>57</xdr:row>
      <xdr:rowOff>105021</xdr:rowOff>
    </xdr:to>
    <xdr:cxnSp macro="">
      <xdr:nvCxnSpPr>
        <xdr:cNvPr id="581" name="直線コネクタ 580"/>
        <xdr:cNvCxnSpPr/>
      </xdr:nvCxnSpPr>
      <xdr:spPr>
        <a:xfrm flipV="1">
          <a:off x="12814300" y="9851657"/>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90904</xdr:rowOff>
    </xdr:from>
    <xdr:to>
      <xdr:col>85</xdr:col>
      <xdr:colOff>177800</xdr:colOff>
      <xdr:row>58</xdr:row>
      <xdr:rowOff>21054</xdr:rowOff>
    </xdr:to>
    <xdr:sp macro="" textlink="">
      <xdr:nvSpPr>
        <xdr:cNvPr id="591" name="楕円 590"/>
        <xdr:cNvSpPr/>
      </xdr:nvSpPr>
      <xdr:spPr>
        <a:xfrm>
          <a:off x="16268700" y="98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5831</xdr:rowOff>
    </xdr:from>
    <xdr:ext cx="534377" cy="259045"/>
    <xdr:sp macro="" textlink="">
      <xdr:nvSpPr>
        <xdr:cNvPr id="592" name="教育費該当値テキスト"/>
        <xdr:cNvSpPr txBox="1"/>
      </xdr:nvSpPr>
      <xdr:spPr>
        <a:xfrm>
          <a:off x="16370300" y="97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73244</xdr:rowOff>
    </xdr:from>
    <xdr:to>
      <xdr:col>81</xdr:col>
      <xdr:colOff>101600</xdr:colOff>
      <xdr:row>58</xdr:row>
      <xdr:rowOff>3394</xdr:rowOff>
    </xdr:to>
    <xdr:sp macro="" textlink="">
      <xdr:nvSpPr>
        <xdr:cNvPr id="593" name="楕円 592"/>
        <xdr:cNvSpPr/>
      </xdr:nvSpPr>
      <xdr:spPr>
        <a:xfrm>
          <a:off x="15430500" y="98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165971</xdr:rowOff>
    </xdr:from>
    <xdr:ext cx="534377" cy="259045"/>
    <xdr:sp macro="" textlink="">
      <xdr:nvSpPr>
        <xdr:cNvPr id="594" name="テキスト ボックス 593"/>
        <xdr:cNvSpPr txBox="1"/>
      </xdr:nvSpPr>
      <xdr:spPr>
        <a:xfrm>
          <a:off x="15214111" y="993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91613</xdr:rowOff>
    </xdr:from>
    <xdr:to>
      <xdr:col>76</xdr:col>
      <xdr:colOff>165100</xdr:colOff>
      <xdr:row>58</xdr:row>
      <xdr:rowOff>21763</xdr:rowOff>
    </xdr:to>
    <xdr:sp macro="" textlink="">
      <xdr:nvSpPr>
        <xdr:cNvPr id="595" name="楕円 594"/>
        <xdr:cNvSpPr/>
      </xdr:nvSpPr>
      <xdr:spPr>
        <a:xfrm>
          <a:off x="14541500" y="98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12890</xdr:rowOff>
    </xdr:from>
    <xdr:ext cx="534377" cy="259045"/>
    <xdr:sp macro="" textlink="">
      <xdr:nvSpPr>
        <xdr:cNvPr id="596" name="テキスト ボックス 595"/>
        <xdr:cNvSpPr txBox="1"/>
      </xdr:nvSpPr>
      <xdr:spPr>
        <a:xfrm>
          <a:off x="14325111" y="99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28207</xdr:rowOff>
    </xdr:from>
    <xdr:to>
      <xdr:col>72</xdr:col>
      <xdr:colOff>38100</xdr:colOff>
      <xdr:row>57</xdr:row>
      <xdr:rowOff>129807</xdr:rowOff>
    </xdr:to>
    <xdr:sp macro="" textlink="">
      <xdr:nvSpPr>
        <xdr:cNvPr id="597" name="楕円 596"/>
        <xdr:cNvSpPr/>
      </xdr:nvSpPr>
      <xdr:spPr>
        <a:xfrm>
          <a:off x="13652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120934</xdr:rowOff>
    </xdr:from>
    <xdr:ext cx="534377" cy="259045"/>
    <xdr:sp macro="" textlink="">
      <xdr:nvSpPr>
        <xdr:cNvPr id="598" name="テキスト ボックス 597"/>
        <xdr:cNvSpPr txBox="1"/>
      </xdr:nvSpPr>
      <xdr:spPr>
        <a:xfrm>
          <a:off x="13436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54221</xdr:rowOff>
    </xdr:from>
    <xdr:to>
      <xdr:col>67</xdr:col>
      <xdr:colOff>101600</xdr:colOff>
      <xdr:row>57</xdr:row>
      <xdr:rowOff>155821</xdr:rowOff>
    </xdr:to>
    <xdr:sp macro="" textlink="">
      <xdr:nvSpPr>
        <xdr:cNvPr id="599" name="楕円 598"/>
        <xdr:cNvSpPr/>
      </xdr:nvSpPr>
      <xdr:spPr>
        <a:xfrm>
          <a:off x="12763500" y="98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146948</xdr:rowOff>
    </xdr:from>
    <xdr:ext cx="534377" cy="259045"/>
    <xdr:sp macro="" textlink="">
      <xdr:nvSpPr>
        <xdr:cNvPr id="600" name="テキスト ボックス 599"/>
        <xdr:cNvSpPr txBox="1"/>
      </xdr:nvSpPr>
      <xdr:spPr>
        <a:xfrm>
          <a:off x="12547111" y="9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103997</xdr:rowOff>
    </xdr:from>
    <xdr:to>
      <xdr:col>85</xdr:col>
      <xdr:colOff>127000</xdr:colOff>
      <xdr:row>97</xdr:row>
      <xdr:rowOff>115396</xdr:rowOff>
    </xdr:to>
    <xdr:cxnSp macro="">
      <xdr:nvCxnSpPr>
        <xdr:cNvPr id="688" name="直線コネクタ 687"/>
        <xdr:cNvCxnSpPr/>
      </xdr:nvCxnSpPr>
      <xdr:spPr>
        <a:xfrm>
          <a:off x="15481300" y="16734647"/>
          <a:ext cx="8382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103997</xdr:rowOff>
    </xdr:from>
    <xdr:to>
      <xdr:col>81</xdr:col>
      <xdr:colOff>50800</xdr:colOff>
      <xdr:row>97</xdr:row>
      <xdr:rowOff>111883</xdr:rowOff>
    </xdr:to>
    <xdr:cxnSp macro="">
      <xdr:nvCxnSpPr>
        <xdr:cNvPr id="691" name="直線コネクタ 690"/>
        <xdr:cNvCxnSpPr/>
      </xdr:nvCxnSpPr>
      <xdr:spPr>
        <a:xfrm flipV="1">
          <a:off x="14592300" y="16734647"/>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86810</xdr:rowOff>
    </xdr:from>
    <xdr:to>
      <xdr:col>76</xdr:col>
      <xdr:colOff>114300</xdr:colOff>
      <xdr:row>97</xdr:row>
      <xdr:rowOff>111883</xdr:rowOff>
    </xdr:to>
    <xdr:cxnSp macro="">
      <xdr:nvCxnSpPr>
        <xdr:cNvPr id="694" name="直線コネクタ 693"/>
        <xdr:cNvCxnSpPr/>
      </xdr:nvCxnSpPr>
      <xdr:spPr>
        <a:xfrm>
          <a:off x="13703300" y="16717460"/>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86810</xdr:rowOff>
    </xdr:from>
    <xdr:to>
      <xdr:col>71</xdr:col>
      <xdr:colOff>177800</xdr:colOff>
      <xdr:row>98</xdr:row>
      <xdr:rowOff>33508</xdr:rowOff>
    </xdr:to>
    <xdr:cxnSp macro="">
      <xdr:nvCxnSpPr>
        <xdr:cNvPr id="697" name="直線コネクタ 696"/>
        <xdr:cNvCxnSpPr/>
      </xdr:nvCxnSpPr>
      <xdr:spPr>
        <a:xfrm flipV="1">
          <a:off x="12814300" y="1671746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64596</xdr:rowOff>
    </xdr:from>
    <xdr:to>
      <xdr:col>85</xdr:col>
      <xdr:colOff>177800</xdr:colOff>
      <xdr:row>97</xdr:row>
      <xdr:rowOff>166196</xdr:rowOff>
    </xdr:to>
    <xdr:sp macro="" textlink="">
      <xdr:nvSpPr>
        <xdr:cNvPr id="707" name="楕円 706"/>
        <xdr:cNvSpPr/>
      </xdr:nvSpPr>
      <xdr:spPr>
        <a:xfrm>
          <a:off x="16268700" y="166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43023</xdr:rowOff>
    </xdr:from>
    <xdr:ext cx="534377" cy="259045"/>
    <xdr:sp macro="" textlink="">
      <xdr:nvSpPr>
        <xdr:cNvPr id="708" name="公債費該当値テキスト"/>
        <xdr:cNvSpPr txBox="1"/>
      </xdr:nvSpPr>
      <xdr:spPr>
        <a:xfrm>
          <a:off x="16370300" y="166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53197</xdr:rowOff>
    </xdr:from>
    <xdr:to>
      <xdr:col>81</xdr:col>
      <xdr:colOff>101600</xdr:colOff>
      <xdr:row>97</xdr:row>
      <xdr:rowOff>154797</xdr:rowOff>
    </xdr:to>
    <xdr:sp macro="" textlink="">
      <xdr:nvSpPr>
        <xdr:cNvPr id="709" name="楕円 708"/>
        <xdr:cNvSpPr/>
      </xdr:nvSpPr>
      <xdr:spPr>
        <a:xfrm>
          <a:off x="15430500" y="1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145924</xdr:rowOff>
    </xdr:from>
    <xdr:ext cx="534377" cy="259045"/>
    <xdr:sp macro="" textlink="">
      <xdr:nvSpPr>
        <xdr:cNvPr id="710" name="テキスト ボックス 709"/>
        <xdr:cNvSpPr txBox="1"/>
      </xdr:nvSpPr>
      <xdr:spPr>
        <a:xfrm>
          <a:off x="15214111" y="167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61083</xdr:rowOff>
    </xdr:from>
    <xdr:to>
      <xdr:col>76</xdr:col>
      <xdr:colOff>165100</xdr:colOff>
      <xdr:row>97</xdr:row>
      <xdr:rowOff>162683</xdr:rowOff>
    </xdr:to>
    <xdr:sp macro="" textlink="">
      <xdr:nvSpPr>
        <xdr:cNvPr id="711" name="楕円 710"/>
        <xdr:cNvSpPr/>
      </xdr:nvSpPr>
      <xdr:spPr>
        <a:xfrm>
          <a:off x="14541500" y="166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153810</xdr:rowOff>
    </xdr:from>
    <xdr:ext cx="534377" cy="259045"/>
    <xdr:sp macro="" textlink="">
      <xdr:nvSpPr>
        <xdr:cNvPr id="712" name="テキスト ボックス 711"/>
        <xdr:cNvSpPr txBox="1"/>
      </xdr:nvSpPr>
      <xdr:spPr>
        <a:xfrm>
          <a:off x="14325111" y="167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36010</xdr:rowOff>
    </xdr:from>
    <xdr:to>
      <xdr:col>72</xdr:col>
      <xdr:colOff>38100</xdr:colOff>
      <xdr:row>97</xdr:row>
      <xdr:rowOff>137610</xdr:rowOff>
    </xdr:to>
    <xdr:sp macro="" textlink="">
      <xdr:nvSpPr>
        <xdr:cNvPr id="713" name="楕円 712"/>
        <xdr:cNvSpPr/>
      </xdr:nvSpPr>
      <xdr:spPr>
        <a:xfrm>
          <a:off x="13652500" y="166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154137</xdr:rowOff>
    </xdr:from>
    <xdr:ext cx="534377" cy="259045"/>
    <xdr:sp macro="" textlink="">
      <xdr:nvSpPr>
        <xdr:cNvPr id="714" name="テキスト ボックス 713"/>
        <xdr:cNvSpPr txBox="1"/>
      </xdr:nvSpPr>
      <xdr:spPr>
        <a:xfrm>
          <a:off x="13436111" y="164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154158</xdr:rowOff>
    </xdr:from>
    <xdr:to>
      <xdr:col>67</xdr:col>
      <xdr:colOff>101600</xdr:colOff>
      <xdr:row>98</xdr:row>
      <xdr:rowOff>84308</xdr:rowOff>
    </xdr:to>
    <xdr:sp macro="" textlink="">
      <xdr:nvSpPr>
        <xdr:cNvPr id="715" name="楕円 714"/>
        <xdr:cNvSpPr/>
      </xdr:nvSpPr>
      <xdr:spPr>
        <a:xfrm>
          <a:off x="12763500" y="167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75435</xdr:rowOff>
    </xdr:from>
    <xdr:ext cx="534377" cy="259045"/>
    <xdr:sp macro="" textlink="">
      <xdr:nvSpPr>
        <xdr:cNvPr id="716" name="テキスト ボックス 715"/>
        <xdr:cNvSpPr txBox="1"/>
      </xdr:nvSpPr>
      <xdr:spPr>
        <a:xfrm>
          <a:off x="12547111" y="168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115560</xdr:rowOff>
    </xdr:from>
    <xdr:to>
      <xdr:col>116</xdr:col>
      <xdr:colOff>63500</xdr:colOff>
      <xdr:row>38</xdr:row>
      <xdr:rowOff>139700</xdr:rowOff>
    </xdr:to>
    <xdr:cxnSp macro="">
      <xdr:nvCxnSpPr>
        <xdr:cNvPr id="743" name="直線コネクタ 742"/>
        <xdr:cNvCxnSpPr/>
      </xdr:nvCxnSpPr>
      <xdr:spPr>
        <a:xfrm>
          <a:off x="21323300" y="6459210"/>
          <a:ext cx="838200" cy="1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115560</xdr:rowOff>
    </xdr:from>
    <xdr:to>
      <xdr:col>111</xdr:col>
      <xdr:colOff>177800</xdr:colOff>
      <xdr:row>38</xdr:row>
      <xdr:rowOff>139700</xdr:rowOff>
    </xdr:to>
    <xdr:cxnSp macro="">
      <xdr:nvCxnSpPr>
        <xdr:cNvPr id="746" name="直線コネクタ 745"/>
        <xdr:cNvCxnSpPr/>
      </xdr:nvCxnSpPr>
      <xdr:spPr>
        <a:xfrm flipV="1">
          <a:off x="20434300" y="6459210"/>
          <a:ext cx="889000" cy="1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48" name="テキスト ボックス 747"/>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64760</xdr:rowOff>
    </xdr:from>
    <xdr:to>
      <xdr:col>112</xdr:col>
      <xdr:colOff>38100</xdr:colOff>
      <xdr:row>37</xdr:row>
      <xdr:rowOff>166360</xdr:rowOff>
    </xdr:to>
    <xdr:sp macro="" textlink="">
      <xdr:nvSpPr>
        <xdr:cNvPr id="764" name="楕円 763"/>
        <xdr:cNvSpPr/>
      </xdr:nvSpPr>
      <xdr:spPr>
        <a:xfrm>
          <a:off x="21272500" y="64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11437</xdr:rowOff>
    </xdr:from>
    <xdr:ext cx="469744" cy="259045"/>
    <xdr:sp macro="" textlink="">
      <xdr:nvSpPr>
        <xdr:cNvPr id="765" name="テキスト ボックス 764"/>
        <xdr:cNvSpPr txBox="1"/>
      </xdr:nvSpPr>
      <xdr:spPr>
        <a:xfrm>
          <a:off x="21088428" y="618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総務費における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は、まちづくり基金の積立額</a:t>
          </a:r>
          <a:r>
            <a:rPr kumimoji="1" lang="ja-JP" altLang="en-US" sz="1100">
              <a:solidFill>
                <a:schemeClr val="dk1"/>
              </a:solidFill>
              <a:effectLst/>
              <a:latin typeface="+mn-lt"/>
              <a:ea typeface="+mn-ea"/>
              <a:cs typeface="+mn-cs"/>
            </a:rPr>
            <a:t>、電算機使用料の増加等</a:t>
          </a:r>
          <a:r>
            <a:rPr kumimoji="1" lang="ja-JP" altLang="ja-JP" sz="1100">
              <a:solidFill>
                <a:schemeClr val="dk1"/>
              </a:solidFill>
              <a:effectLst/>
              <a:latin typeface="+mn-lt"/>
              <a:ea typeface="+mn-ea"/>
              <a:cs typeface="+mn-cs"/>
            </a:rPr>
            <a:t>が要因となっている。今後も大規模事業に備えてまちづくり基金や減債基金の積み立ては随時実施していく。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民生費における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物価高騰対策給付金</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住民税均等割のみ課税世帯への給付金の開始</a:t>
          </a:r>
          <a:r>
            <a:rPr lang="ja-JP" altLang="ja-JP" sz="1100" b="0" i="0" baseline="0">
              <a:solidFill>
                <a:schemeClr val="dk1"/>
              </a:solidFill>
              <a:effectLst/>
              <a:latin typeface="+mn-lt"/>
              <a:ea typeface="+mn-ea"/>
              <a:cs typeface="+mn-cs"/>
            </a:rPr>
            <a:t>等が要因となっている。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における減少は、</a:t>
          </a:r>
          <a:r>
            <a:rPr kumimoji="1" lang="ja-JP" altLang="en-US" sz="1100">
              <a:solidFill>
                <a:schemeClr val="dk1"/>
              </a:solidFill>
              <a:effectLst/>
              <a:latin typeface="+mn-lt"/>
              <a:ea typeface="+mn-ea"/>
              <a:cs typeface="+mn-cs"/>
            </a:rPr>
            <a:t>駅周辺整備事業費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道路維持工事費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における減少は、</a:t>
          </a:r>
          <a:r>
            <a:rPr kumimoji="1" lang="ja-JP" altLang="en-US" sz="1100">
              <a:solidFill>
                <a:schemeClr val="dk1"/>
              </a:solidFill>
              <a:effectLst/>
              <a:latin typeface="+mn-lt"/>
              <a:ea typeface="+mn-ea"/>
              <a:cs typeface="+mn-cs"/>
            </a:rPr>
            <a:t>式下中学校川西町分担金、小学校給食無償化公費負担額</a:t>
          </a:r>
          <a:r>
            <a:rPr kumimoji="1" lang="ja-JP" altLang="ja-JP" sz="1100">
              <a:solidFill>
                <a:schemeClr val="dk1"/>
              </a:solidFill>
              <a:effectLst/>
              <a:latin typeface="+mn-lt"/>
              <a:ea typeface="+mn-ea"/>
              <a:cs typeface="+mn-cs"/>
            </a:rPr>
            <a:t>の減少が要因となっている。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a:t>
          </a:r>
          <a:r>
            <a:rPr kumimoji="1" lang="ja-JP" altLang="en-US" sz="1100">
              <a:solidFill>
                <a:schemeClr val="dk1"/>
              </a:solidFill>
              <a:effectLst/>
              <a:latin typeface="+mn-lt"/>
              <a:ea typeface="+mn-ea"/>
              <a:cs typeface="+mn-cs"/>
            </a:rPr>
            <a:t>産業拠点創出事業</a:t>
          </a:r>
          <a:r>
            <a:rPr kumimoji="1" lang="ja-JP" altLang="ja-JP" sz="1100">
              <a:solidFill>
                <a:schemeClr val="dk1"/>
              </a:solidFill>
              <a:effectLst/>
              <a:latin typeface="+mn-lt"/>
              <a:ea typeface="+mn-ea"/>
              <a:cs typeface="+mn-cs"/>
            </a:rPr>
            <a:t>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a:t>
          </a:r>
          <a:r>
            <a:rPr lang="ja-JP" altLang="en-US" sz="1050" b="0" i="0" baseline="0">
              <a:solidFill>
                <a:schemeClr val="dk1"/>
              </a:solidFill>
              <a:effectLst/>
              <a:latin typeface="+mn-lt"/>
              <a:ea typeface="+mn-ea"/>
              <a:cs typeface="+mn-cs"/>
            </a:rPr>
            <a:t>１２．３９％であったが</a:t>
          </a:r>
          <a:r>
            <a:rPr lang="ja-JP" altLang="ja-JP" sz="1050" b="0" i="0" baseline="0">
              <a:solidFill>
                <a:schemeClr val="dk1"/>
              </a:solidFill>
              <a:effectLst/>
              <a:latin typeface="+mn-lt"/>
              <a:ea typeface="+mn-ea"/>
              <a:cs typeface="+mn-cs"/>
            </a:rPr>
            <a:t>、令和</a:t>
          </a:r>
          <a:r>
            <a:rPr lang="ja-JP" altLang="en-US" sz="1050" b="0" i="0" baseline="0">
              <a:solidFill>
                <a:schemeClr val="dk1"/>
              </a:solidFill>
              <a:effectLst/>
              <a:latin typeface="+mn-lt"/>
              <a:ea typeface="+mn-ea"/>
              <a:cs typeface="+mn-cs"/>
            </a:rPr>
            <a:t>５</a:t>
          </a:r>
          <a:r>
            <a:rPr lang="ja-JP" altLang="ja-JP" sz="1050" b="0" i="0" baseline="0">
              <a:solidFill>
                <a:schemeClr val="dk1"/>
              </a:solidFill>
              <a:effectLst/>
              <a:latin typeface="+mn-lt"/>
              <a:ea typeface="+mn-ea"/>
              <a:cs typeface="+mn-cs"/>
            </a:rPr>
            <a:t>年度は</a:t>
          </a:r>
          <a:r>
            <a:rPr lang="ja-JP" altLang="en-US" sz="1050" b="0" i="0" baseline="0">
              <a:solidFill>
                <a:schemeClr val="dk1"/>
              </a:solidFill>
              <a:effectLst/>
              <a:latin typeface="+mn-lt"/>
              <a:ea typeface="+mn-ea"/>
              <a:cs typeface="+mn-cs"/>
            </a:rPr>
            <a:t>地方消費税交付金等各種交付金</a:t>
          </a:r>
          <a:r>
            <a:rPr lang="ja-JP" altLang="ja-JP" sz="1050" b="0" i="0" baseline="0">
              <a:solidFill>
                <a:schemeClr val="dk1"/>
              </a:solidFill>
              <a:effectLst/>
              <a:latin typeface="+mn-lt"/>
              <a:ea typeface="+mn-ea"/>
              <a:cs typeface="+mn-cs"/>
            </a:rPr>
            <a:t>や地方交付税等の歳入額増加もあり、１２．</a:t>
          </a:r>
          <a:r>
            <a:rPr lang="ja-JP" altLang="en-US" sz="1050" b="0" i="0" baseline="0">
              <a:solidFill>
                <a:schemeClr val="dk1"/>
              </a:solidFill>
              <a:effectLst/>
              <a:latin typeface="+mn-lt"/>
              <a:ea typeface="+mn-ea"/>
              <a:cs typeface="+mn-cs"/>
            </a:rPr>
            <a:t>４７</a:t>
          </a:r>
          <a:r>
            <a:rPr lang="ja-JP" altLang="ja-JP" sz="1050" b="0" i="0" baseline="0">
              <a:solidFill>
                <a:schemeClr val="dk1"/>
              </a:solidFill>
              <a:effectLst/>
              <a:latin typeface="+mn-lt"/>
              <a:ea typeface="+mn-ea"/>
              <a:cs typeface="+mn-cs"/>
            </a:rPr>
            <a:t>％となった。標準財政規模に対する実質単年度収支は納税義務者の減少や小学校建設事業、社会保障経費の増加等により平成２６年度からの比率は低くなっている。令和</a:t>
          </a:r>
          <a:r>
            <a:rPr lang="ja-JP" altLang="en-US" sz="1050" b="0" i="0" baseline="0">
              <a:solidFill>
                <a:schemeClr val="dk1"/>
              </a:solidFill>
              <a:effectLst/>
              <a:latin typeface="+mn-lt"/>
              <a:ea typeface="+mn-ea"/>
              <a:cs typeface="+mn-cs"/>
            </a:rPr>
            <a:t>５</a:t>
          </a:r>
          <a:r>
            <a:rPr lang="ja-JP" altLang="ja-JP" sz="1050" b="0" i="0" baseline="0">
              <a:solidFill>
                <a:schemeClr val="dk1"/>
              </a:solidFill>
              <a:effectLst/>
              <a:latin typeface="+mn-lt"/>
              <a:ea typeface="+mn-ea"/>
              <a:cs typeface="+mn-cs"/>
            </a:rPr>
            <a:t>年度は</a:t>
          </a:r>
          <a:r>
            <a:rPr lang="ja-JP" altLang="en-US" sz="1050" b="0" i="0" baseline="0">
              <a:solidFill>
                <a:schemeClr val="dk1"/>
              </a:solidFill>
              <a:effectLst/>
              <a:latin typeface="+mn-lt"/>
              <a:ea typeface="+mn-ea"/>
              <a:cs typeface="+mn-cs"/>
            </a:rPr>
            <a:t>単年度収支</a:t>
          </a:r>
          <a:r>
            <a:rPr lang="ja-JP" altLang="ja-JP" sz="1050" b="0" i="0" baseline="0">
              <a:solidFill>
                <a:schemeClr val="dk1"/>
              </a:solidFill>
              <a:effectLst/>
              <a:latin typeface="+mn-lt"/>
              <a:ea typeface="+mn-ea"/>
              <a:cs typeface="+mn-cs"/>
            </a:rPr>
            <a:t>が減少したことから昨年度より</a:t>
          </a:r>
          <a:r>
            <a:rPr lang="ja-JP" altLang="en-US" sz="1050" b="0" i="0" baseline="0">
              <a:solidFill>
                <a:schemeClr val="dk1"/>
              </a:solidFill>
              <a:effectLst/>
              <a:latin typeface="+mn-lt"/>
              <a:ea typeface="+mn-ea"/>
              <a:cs typeface="+mn-cs"/>
            </a:rPr>
            <a:t>１</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３６</a:t>
          </a:r>
          <a:r>
            <a:rPr lang="ja-JP" altLang="ja-JP" sz="1050" b="0" i="0" baseline="0">
              <a:solidFill>
                <a:schemeClr val="dk1"/>
              </a:solidFill>
              <a:effectLst/>
              <a:latin typeface="+mn-lt"/>
              <a:ea typeface="+mn-ea"/>
              <a:cs typeface="+mn-cs"/>
            </a:rPr>
            <a:t>％の減少となった。今後も大規模事業が続くため、縁故債の繰上償還実施や基金への積み立てなどにより</a:t>
          </a:r>
          <a:r>
            <a:rPr kumimoji="1" lang="ja-JP" altLang="ja-JP" sz="1050" b="0" i="0" baseline="0">
              <a:solidFill>
                <a:schemeClr val="dk1"/>
              </a:solidFill>
              <a:effectLst/>
              <a:latin typeface="+mn-lt"/>
              <a:ea typeface="+mn-ea"/>
              <a:cs typeface="+mn-cs"/>
            </a:rPr>
            <a:t>、</a:t>
          </a:r>
          <a:r>
            <a:rPr kumimoji="1" lang="ja-JP" altLang="ja-JP" sz="1050">
              <a:solidFill>
                <a:schemeClr val="dk1"/>
              </a:solidFill>
              <a:effectLst/>
              <a:latin typeface="+mn-lt"/>
              <a:ea typeface="+mn-ea"/>
              <a:cs typeface="+mn-cs"/>
            </a:rPr>
            <a:t>財政健全化に向けた財政運営に努めていく。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令和４年度においては、すべての会計が黒字となった。平成２８年度末で閉鎖となっていた介護サービス事業特別会計が令和３年度から再開となった。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5929279</v>
      </c>
      <c r="BO4" s="485"/>
      <c r="BP4" s="485"/>
      <c r="BQ4" s="485"/>
      <c r="BR4" s="485"/>
      <c r="BS4" s="485"/>
      <c r="BT4" s="485"/>
      <c r="BU4" s="486"/>
      <c r="BV4" s="484">
        <v>5314069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12.5</v>
      </c>
      <c r="CU4" s="625"/>
      <c r="CV4" s="625"/>
      <c r="CW4" s="625"/>
      <c r="CX4" s="625"/>
      <c r="CY4" s="625"/>
      <c r="CZ4" s="625"/>
      <c r="DA4" s="626"/>
      <c r="DB4" s="624">
        <v>12.4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5546092</v>
      </c>
      <c r="BO5" s="456"/>
      <c r="BP5" s="456"/>
      <c r="BQ5" s="456"/>
      <c r="BR5" s="456"/>
      <c r="BS5" s="456"/>
      <c r="BT5" s="456"/>
      <c r="BU5" s="457"/>
      <c r="BV5" s="455">
        <v>4921778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86.7</v>
      </c>
      <c r="CU5" s="453"/>
      <c r="CV5" s="453"/>
      <c r="CW5" s="453"/>
      <c r="CX5" s="453"/>
      <c r="CY5" s="453"/>
      <c r="CZ5" s="453"/>
      <c r="DA5" s="454"/>
      <c r="DB5" s="452">
        <v>85.1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383187</v>
      </c>
      <c r="BO6" s="456"/>
      <c r="BP6" s="456"/>
      <c r="BQ6" s="456"/>
      <c r="BR6" s="456"/>
      <c r="BS6" s="456"/>
      <c r="BT6" s="456"/>
      <c r="BU6" s="457"/>
      <c r="BV6" s="455">
        <v>392291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87.3</v>
      </c>
      <c r="CU6" s="599"/>
      <c r="CV6" s="599"/>
      <c r="CW6" s="599"/>
      <c r="CX6" s="599"/>
      <c r="CY6" s="599"/>
      <c r="CZ6" s="599"/>
      <c r="DA6" s="600"/>
      <c r="DB6" s="598">
        <v>86.4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32497</v>
      </c>
      <c r="BO7" s="456"/>
      <c r="BP7" s="456"/>
      <c r="BQ7" s="456"/>
      <c r="BR7" s="456"/>
      <c r="BS7" s="456"/>
      <c r="BT7" s="456"/>
      <c r="BU7" s="457"/>
      <c r="BV7" s="455">
        <v>47166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2813235</v>
      </c>
      <c r="CU7" s="456"/>
      <c r="CV7" s="456"/>
      <c r="CW7" s="456"/>
      <c r="CX7" s="456"/>
      <c r="CY7" s="456"/>
      <c r="CZ7" s="456"/>
      <c r="DA7" s="457"/>
      <c r="DB7" s="455">
        <v>2786376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350690</v>
      </c>
      <c r="BO8" s="456"/>
      <c r="BP8" s="456"/>
      <c r="BQ8" s="456"/>
      <c r="BR8" s="456"/>
      <c r="BS8" s="456"/>
      <c r="BT8" s="456"/>
      <c r="BU8" s="457"/>
      <c r="BV8" s="455">
        <v>345125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0.43</v>
      </c>
      <c r="CU8" s="559"/>
      <c r="CV8" s="559"/>
      <c r="CW8" s="559"/>
      <c r="CX8" s="559"/>
      <c r="CY8" s="559"/>
      <c r="CZ8" s="559"/>
      <c r="DA8" s="560"/>
      <c r="DB8" s="558">
        <v>0.44</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8167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5565</v>
      </c>
      <c r="BO9" s="456"/>
      <c r="BP9" s="456"/>
      <c r="BQ9" s="456"/>
      <c r="BR9" s="456"/>
      <c r="BS9" s="456"/>
      <c r="BT9" s="456"/>
      <c r="BU9" s="457"/>
      <c r="BV9" s="455">
        <v>47974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15</v>
      </c>
      <c r="CU9" s="453"/>
      <c r="CV9" s="453"/>
      <c r="CW9" s="453"/>
      <c r="CX9" s="453"/>
      <c r="CY9" s="453"/>
      <c r="CZ9" s="453"/>
      <c r="DA9" s="454"/>
      <c r="DB9" s="452">
        <v>15.9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8485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414</v>
      </c>
      <c r="BO10" s="456"/>
      <c r="BP10" s="456"/>
      <c r="BQ10" s="456"/>
      <c r="BR10" s="456"/>
      <c r="BS10" s="456"/>
      <c r="BT10" s="456"/>
      <c r="BU10" s="457"/>
      <c r="BV10" s="455">
        <v>49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172347</v>
      </c>
      <c r="BO11" s="456"/>
      <c r="BP11" s="456"/>
      <c r="BQ11" s="456"/>
      <c r="BR11" s="456"/>
      <c r="BS11" s="456"/>
      <c r="BT11" s="456"/>
      <c r="BU11" s="457"/>
      <c r="BV11" s="455">
        <v>166497</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8094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7916</v>
      </c>
      <c r="S13" s="543"/>
      <c r="T13" s="543"/>
      <c r="U13" s="543"/>
      <c r="V13" s="544"/>
      <c r="W13" s="545" t="s">
        <v>131</v>
      </c>
      <c r="X13" s="441"/>
      <c r="Y13" s="441"/>
      <c r="Z13" s="441"/>
      <c r="AA13" s="441"/>
      <c r="AB13" s="442"/>
      <c r="AC13" s="408">
        <v>98</v>
      </c>
      <c r="AD13" s="409"/>
      <c r="AE13" s="409"/>
      <c r="AF13" s="409"/>
      <c r="AG13" s="410"/>
      <c r="AH13" s="408">
        <v>75</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178326</v>
      </c>
      <c r="BO13" s="456"/>
      <c r="BP13" s="456"/>
      <c r="BQ13" s="456"/>
      <c r="BR13" s="456"/>
      <c r="BS13" s="456"/>
      <c r="BT13" s="456"/>
      <c r="BU13" s="457"/>
      <c r="BV13" s="455">
        <v>214520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7.2</v>
      </c>
      <c r="CU13" s="453"/>
      <c r="CV13" s="453"/>
      <c r="CW13" s="453"/>
      <c r="CX13" s="453"/>
      <c r="CY13" s="453"/>
      <c r="CZ13" s="453"/>
      <c r="DA13" s="454"/>
      <c r="DB13" s="452">
        <v>7.6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8217</v>
      </c>
      <c r="S14" s="543"/>
      <c r="T14" s="543"/>
      <c r="U14" s="543"/>
      <c r="V14" s="544"/>
      <c r="W14" s="546"/>
      <c r="X14" s="444"/>
      <c r="Y14" s="444"/>
      <c r="Z14" s="444"/>
      <c r="AA14" s="444"/>
      <c r="AB14" s="445"/>
      <c r="AC14" s="535">
        <v>2.8</v>
      </c>
      <c r="AD14" s="536"/>
      <c r="AE14" s="536"/>
      <c r="AF14" s="536"/>
      <c r="AG14" s="537"/>
      <c r="AH14" s="535">
        <v>2.1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8060</v>
      </c>
      <c r="S15" s="543"/>
      <c r="T15" s="543"/>
      <c r="U15" s="543"/>
      <c r="V15" s="544"/>
      <c r="W15" s="545" t="s">
        <v>137</v>
      </c>
      <c r="X15" s="441"/>
      <c r="Y15" s="441"/>
      <c r="Z15" s="441"/>
      <c r="AA15" s="441"/>
      <c r="AB15" s="442"/>
      <c r="AC15" s="408">
        <v>964</v>
      </c>
      <c r="AD15" s="409"/>
      <c r="AE15" s="409"/>
      <c r="AF15" s="409"/>
      <c r="AG15" s="410"/>
      <c r="AH15" s="408">
        <v>1047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1094651</v>
      </c>
      <c r="BO15" s="485"/>
      <c r="BP15" s="485"/>
      <c r="BQ15" s="485"/>
      <c r="BR15" s="485"/>
      <c r="BS15" s="485"/>
      <c r="BT15" s="485"/>
      <c r="BU15" s="486"/>
      <c r="BV15" s="484">
        <v>1033923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27.1</v>
      </c>
      <c r="AD16" s="536"/>
      <c r="AE16" s="536"/>
      <c r="AF16" s="536"/>
      <c r="AG16" s="537"/>
      <c r="AH16" s="535">
        <v>29.2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2495975</v>
      </c>
      <c r="BO16" s="456"/>
      <c r="BP16" s="456"/>
      <c r="BQ16" s="456"/>
      <c r="BR16" s="456"/>
      <c r="BS16" s="456"/>
      <c r="BT16" s="456"/>
      <c r="BU16" s="457"/>
      <c r="BV16" s="455">
        <v>2461337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2490</v>
      </c>
      <c r="AD17" s="409"/>
      <c r="AE17" s="409"/>
      <c r="AF17" s="409"/>
      <c r="AG17" s="410"/>
      <c r="AH17" s="408">
        <v>2467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1393263</v>
      </c>
      <c r="BO17" s="456"/>
      <c r="BP17" s="456"/>
      <c r="BQ17" s="456"/>
      <c r="BR17" s="456"/>
      <c r="BS17" s="456"/>
      <c r="BT17" s="456"/>
      <c r="BU17" s="457"/>
      <c r="BV17" s="455">
        <v>1315053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5.93</v>
      </c>
      <c r="M18" s="508"/>
      <c r="N18" s="508"/>
      <c r="O18" s="508"/>
      <c r="P18" s="508"/>
      <c r="Q18" s="508"/>
      <c r="R18" s="509"/>
      <c r="S18" s="509"/>
      <c r="T18" s="509"/>
      <c r="U18" s="509"/>
      <c r="V18" s="510"/>
      <c r="W18" s="526"/>
      <c r="X18" s="527"/>
      <c r="Y18" s="527"/>
      <c r="Z18" s="527"/>
      <c r="AA18" s="527"/>
      <c r="AB18" s="551"/>
      <c r="AC18" s="425">
        <v>70.099999999999994</v>
      </c>
      <c r="AD18" s="426"/>
      <c r="AE18" s="426"/>
      <c r="AF18" s="426"/>
      <c r="AG18" s="511"/>
      <c r="AH18" s="425">
        <v>68.7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2472191</v>
      </c>
      <c r="BO18" s="456"/>
      <c r="BP18" s="456"/>
      <c r="BQ18" s="456"/>
      <c r="BR18" s="456"/>
      <c r="BS18" s="456"/>
      <c r="BT18" s="456"/>
      <c r="BU18" s="457"/>
      <c r="BV18" s="455">
        <v>2454978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1377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3757495</v>
      </c>
      <c r="BO19" s="456"/>
      <c r="BP19" s="456"/>
      <c r="BQ19" s="456"/>
      <c r="BR19" s="456"/>
      <c r="BS19" s="456"/>
      <c r="BT19" s="456"/>
      <c r="BU19" s="457"/>
      <c r="BV19" s="455">
        <v>3781663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3206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4200522</v>
      </c>
      <c r="BO22" s="485"/>
      <c r="BP22" s="485"/>
      <c r="BQ22" s="485"/>
      <c r="BR22" s="485"/>
      <c r="BS22" s="485"/>
      <c r="BT22" s="485"/>
      <c r="BU22" s="486"/>
      <c r="BV22" s="484">
        <v>4459598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2399095</v>
      </c>
      <c r="BO23" s="456"/>
      <c r="BP23" s="456"/>
      <c r="BQ23" s="456"/>
      <c r="BR23" s="456"/>
      <c r="BS23" s="456"/>
      <c r="BT23" s="456"/>
      <c r="BU23" s="457"/>
      <c r="BV23" s="455">
        <v>2670757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8300</v>
      </c>
      <c r="R24" s="409"/>
      <c r="S24" s="409"/>
      <c r="T24" s="409"/>
      <c r="U24" s="409"/>
      <c r="V24" s="410"/>
      <c r="W24" s="498"/>
      <c r="X24" s="435"/>
      <c r="Y24" s="436"/>
      <c r="Z24" s="411" t="s">
        <v>162</v>
      </c>
      <c r="AA24" s="412"/>
      <c r="AB24" s="412"/>
      <c r="AC24" s="412"/>
      <c r="AD24" s="412"/>
      <c r="AE24" s="412"/>
      <c r="AF24" s="412"/>
      <c r="AG24" s="413"/>
      <c r="AH24" s="408">
        <v>77</v>
      </c>
      <c r="AI24" s="409"/>
      <c r="AJ24" s="409"/>
      <c r="AK24" s="409"/>
      <c r="AL24" s="410"/>
      <c r="AM24" s="408">
        <v>232617</v>
      </c>
      <c r="AN24" s="409"/>
      <c r="AO24" s="409"/>
      <c r="AP24" s="409"/>
      <c r="AQ24" s="409"/>
      <c r="AR24" s="410"/>
      <c r="AS24" s="408">
        <v>3021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2933230</v>
      </c>
      <c r="BO24" s="456"/>
      <c r="BP24" s="456"/>
      <c r="BQ24" s="456"/>
      <c r="BR24" s="456"/>
      <c r="BS24" s="456"/>
      <c r="BT24" s="456"/>
      <c r="BU24" s="457"/>
      <c r="BV24" s="455">
        <v>2929601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7100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180978</v>
      </c>
      <c r="BO25" s="485"/>
      <c r="BP25" s="485"/>
      <c r="BQ25" s="485"/>
      <c r="BR25" s="485"/>
      <c r="BS25" s="485"/>
      <c r="BT25" s="485"/>
      <c r="BU25" s="486"/>
      <c r="BV25" s="484">
        <v>3452134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6400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20447</v>
      </c>
      <c r="AN26" s="409"/>
      <c r="AO26" s="409"/>
      <c r="AP26" s="409"/>
      <c r="AQ26" s="409"/>
      <c r="AR26" s="410"/>
      <c r="AS26" s="408">
        <v>2921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3300</v>
      </c>
      <c r="R27" s="409"/>
      <c r="S27" s="409"/>
      <c r="T27" s="409"/>
      <c r="U27" s="409"/>
      <c r="V27" s="410"/>
      <c r="W27" s="498"/>
      <c r="X27" s="435"/>
      <c r="Y27" s="436"/>
      <c r="Z27" s="411" t="s">
        <v>171</v>
      </c>
      <c r="AA27" s="412"/>
      <c r="AB27" s="412"/>
      <c r="AC27" s="412"/>
      <c r="AD27" s="412"/>
      <c r="AE27" s="412"/>
      <c r="AF27" s="412"/>
      <c r="AG27" s="413"/>
      <c r="AH27" s="408">
        <v>7</v>
      </c>
      <c r="AI27" s="409"/>
      <c r="AJ27" s="409"/>
      <c r="AK27" s="409"/>
      <c r="AL27" s="410"/>
      <c r="AM27" s="408">
        <v>20195</v>
      </c>
      <c r="AN27" s="409"/>
      <c r="AO27" s="409"/>
      <c r="AP27" s="409"/>
      <c r="AQ27" s="409"/>
      <c r="AR27" s="410"/>
      <c r="AS27" s="408">
        <v>2885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403614</v>
      </c>
      <c r="BO27" s="490"/>
      <c r="BP27" s="490"/>
      <c r="BQ27" s="490"/>
      <c r="BR27" s="490"/>
      <c r="BS27" s="490"/>
      <c r="BT27" s="490"/>
      <c r="BU27" s="491"/>
      <c r="BV27" s="489">
        <v>403359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772253</v>
      </c>
      <c r="BO28" s="485"/>
      <c r="BP28" s="485"/>
      <c r="BQ28" s="485"/>
      <c r="BR28" s="485"/>
      <c r="BS28" s="485"/>
      <c r="BT28" s="485"/>
      <c r="BU28" s="486"/>
      <c r="BV28" s="484">
        <v>771839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2600</v>
      </c>
      <c r="R29" s="409"/>
      <c r="S29" s="409"/>
      <c r="T29" s="409"/>
      <c r="U29" s="409"/>
      <c r="V29" s="410"/>
      <c r="W29" s="499"/>
      <c r="X29" s="500"/>
      <c r="Y29" s="501"/>
      <c r="Z29" s="411" t="s">
        <v>177</v>
      </c>
      <c r="AA29" s="412"/>
      <c r="AB29" s="412"/>
      <c r="AC29" s="412"/>
      <c r="AD29" s="412"/>
      <c r="AE29" s="412"/>
      <c r="AF29" s="412"/>
      <c r="AG29" s="413"/>
      <c r="AH29" s="408">
        <v>84</v>
      </c>
      <c r="AI29" s="409"/>
      <c r="AJ29" s="409"/>
      <c r="AK29" s="409"/>
      <c r="AL29" s="410"/>
      <c r="AM29" s="408">
        <v>252812</v>
      </c>
      <c r="AN29" s="409"/>
      <c r="AO29" s="409"/>
      <c r="AP29" s="409"/>
      <c r="AQ29" s="409"/>
      <c r="AR29" s="410"/>
      <c r="AS29" s="408">
        <v>3010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1877463</v>
      </c>
      <c r="BO29" s="456"/>
      <c r="BP29" s="456"/>
      <c r="BQ29" s="456"/>
      <c r="BR29" s="456"/>
      <c r="BS29" s="456"/>
      <c r="BT29" s="456"/>
      <c r="BU29" s="457"/>
      <c r="BV29" s="455">
        <v>1861230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1865930</v>
      </c>
      <c r="BO30" s="490"/>
      <c r="BP30" s="490"/>
      <c r="BQ30" s="490"/>
      <c r="BR30" s="490"/>
      <c r="BS30" s="490"/>
      <c r="BT30" s="490"/>
      <c r="BU30" s="491"/>
      <c r="BV30" s="489">
        <v>1227434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川西町・三宅町式下中学校組合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川西町土地開発公社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奈良県市町村総合事務組合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奈良県広域水質検査センター組合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奈良県後期高齢者医療広域連合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奈良県広域消防組合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山辺・県北西部広域環境衛生組合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国保中央病院組合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磯城郡水道企業団</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I4diju9DkwtoLl/de+bvpIjLCcD07jBdXgXvyzE9p+VEvOXNXZlfvEzJI+qVPM+THZEPbJqfV2XRSrj3RFuJKA==" saltValue="Wn7YbyAGZGWhRyhqNqgX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530</v>
      </c>
      <c r="D34" s="1187"/>
      <c r="E34" s="1188"/>
      <c r="F34" s="32">
        <v>17.29</v>
      </c>
      <c r="G34" s="33">
        <v>9.5</v>
      </c>
      <c r="H34" s="33">
        <v>10.57</v>
      </c>
      <c r="I34" s="33">
        <v>12.48</v>
      </c>
      <c r="J34" s="34">
        <v>12.47</v>
      </c>
      <c r="K34" s="22"/>
      <c r="L34" s="22"/>
      <c r="M34" s="22"/>
      <c r="N34" s="22"/>
      <c r="O34" s="22"/>
      <c r="P34" s="22"/>
    </row>
    <row r="35" spans="1:16" ht="39" customHeight="1" x14ac:dyDescent="0.15">
      <c r="A35" s="22"/>
      <c r="B35" s="35"/>
      <c r="C35" s="1181" t="s">
        <v>531</v>
      </c>
      <c r="D35" s="1182"/>
      <c r="E35" s="1183"/>
      <c r="F35" s="36">
        <v>1.76</v>
      </c>
      <c r="G35" s="37">
        <v>1.9</v>
      </c>
      <c r="H35" s="37">
        <v>1.96</v>
      </c>
      <c r="I35" s="37">
        <v>2.34</v>
      </c>
      <c r="J35" s="38">
        <v>2.73</v>
      </c>
      <c r="K35" s="22"/>
      <c r="L35" s="22"/>
      <c r="M35" s="22"/>
      <c r="N35" s="22"/>
      <c r="O35" s="22"/>
      <c r="P35" s="22"/>
    </row>
    <row r="36" spans="1:16" ht="39" customHeight="1" x14ac:dyDescent="0.15">
      <c r="A36" s="22"/>
      <c r="B36" s="35"/>
      <c r="C36" s="1181" t="s">
        <v>532</v>
      </c>
      <c r="D36" s="1182"/>
      <c r="E36" s="1183"/>
      <c r="F36" s="36">
        <v>0.41</v>
      </c>
      <c r="G36" s="37">
        <v>0.16</v>
      </c>
      <c r="H36" s="37">
        <v>0.92</v>
      </c>
      <c r="I36" s="37">
        <v>1.1499999999999999</v>
      </c>
      <c r="J36" s="38">
        <v>1.64</v>
      </c>
      <c r="K36" s="22"/>
      <c r="L36" s="22"/>
      <c r="M36" s="22"/>
      <c r="N36" s="22"/>
      <c r="O36" s="22"/>
      <c r="P36" s="22"/>
    </row>
    <row r="37" spans="1:16" ht="39" customHeight="1" x14ac:dyDescent="0.15">
      <c r="A37" s="22"/>
      <c r="B37" s="35"/>
      <c r="C37" s="1181" t="s">
        <v>533</v>
      </c>
      <c r="D37" s="1182"/>
      <c r="E37" s="1183"/>
      <c r="F37" s="36">
        <v>0.82</v>
      </c>
      <c r="G37" s="37">
        <v>0.81</v>
      </c>
      <c r="H37" s="37">
        <v>0.75</v>
      </c>
      <c r="I37" s="37">
        <v>0.67</v>
      </c>
      <c r="J37" s="38">
        <v>0.6</v>
      </c>
      <c r="K37" s="22"/>
      <c r="L37" s="22"/>
      <c r="M37" s="22"/>
      <c r="N37" s="22"/>
      <c r="O37" s="22"/>
      <c r="P37" s="22"/>
    </row>
    <row r="38" spans="1:16" ht="39" customHeight="1" x14ac:dyDescent="0.15">
      <c r="A38" s="22"/>
      <c r="B38" s="35"/>
      <c r="C38" s="1181" t="s">
        <v>534</v>
      </c>
      <c r="D38" s="1182"/>
      <c r="E38" s="1183"/>
      <c r="F38" s="36" t="s">
        <v>535</v>
      </c>
      <c r="G38" s="37" t="s">
        <v>536</v>
      </c>
      <c r="H38" s="37" t="s">
        <v>537</v>
      </c>
      <c r="I38" s="37">
        <v>0</v>
      </c>
      <c r="J38" s="38">
        <v>0.08</v>
      </c>
      <c r="K38" s="22"/>
      <c r="L38" s="22"/>
      <c r="M38" s="22"/>
      <c r="N38" s="22"/>
      <c r="O38" s="22"/>
      <c r="P38" s="22"/>
    </row>
    <row r="39" spans="1:16" ht="39" customHeight="1" x14ac:dyDescent="0.15">
      <c r="A39" s="22"/>
      <c r="B39" s="35"/>
      <c r="C39" s="1181" t="s">
        <v>538</v>
      </c>
      <c r="D39" s="1182"/>
      <c r="E39" s="1183"/>
      <c r="F39" s="36" t="s">
        <v>487</v>
      </c>
      <c r="G39" s="37" t="s">
        <v>487</v>
      </c>
      <c r="H39" s="37">
        <v>0</v>
      </c>
      <c r="I39" s="37">
        <v>0.02</v>
      </c>
      <c r="J39" s="38">
        <v>0.05</v>
      </c>
      <c r="K39" s="22"/>
      <c r="L39" s="22"/>
      <c r="M39" s="22"/>
      <c r="N39" s="22"/>
      <c r="O39" s="22"/>
      <c r="P39" s="22"/>
    </row>
    <row r="40" spans="1:16" ht="39" customHeight="1" x14ac:dyDescent="0.15">
      <c r="A40" s="22"/>
      <c r="B40" s="35"/>
      <c r="C40" s="1181" t="s">
        <v>539</v>
      </c>
      <c r="D40" s="1182"/>
      <c r="E40" s="1183"/>
      <c r="F40" s="36">
        <v>0</v>
      </c>
      <c r="G40" s="37">
        <v>0.01</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541</v>
      </c>
      <c r="D43" s="1185"/>
      <c r="E43" s="1186"/>
      <c r="F43" s="41">
        <v>11.2</v>
      </c>
      <c r="G43" s="42">
        <v>10.199999999999999</v>
      </c>
      <c r="H43" s="42">
        <v>4.53</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iVX0UpRrSncdszGE5E74ktGTq3jaFmOlWJmAVQKOGTebBIunbqswV9mak6pKIIF07T34AnQkm5JJUCN8zJXWA==" saltValue="fkBQKMDmXy8vvfBYz6VD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410</v>
      </c>
      <c r="L45" s="60">
        <v>433</v>
      </c>
      <c r="M45" s="60">
        <v>431</v>
      </c>
      <c r="N45" s="60">
        <v>445</v>
      </c>
      <c r="O45" s="61">
        <v>405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74</v>
      </c>
      <c r="L48" s="64">
        <v>67</v>
      </c>
      <c r="M48" s="64">
        <v>68</v>
      </c>
      <c r="N48" s="64">
        <v>62</v>
      </c>
      <c r="O48" s="65">
        <v>57</v>
      </c>
      <c r="P48" s="48"/>
      <c r="Q48" s="48"/>
      <c r="R48" s="48"/>
      <c r="S48" s="48"/>
      <c r="T48" s="48"/>
      <c r="U48" s="48"/>
    </row>
    <row r="49" spans="1:21" ht="30.75" customHeight="1" x14ac:dyDescent="0.15">
      <c r="A49" s="48"/>
      <c r="B49" s="1214"/>
      <c r="C49" s="1215"/>
      <c r="D49" s="62"/>
      <c r="E49" s="1191" t="s">
        <v>14</v>
      </c>
      <c r="F49" s="1191"/>
      <c r="G49" s="1191"/>
      <c r="H49" s="1191"/>
      <c r="I49" s="1191"/>
      <c r="J49" s="1192"/>
      <c r="K49" s="63">
        <v>61</v>
      </c>
      <c r="L49" s="64">
        <v>65</v>
      </c>
      <c r="M49" s="64">
        <v>63</v>
      </c>
      <c r="N49" s="64">
        <v>65</v>
      </c>
      <c r="O49" s="65">
        <v>37</v>
      </c>
      <c r="P49" s="48"/>
      <c r="Q49" s="48"/>
      <c r="R49" s="48"/>
      <c r="S49" s="48"/>
      <c r="T49" s="48"/>
      <c r="U49" s="48"/>
    </row>
    <row r="50" spans="1:21" ht="30.75" customHeight="1" x14ac:dyDescent="0.15">
      <c r="A50" s="48"/>
      <c r="B50" s="1214"/>
      <c r="C50" s="1215"/>
      <c r="D50" s="62"/>
      <c r="E50" s="1191" t="s">
        <v>15</v>
      </c>
      <c r="F50" s="1191"/>
      <c r="G50" s="1191"/>
      <c r="H50" s="1191"/>
      <c r="I50" s="1191"/>
      <c r="J50" s="1192"/>
      <c r="K50" s="63">
        <v>21</v>
      </c>
      <c r="L50" s="64" t="s">
        <v>487</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390</v>
      </c>
      <c r="L52" s="64">
        <v>387</v>
      </c>
      <c r="M52" s="64">
        <v>386</v>
      </c>
      <c r="N52" s="64">
        <v>374</v>
      </c>
      <c r="O52" s="65">
        <v>341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176</v>
      </c>
      <c r="L53" s="69">
        <v>178</v>
      </c>
      <c r="M53" s="69">
        <v>176</v>
      </c>
      <c r="N53" s="69">
        <v>198</v>
      </c>
      <c r="O53" s="70">
        <v>158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556</v>
      </c>
      <c r="L58" s="84" t="s">
        <v>556</v>
      </c>
      <c r="M58" s="84" t="s">
        <v>556</v>
      </c>
      <c r="N58" s="84" t="s">
        <v>556</v>
      </c>
      <c r="O58" s="85" t="s">
        <v>556</v>
      </c>
    </row>
    <row r="59" spans="1:21" ht="31.5" customHeight="1" x14ac:dyDescent="0.15">
      <c r="B59" s="1199"/>
      <c r="C59" s="1200"/>
      <c r="D59" s="1206" t="s">
        <v>26</v>
      </c>
      <c r="E59" s="1207"/>
      <c r="F59" s="1207"/>
      <c r="G59" s="1207"/>
      <c r="H59" s="1207"/>
      <c r="I59" s="1207"/>
      <c r="J59" s="1208"/>
      <c r="K59" s="86" t="s">
        <v>556</v>
      </c>
      <c r="L59" s="87" t="s">
        <v>556</v>
      </c>
      <c r="M59" s="87" t="s">
        <v>556</v>
      </c>
      <c r="N59" s="87" t="s">
        <v>556</v>
      </c>
      <c r="O59" s="88" t="s">
        <v>556</v>
      </c>
    </row>
    <row r="60" spans="1:21" ht="31.5" customHeight="1" thickBot="1" x14ac:dyDescent="0.2">
      <c r="B60" s="1201"/>
      <c r="C60" s="1202"/>
      <c r="D60" s="1209" t="s">
        <v>27</v>
      </c>
      <c r="E60" s="1210"/>
      <c r="F60" s="1210"/>
      <c r="G60" s="1210"/>
      <c r="H60" s="1210"/>
      <c r="I60" s="1210"/>
      <c r="J60" s="1211"/>
      <c r="K60" s="89" t="s">
        <v>556</v>
      </c>
      <c r="L60" s="90" t="s">
        <v>556</v>
      </c>
      <c r="M60" s="90" t="s">
        <v>556</v>
      </c>
      <c r="N60" s="90" t="s">
        <v>556</v>
      </c>
      <c r="O60" s="91" t="s">
        <v>556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dLS4qIO4Q3RJSrWgX6R89p5oSWbb6DQLfl+pKV+y9h0Rwz3ZJsOytLQrKBgeV7Zm0hISTeMZ2hQrZvnDO4Kig==" saltValue="Z5Hv2U5mTjZHvgb5NaoX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4898</v>
      </c>
      <c r="J41" s="356">
        <v>4754</v>
      </c>
      <c r="K41" s="356">
        <v>4849</v>
      </c>
      <c r="L41" s="356">
        <v>4460</v>
      </c>
      <c r="M41" s="357">
        <v>4201</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621</v>
      </c>
      <c r="J43" s="359">
        <v>540</v>
      </c>
      <c r="K43" s="359">
        <v>548</v>
      </c>
      <c r="L43" s="359">
        <v>566</v>
      </c>
      <c r="M43" s="360">
        <v>579</v>
      </c>
    </row>
    <row r="44" spans="2:13" ht="27.75" customHeight="1" x14ac:dyDescent="0.15">
      <c r="B44" s="1222"/>
      <c r="C44" s="1223"/>
      <c r="D44" s="106"/>
      <c r="E44" s="1226" t="s">
        <v>34</v>
      </c>
      <c r="F44" s="1226"/>
      <c r="G44" s="1226"/>
      <c r="H44" s="1227"/>
      <c r="I44" s="358">
        <v>453</v>
      </c>
      <c r="J44" s="359">
        <v>430</v>
      </c>
      <c r="K44" s="359">
        <v>336</v>
      </c>
      <c r="L44" s="359">
        <v>296</v>
      </c>
      <c r="M44" s="360">
        <v>281</v>
      </c>
    </row>
    <row r="45" spans="2:13" ht="27.75" customHeight="1" x14ac:dyDescent="0.15">
      <c r="B45" s="1222"/>
      <c r="C45" s="1223"/>
      <c r="D45" s="106"/>
      <c r="E45" s="1226" t="s">
        <v>35</v>
      </c>
      <c r="F45" s="1226"/>
      <c r="G45" s="1226"/>
      <c r="H45" s="1227"/>
      <c r="I45" s="358">
        <v>436</v>
      </c>
      <c r="J45" s="359">
        <v>368</v>
      </c>
      <c r="K45" s="359">
        <v>378</v>
      </c>
      <c r="L45" s="359">
        <v>351</v>
      </c>
      <c r="M45" s="360">
        <v>278</v>
      </c>
    </row>
    <row r="46" spans="2:13" ht="27.75" customHeight="1" x14ac:dyDescent="0.15">
      <c r="B46" s="1222"/>
      <c r="C46" s="1223"/>
      <c r="D46" s="107"/>
      <c r="E46" s="1226" t="s">
        <v>36</v>
      </c>
      <c r="F46" s="1226"/>
      <c r="G46" s="1226"/>
      <c r="H46" s="1227"/>
      <c r="I46" s="358" t="s">
        <v>487</v>
      </c>
      <c r="J46" s="359" t="s">
        <v>487</v>
      </c>
      <c r="K46" s="359">
        <v>377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2873</v>
      </c>
      <c r="J50" s="359">
        <v>3271</v>
      </c>
      <c r="K50" s="359">
        <v>3342</v>
      </c>
      <c r="L50" s="359">
        <v>3361</v>
      </c>
      <c r="M50" s="360">
        <v>3378</v>
      </c>
    </row>
    <row r="51" spans="2:13" ht="27.75" customHeight="1" x14ac:dyDescent="0.15">
      <c r="B51" s="1222"/>
      <c r="C51" s="1223"/>
      <c r="D51" s="106"/>
      <c r="E51" s="1226" t="s">
        <v>42</v>
      </c>
      <c r="F51" s="1226"/>
      <c r="G51" s="1226"/>
      <c r="H51" s="1227"/>
      <c r="I51" s="358">
        <v>140</v>
      </c>
      <c r="J51" s="359">
        <v>112</v>
      </c>
      <c r="K51" s="359">
        <v>75</v>
      </c>
      <c r="L51" s="359">
        <v>58</v>
      </c>
      <c r="M51" s="360">
        <v>50</v>
      </c>
    </row>
    <row r="52" spans="2:13" ht="27.75" customHeight="1" x14ac:dyDescent="0.15">
      <c r="B52" s="1224"/>
      <c r="C52" s="1225"/>
      <c r="D52" s="106"/>
      <c r="E52" s="1226" t="s">
        <v>43</v>
      </c>
      <c r="F52" s="1226"/>
      <c r="G52" s="1226"/>
      <c r="H52" s="1227"/>
      <c r="I52" s="358">
        <v>4077</v>
      </c>
      <c r="J52" s="359">
        <v>4106</v>
      </c>
      <c r="K52" s="359">
        <v>3982</v>
      </c>
      <c r="L52" s="359">
        <v>3780</v>
      </c>
      <c r="M52" s="360">
        <v>3630</v>
      </c>
    </row>
    <row r="53" spans="2:13" ht="27.75" customHeight="1" thickBot="1" x14ac:dyDescent="0.2">
      <c r="B53" s="1228" t="s">
        <v>19</v>
      </c>
      <c r="C53" s="1229"/>
      <c r="D53" s="110"/>
      <c r="E53" s="1230" t="s">
        <v>44</v>
      </c>
      <c r="F53" s="1230"/>
      <c r="G53" s="1230"/>
      <c r="H53" s="1231"/>
      <c r="I53" s="361">
        <v>-682</v>
      </c>
      <c r="J53" s="362">
        <v>-1397</v>
      </c>
      <c r="K53" s="362">
        <v>-911</v>
      </c>
      <c r="L53" s="362">
        <v>-1526</v>
      </c>
      <c r="M53" s="363">
        <v>-1719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HzdKntWCQYot1CRsEgtYvEVFrBQN0BHS/fT+JMUnjNfoPJ75naphPkkwJvcXlcXJj3nKkvLZo1bJxHHUWuMnw==" saltValue="8q41i2LQZzxvdIFa8kFd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772</v>
      </c>
      <c r="G55" s="122">
        <v>772</v>
      </c>
      <c r="H55" s="123">
        <v>772</v>
      </c>
    </row>
    <row r="56" spans="2:8" ht="52.5" customHeight="1" x14ac:dyDescent="0.15">
      <c r="B56" s="124"/>
      <c r="C56" s="1249" t="s">
        <v>47</v>
      </c>
      <c r="D56" s="1249"/>
      <c r="E56" s="1250"/>
      <c r="F56" s="125">
        <v>1843</v>
      </c>
      <c r="G56" s="125">
        <v>1861</v>
      </c>
      <c r="H56" s="126">
        <v>1877</v>
      </c>
    </row>
    <row r="57" spans="2:8" ht="53.25" customHeight="1" x14ac:dyDescent="0.15">
      <c r="B57" s="124"/>
      <c r="C57" s="1251" t="s">
        <v>48</v>
      </c>
      <c r="D57" s="1251"/>
      <c r="E57" s="1252"/>
      <c r="F57" s="127">
        <v>1298</v>
      </c>
      <c r="G57" s="127">
        <v>1227</v>
      </c>
      <c r="H57" s="128">
        <v>1866</v>
      </c>
    </row>
    <row r="58" spans="2:8" ht="45.75" customHeight="1" x14ac:dyDescent="0.15">
      <c r="B58" s="129"/>
      <c r="C58" s="1239" t="s">
        <v>559</v>
      </c>
      <c r="D58" s="1240"/>
      <c r="E58" s="1241"/>
      <c r="F58" s="130">
        <v>791</v>
      </c>
      <c r="G58" s="130">
        <v>721</v>
      </c>
      <c r="H58" s="131">
        <v>1350</v>
      </c>
    </row>
    <row r="59" spans="2:8" ht="45.75" customHeight="1" x14ac:dyDescent="0.15">
      <c r="B59" s="129"/>
      <c r="C59" s="1239" t="s">
        <v>560</v>
      </c>
      <c r="D59" s="1240"/>
      <c r="E59" s="1241"/>
      <c r="F59" s="130">
        <v>183</v>
      </c>
      <c r="G59" s="130">
        <v>183</v>
      </c>
      <c r="H59" s="131">
        <v>184</v>
      </c>
    </row>
    <row r="60" spans="2:8" ht="45.75" customHeight="1" x14ac:dyDescent="0.15">
      <c r="B60" s="129"/>
      <c r="C60" s="1239" t="s">
        <v>561</v>
      </c>
      <c r="D60" s="1240"/>
      <c r="E60" s="1241"/>
      <c r="F60" s="130">
        <v>156</v>
      </c>
      <c r="G60" s="130">
        <v>156</v>
      </c>
      <c r="H60" s="131">
        <v>156</v>
      </c>
    </row>
    <row r="61" spans="2:8" ht="45.75" customHeight="1" x14ac:dyDescent="0.15">
      <c r="B61" s="129"/>
      <c r="C61" s="1239" t="s">
        <v>562</v>
      </c>
      <c r="D61" s="1240"/>
      <c r="E61" s="1241"/>
      <c r="F61" s="130">
        <v>82</v>
      </c>
      <c r="G61" s="130">
        <v>77</v>
      </c>
      <c r="H61" s="131">
        <v>74</v>
      </c>
    </row>
    <row r="62" spans="2:8" ht="45.75" customHeight="1" thickBot="1" x14ac:dyDescent="0.2">
      <c r="B62" s="132"/>
      <c r="C62" s="1242" t="s">
        <v>563</v>
      </c>
      <c r="D62" s="1243"/>
      <c r="E62" s="1244"/>
      <c r="F62" s="133">
        <v>46</v>
      </c>
      <c r="G62" s="133">
        <v>51</v>
      </c>
      <c r="H62" s="134">
        <v>58</v>
      </c>
    </row>
    <row r="63" spans="2:8" ht="52.5" customHeight="1" thickBot="1" x14ac:dyDescent="0.2">
      <c r="B63" s="135"/>
      <c r="C63" s="1245" t="s">
        <v>49</v>
      </c>
      <c r="D63" s="1245"/>
      <c r="E63" s="1246"/>
      <c r="F63" s="136">
        <v>3913</v>
      </c>
      <c r="G63" s="136">
        <v>3861</v>
      </c>
      <c r="H63" s="137">
        <v>4516</v>
      </c>
    </row>
    <row r="64" spans="2:8" x14ac:dyDescent="0.15"/>
  </sheetData>
  <sheetProtection algorithmName="SHA-512" hashValue="R5G3nFdscjGlFGPBVWDdZ4QYstUQxDjsGe38GLgWlPLO+MxNvjTYE88lrdf7NoUXVm234gMaUIJdaf1Isnd2kg==" saltValue="9OaABVmCgLbj4vjhwy6D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56.7</v>
      </c>
      <c r="BQ53" s="1253"/>
      <c r="BR53" s="1253"/>
      <c r="BS53" s="1253"/>
      <c r="BT53" s="1253"/>
      <c r="BU53" s="1253"/>
      <c r="BV53" s="1253"/>
      <c r="BW53" s="1253"/>
      <c r="BX53" s="1253">
        <v>57.1</v>
      </c>
      <c r="BY53" s="1253"/>
      <c r="BZ53" s="1253"/>
      <c r="CA53" s="1253"/>
      <c r="CB53" s="1253"/>
      <c r="CC53" s="1253"/>
      <c r="CD53" s="1253"/>
      <c r="CE53" s="1253"/>
      <c r="CF53" s="1253">
        <v>58.5</v>
      </c>
      <c r="CG53" s="1253"/>
      <c r="CH53" s="1253"/>
      <c r="CI53" s="1253"/>
      <c r="CJ53" s="1253"/>
      <c r="CK53" s="1253"/>
      <c r="CL53" s="1253"/>
      <c r="CM53" s="1253"/>
      <c r="CN53" s="1253">
        <v>60.5</v>
      </c>
      <c r="CO53" s="1253"/>
      <c r="CP53" s="1253"/>
      <c r="CQ53" s="1253"/>
      <c r="CR53" s="1253"/>
      <c r="CS53" s="1253"/>
      <c r="CT53" s="1253"/>
      <c r="CU53" s="1253"/>
      <c r="CV53" s="1253">
        <v>61.9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8</v>
      </c>
      <c r="BY75" s="1253"/>
      <c r="BZ75" s="1253"/>
      <c r="CA75" s="1253"/>
      <c r="CB75" s="1253"/>
      <c r="CC75" s="1253"/>
      <c r="CD75" s="1253"/>
      <c r="CE75" s="1253"/>
      <c r="CF75" s="1253">
        <v>7.5</v>
      </c>
      <c r="CG75" s="1253"/>
      <c r="CH75" s="1253"/>
      <c r="CI75" s="1253"/>
      <c r="CJ75" s="1253"/>
      <c r="CK75" s="1253"/>
      <c r="CL75" s="1253"/>
      <c r="CM75" s="1253"/>
      <c r="CN75" s="1253">
        <v>7.6</v>
      </c>
      <c r="CO75" s="1253"/>
      <c r="CP75" s="1253"/>
      <c r="CQ75" s="1253"/>
      <c r="CR75" s="1253"/>
      <c r="CS75" s="1253"/>
      <c r="CT75" s="1253"/>
      <c r="CU75" s="1253"/>
      <c r="CV75" s="1253">
        <v>7.2</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BwL2/fPOsMctMt+zQ3Sy+iRNPE38n5YDqdZh+Qn+uDdqwAEf1rqyZo3v5ZIiewPOeQu93ba8c/hcpPPJhZSg==" saltValue="Y3F1gJ3b8jKweBpCMtRW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at0oyj5rLrcNsMLWvu5OMzLXViZJECjZho9DGkR34YHt4FbGCfcMxKMjFiX9bTIcuPpa2bhjDZURc56QIkwvXA==" saltValue="2MZR2SW7UmR7O1SY1Hc4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qHxUBe6Rc8EMlJjIxMwfafnYJn7hFd2QbLMBT9ONkBrP/BJgJF77bpNOQreC2lk1nzoNSkXBRkKxIl+8TOxBQ==" saltValue="R35c6o/CIirk4XHsmJsP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102948</v>
      </c>
      <c r="E3" s="156"/>
      <c r="F3" s="157">
        <v>145139</v>
      </c>
      <c r="G3" s="158"/>
      <c r="H3" s="159"/>
    </row>
    <row r="4" spans="1:8" x14ac:dyDescent="0.15">
      <c r="A4" s="160"/>
      <c r="B4" s="161"/>
      <c r="C4" s="162"/>
      <c r="D4" s="163">
        <v>47579</v>
      </c>
      <c r="E4" s="164"/>
      <c r="F4" s="165">
        <v>83762</v>
      </c>
      <c r="G4" s="166"/>
      <c r="H4" s="167"/>
    </row>
    <row r="5" spans="1:8" x14ac:dyDescent="0.15">
      <c r="A5" s="148" t="s">
        <v>519</v>
      </c>
      <c r="B5" s="153"/>
      <c r="C5" s="154"/>
      <c r="D5" s="155">
        <v>80970</v>
      </c>
      <c r="E5" s="156"/>
      <c r="F5" s="157">
        <v>125391</v>
      </c>
      <c r="G5" s="158"/>
      <c r="H5" s="159"/>
    </row>
    <row r="6" spans="1:8" x14ac:dyDescent="0.15">
      <c r="A6" s="160"/>
      <c r="B6" s="161"/>
      <c r="C6" s="162"/>
      <c r="D6" s="163">
        <v>33138</v>
      </c>
      <c r="E6" s="164"/>
      <c r="F6" s="165">
        <v>68516</v>
      </c>
      <c r="G6" s="166"/>
      <c r="H6" s="167"/>
    </row>
    <row r="7" spans="1:8" x14ac:dyDescent="0.15">
      <c r="A7" s="148" t="s">
        <v>520</v>
      </c>
      <c r="B7" s="153"/>
      <c r="C7" s="154"/>
      <c r="D7" s="155">
        <v>118395</v>
      </c>
      <c r="E7" s="156"/>
      <c r="F7" s="157">
        <v>138402</v>
      </c>
      <c r="G7" s="158"/>
      <c r="H7" s="159"/>
    </row>
    <row r="8" spans="1:8" x14ac:dyDescent="0.15">
      <c r="A8" s="160"/>
      <c r="B8" s="161"/>
      <c r="C8" s="162"/>
      <c r="D8" s="163">
        <v>43349</v>
      </c>
      <c r="E8" s="164"/>
      <c r="F8" s="165">
        <v>70652</v>
      </c>
      <c r="G8" s="166"/>
      <c r="H8" s="167"/>
    </row>
    <row r="9" spans="1:8" x14ac:dyDescent="0.15">
      <c r="A9" s="148" t="s">
        <v>521</v>
      </c>
      <c r="B9" s="153"/>
      <c r="C9" s="154"/>
      <c r="D9" s="155">
        <v>89788</v>
      </c>
      <c r="E9" s="156"/>
      <c r="F9" s="157">
        <v>146367</v>
      </c>
      <c r="G9" s="158"/>
      <c r="H9" s="159"/>
    </row>
    <row r="10" spans="1:8" x14ac:dyDescent="0.15">
      <c r="A10" s="160"/>
      <c r="B10" s="161"/>
      <c r="C10" s="162"/>
      <c r="D10" s="163">
        <v>44151</v>
      </c>
      <c r="E10" s="164"/>
      <c r="F10" s="165">
        <v>79441</v>
      </c>
      <c r="G10" s="166"/>
      <c r="H10" s="167"/>
    </row>
    <row r="11" spans="1:8" x14ac:dyDescent="0.15">
      <c r="A11" s="148" t="s">
        <v>522</v>
      </c>
      <c r="B11" s="153"/>
      <c r="C11" s="154"/>
      <c r="D11" s="155">
        <v>81554</v>
      </c>
      <c r="E11" s="156"/>
      <c r="F11" s="157">
        <v>165181</v>
      </c>
      <c r="G11" s="158"/>
      <c r="H11" s="159"/>
    </row>
    <row r="12" spans="1:8" x14ac:dyDescent="0.15">
      <c r="A12" s="160"/>
      <c r="B12" s="161"/>
      <c r="C12" s="168"/>
      <c r="D12" s="163">
        <v>34084</v>
      </c>
      <c r="E12" s="164"/>
      <c r="F12" s="165">
        <v>82246</v>
      </c>
      <c r="G12" s="166"/>
      <c r="H12" s="167"/>
    </row>
    <row r="13" spans="1:8" x14ac:dyDescent="0.15">
      <c r="A13" s="148"/>
      <c r="B13" s="153"/>
      <c r="C13" s="169"/>
      <c r="D13" s="170">
        <v>94731</v>
      </c>
      <c r="E13" s="171"/>
      <c r="F13" s="172">
        <v>144096</v>
      </c>
      <c r="G13" s="173"/>
      <c r="H13" s="159"/>
    </row>
    <row r="14" spans="1:8" x14ac:dyDescent="0.15">
      <c r="A14" s="160"/>
      <c r="B14" s="161"/>
      <c r="C14" s="162"/>
      <c r="D14" s="163">
        <v>40460</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16.989999999999998</v>
      </c>
      <c r="C19" s="174">
        <f>ROUND(VALUE(SUBSTITUTE(実質収支比率等に係る経年分析!G$48,"▲","-")),2)</f>
        <v>9.2200000000000006</v>
      </c>
      <c r="D19" s="174">
        <f>ROUND(VALUE(SUBSTITUTE(実質収支比率等に係る経年分析!H$48,"▲","-")),2)</f>
        <v>10.4</v>
      </c>
      <c r="E19" s="174">
        <f>ROUND(VALUE(SUBSTITUTE(実質収支比率等に係る経年分析!I$48,"▲","-")),2)</f>
        <v>12.39</v>
      </c>
      <c r="F19" s="174">
        <f>ROUND(VALUE(SUBSTITUTE(実質収支比率等に係る経年分析!J$48,"▲","-")),2)</f>
        <v>12.47</v>
      </c>
    </row>
    <row r="20" spans="1:11" x14ac:dyDescent="0.15">
      <c r="A20" s="174" t="s">
        <v>53</v>
      </c>
      <c r="B20" s="174">
        <f>ROUND(VALUE(SUBSTITUTE(実質収支比率等に係る経年分析!F$47,"▲","-")),2)</f>
        <v>29.62</v>
      </c>
      <c r="C20" s="174">
        <f>ROUND(VALUE(SUBSTITUTE(実質収支比率等に係る経年分析!G$47,"▲","-")),2)</f>
        <v>28.61</v>
      </c>
      <c r="D20" s="174">
        <f>ROUND(VALUE(SUBSTITUTE(実質収支比率等に係る経年分析!H$47,"▲","-")),2)</f>
        <v>27.01</v>
      </c>
      <c r="E20" s="174">
        <f>ROUND(VALUE(SUBSTITUTE(実質収支比率等に係る経年分析!I$47,"▲","-")),2)</f>
        <v>27.7</v>
      </c>
      <c r="F20" s="174">
        <f>ROUND(VALUE(SUBSTITUTE(実質収支比率等に係る経年分析!J$47,"▲","-")),2)</f>
        <v>27.45</v>
      </c>
    </row>
    <row r="21" spans="1:11" x14ac:dyDescent="0.15">
      <c r="A21" s="174" t="s">
        <v>54</v>
      </c>
      <c r="B21" s="174">
        <f>IF(ISNUMBER(VALUE(SUBSTITUTE(実質収支比率等に係る経年分析!F$49,"▲","-"))),ROUND(VALUE(SUBSTITUTE(実質収支比率等に係る経年分析!F$49,"▲","-")),2),NA())</f>
        <v>3.33</v>
      </c>
      <c r="C21" s="174">
        <f>IF(ISNUMBER(VALUE(SUBSTITUTE(実質収支比率等に係る経年分析!G$49,"▲","-"))),ROUND(VALUE(SUBSTITUTE(実質収支比率等に係る経年分析!G$49,"▲","-")),2),NA())</f>
        <v>1.55</v>
      </c>
      <c r="D21" s="174">
        <f>IF(ISNUMBER(VALUE(SUBSTITUTE(実質収支比率等に係る経年分析!H$49,"▲","-"))),ROUND(VALUE(SUBSTITUTE(実質収支比率等に係る経年分析!H$49,"▲","-")),2),NA())</f>
        <v>7.82</v>
      </c>
      <c r="E21" s="174">
        <f>IF(ISNUMBER(VALUE(SUBSTITUTE(実質収支比率等に係る経年分析!I$49,"▲","-"))),ROUND(VALUE(SUBSTITUTE(実質収支比率等に係る経年分析!I$49,"▲","-")),2),NA())</f>
        <v>7.7</v>
      </c>
      <c r="F21" s="174">
        <f>IF(ISNUMBER(VALUE(SUBSTITUTE(実質収支比率等に係る経年分析!J$49,"▲","-"))),ROUND(VALUE(SUBSTITUTE(実質収支比率等に係る経年分析!J$49,"▲","-")),2),NA())</f>
        <v>6.34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10.199999999999999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4.53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住宅新築資金等貸付事業特別会計</v>
      </c>
      <c r="B32" s="175">
        <f>IF(ROUND(VALUE(SUBSTITUTE(連結実質赤字比率に係る赤字・黒字の構成分析!F$38,"▲", "-")), 2) &lt; 0, ABS(ROUND(VALUE(SUBSTITUTE(連結実質赤字比率に係る赤字・黒字の構成分析!F$38,"▲", "-")), 2)), NA())</f>
        <v>0.27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0.19</v>
      </c>
      <c r="E32" s="175" t="e">
        <f>IF(ROUND(VALUE(SUBSTITUTE(連結実質赤字比率に係る赤字・黒字の構成分析!G$38,"▲", "-")), 2) &gt;= 0, ABS(ROUND(VALUE(SUBSTITUTE(連結実質赤字比率に係る赤字・黒字の構成分析!G$38,"▲", "-")), 2)), NA())</f>
        <v>#N/A</v>
      </c>
      <c r="F32" s="175">
        <f>IF(ROUND(VALUE(SUBSTITUTE(連結実質赤字比率に係る赤字・黒字の構成分析!H$38,"▲", "-")), 2) &lt; 0, ABS(ROUND(VALUE(SUBSTITUTE(連結実質赤字比率に係る赤字・黒字の構成分析!H$38,"▲", "-")), 2)), NA())</f>
        <v>0.08</v>
      </c>
      <c r="G32" s="175" t="e">
        <f>IF(ROUND(VALUE(SUBSTITUTE(連結実質赤字比率に係る赤字・黒字の構成分析!H$38,"▲", "-")), 2) &gt;= 0, ABS(ROUND(VALUE(SUBSTITUTE(連結実質赤字比率に係る赤字・黒字の構成分析!H$38,"▲", "-")), 2)), NA())</f>
        <v>#N/A</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390</v>
      </c>
      <c r="E42" s="176"/>
      <c r="F42" s="176"/>
      <c r="G42" s="176">
        <f>'実質公債費比率（分子）の構造'!L$52</f>
        <v>387</v>
      </c>
      <c r="H42" s="176"/>
      <c r="I42" s="176"/>
      <c r="J42" s="176">
        <f>'実質公債費比率（分子）の構造'!M$52</f>
        <v>386</v>
      </c>
      <c r="K42" s="176"/>
      <c r="L42" s="176"/>
      <c r="M42" s="176">
        <f>'実質公債費比率（分子）の構造'!N$52</f>
        <v>374</v>
      </c>
      <c r="N42" s="176"/>
      <c r="O42" s="176"/>
      <c r="P42" s="176">
        <f>'実質公債費比率（分子）の構造'!O$52</f>
        <v>341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21</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61</v>
      </c>
      <c r="C45" s="176"/>
      <c r="D45" s="176"/>
      <c r="E45" s="176">
        <f>'実質公債費比率（分子）の構造'!L$49</f>
        <v>65</v>
      </c>
      <c r="F45" s="176"/>
      <c r="G45" s="176"/>
      <c r="H45" s="176">
        <f>'実質公債費比率（分子）の構造'!M$49</f>
        <v>63</v>
      </c>
      <c r="I45" s="176"/>
      <c r="J45" s="176"/>
      <c r="K45" s="176">
        <f>'実質公債費比率（分子）の構造'!N$49</f>
        <v>65</v>
      </c>
      <c r="L45" s="176"/>
      <c r="M45" s="176"/>
      <c r="N45" s="176">
        <f>'実質公債費比率（分子）の構造'!O$49</f>
        <v>37</v>
      </c>
      <c r="O45" s="176"/>
      <c r="P45" s="176"/>
    </row>
    <row r="46" spans="1:16" x14ac:dyDescent="0.15">
      <c r="A46" s="176" t="s">
        <v>64</v>
      </c>
      <c r="B46" s="176">
        <f>'実質公債費比率（分子）の構造'!K$48</f>
        <v>74</v>
      </c>
      <c r="C46" s="176"/>
      <c r="D46" s="176"/>
      <c r="E46" s="176">
        <f>'実質公債費比率（分子）の構造'!L$48</f>
        <v>67</v>
      </c>
      <c r="F46" s="176"/>
      <c r="G46" s="176"/>
      <c r="H46" s="176">
        <f>'実質公債費比率（分子）の構造'!M$48</f>
        <v>68</v>
      </c>
      <c r="I46" s="176"/>
      <c r="J46" s="176"/>
      <c r="K46" s="176">
        <f>'実質公債費比率（分子）の構造'!N$48</f>
        <v>62</v>
      </c>
      <c r="L46" s="176"/>
      <c r="M46" s="176"/>
      <c r="N46" s="176">
        <f>'実質公債費比率（分子）の構造'!O$48</f>
        <v>57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410</v>
      </c>
      <c r="C49" s="176"/>
      <c r="D49" s="176"/>
      <c r="E49" s="176">
        <f>'実質公債費比率（分子）の構造'!L$45</f>
        <v>433</v>
      </c>
      <c r="F49" s="176"/>
      <c r="G49" s="176"/>
      <c r="H49" s="176">
        <f>'実質公債費比率（分子）の構造'!M$45</f>
        <v>431</v>
      </c>
      <c r="I49" s="176"/>
      <c r="J49" s="176"/>
      <c r="K49" s="176">
        <f>'実質公債費比率（分子）の構造'!N$45</f>
        <v>445</v>
      </c>
      <c r="L49" s="176"/>
      <c r="M49" s="176"/>
      <c r="N49" s="176">
        <f>'実質公債費比率（分子）の構造'!O$45</f>
        <v>405</v>
      </c>
      <c r="O49" s="176"/>
      <c r="P49" s="176"/>
    </row>
    <row r="50" spans="1:16" x14ac:dyDescent="0.15">
      <c r="A50" s="176" t="s">
        <v>67</v>
      </c>
      <c r="B50" s="176" t="e">
        <f>NA()</f>
        <v>#N/A</v>
      </c>
      <c r="C50" s="176">
        <f>IF(ISNUMBER('実質公債費比率（分子）の構造'!K$53),'実質公債費比率（分子）の構造'!K$53,NA())</f>
        <v>176</v>
      </c>
      <c r="D50" s="176" t="e">
        <f>NA()</f>
        <v>#N/A</v>
      </c>
      <c r="E50" s="176" t="e">
        <f>NA()</f>
        <v>#N/A</v>
      </c>
      <c r="F50" s="176">
        <f>IF(ISNUMBER('実質公債費比率（分子）の構造'!L$53),'実質公債費比率（分子）の構造'!L$53,NA())</f>
        <v>178</v>
      </c>
      <c r="G50" s="176" t="e">
        <f>NA()</f>
        <v>#N/A</v>
      </c>
      <c r="H50" s="176" t="e">
        <f>NA()</f>
        <v>#N/A</v>
      </c>
      <c r="I50" s="176">
        <f>IF(ISNUMBER('実質公債費比率（分子）の構造'!M$53),'実質公債費比率（分子）の構造'!M$53,NA())</f>
        <v>176</v>
      </c>
      <c r="J50" s="176" t="e">
        <f>NA()</f>
        <v>#N/A</v>
      </c>
      <c r="K50" s="176" t="e">
        <f>NA()</f>
        <v>#N/A</v>
      </c>
      <c r="L50" s="176">
        <f>IF(ISNUMBER('実質公債費比率（分子）の構造'!N$53),'実質公債費比率（分子）の構造'!N$53,NA())</f>
        <v>198</v>
      </c>
      <c r="M50" s="176" t="e">
        <f>NA()</f>
        <v>#N/A</v>
      </c>
      <c r="N50" s="176" t="e">
        <f>NA()</f>
        <v>#N/A</v>
      </c>
      <c r="O50" s="176">
        <f>IF(ISNUMBER('実質公債費比率（分子）の構造'!O$53),'実質公債費比率（分子）の構造'!O$53,NA())</f>
        <v>158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4077</v>
      </c>
      <c r="E56" s="175"/>
      <c r="F56" s="175"/>
      <c r="G56" s="175">
        <f>'将来負担比率（分子）の構造'!J$52</f>
        <v>4106</v>
      </c>
      <c r="H56" s="175"/>
      <c r="I56" s="175"/>
      <c r="J56" s="175">
        <f>'将来負担比率（分子）の構造'!K$52</f>
        <v>3982</v>
      </c>
      <c r="K56" s="175"/>
      <c r="L56" s="175"/>
      <c r="M56" s="175">
        <f>'将来負担比率（分子）の構造'!L$52</f>
        <v>3780</v>
      </c>
      <c r="N56" s="175"/>
      <c r="O56" s="175"/>
      <c r="P56" s="175">
        <f>'将来負担比率（分子）の構造'!M$52</f>
        <v>3630</v>
      </c>
    </row>
    <row r="57" spans="1:16" x14ac:dyDescent="0.15">
      <c r="A57" s="175" t="s">
        <v>42</v>
      </c>
      <c r="B57" s="175"/>
      <c r="C57" s="175"/>
      <c r="D57" s="175">
        <f>'将来負担比率（分子）の構造'!I$51</f>
        <v>140</v>
      </c>
      <c r="E57" s="175"/>
      <c r="F57" s="175"/>
      <c r="G57" s="175">
        <f>'将来負担比率（分子）の構造'!J$51</f>
        <v>112</v>
      </c>
      <c r="H57" s="175"/>
      <c r="I57" s="175"/>
      <c r="J57" s="175">
        <f>'将来負担比率（分子）の構造'!K$51</f>
        <v>75</v>
      </c>
      <c r="K57" s="175"/>
      <c r="L57" s="175"/>
      <c r="M57" s="175">
        <f>'将来負担比率（分子）の構造'!L$51</f>
        <v>58</v>
      </c>
      <c r="N57" s="175"/>
      <c r="O57" s="175"/>
      <c r="P57" s="175">
        <f>'将来負担比率（分子）の構造'!M$51</f>
        <v>50</v>
      </c>
    </row>
    <row r="58" spans="1:16" x14ac:dyDescent="0.15">
      <c r="A58" s="175" t="s">
        <v>41</v>
      </c>
      <c r="B58" s="175"/>
      <c r="C58" s="175"/>
      <c r="D58" s="175">
        <f>'将来負担比率（分子）の構造'!I$50</f>
        <v>2873</v>
      </c>
      <c r="E58" s="175"/>
      <c r="F58" s="175"/>
      <c r="G58" s="175">
        <f>'将来負担比率（分子）の構造'!J$50</f>
        <v>3271</v>
      </c>
      <c r="H58" s="175"/>
      <c r="I58" s="175"/>
      <c r="J58" s="175">
        <f>'将来負担比率（分子）の構造'!K$50</f>
        <v>3342</v>
      </c>
      <c r="K58" s="175"/>
      <c r="L58" s="175"/>
      <c r="M58" s="175">
        <f>'将来負担比率（分子）の構造'!L$50</f>
        <v>3361</v>
      </c>
      <c r="N58" s="175"/>
      <c r="O58" s="175"/>
      <c r="P58" s="175">
        <f>'将来負担比率（分子）の構造'!M$50</f>
        <v>3378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377</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436</v>
      </c>
      <c r="C62" s="175"/>
      <c r="D62" s="175"/>
      <c r="E62" s="175">
        <f>'将来負担比率（分子）の構造'!J$45</f>
        <v>368</v>
      </c>
      <c r="F62" s="175"/>
      <c r="G62" s="175"/>
      <c r="H62" s="175">
        <f>'将来負担比率（分子）の構造'!K$45</f>
        <v>378</v>
      </c>
      <c r="I62" s="175"/>
      <c r="J62" s="175"/>
      <c r="K62" s="175">
        <f>'将来負担比率（分子）の構造'!L$45</f>
        <v>351</v>
      </c>
      <c r="L62" s="175"/>
      <c r="M62" s="175"/>
      <c r="N62" s="175">
        <f>'将来負担比率（分子）の構造'!M$45</f>
        <v>278</v>
      </c>
      <c r="O62" s="175"/>
      <c r="P62" s="175"/>
    </row>
    <row r="63" spans="1:16" x14ac:dyDescent="0.15">
      <c r="A63" s="175" t="s">
        <v>34</v>
      </c>
      <c r="B63" s="175">
        <f>'将来負担比率（分子）の構造'!I$44</f>
        <v>453</v>
      </c>
      <c r="C63" s="175"/>
      <c r="D63" s="175"/>
      <c r="E63" s="175">
        <f>'将来負担比率（分子）の構造'!J$44</f>
        <v>430</v>
      </c>
      <c r="F63" s="175"/>
      <c r="G63" s="175"/>
      <c r="H63" s="175">
        <f>'将来負担比率（分子）の構造'!K$44</f>
        <v>336</v>
      </c>
      <c r="I63" s="175"/>
      <c r="J63" s="175"/>
      <c r="K63" s="175">
        <f>'将来負担比率（分子）の構造'!L$44</f>
        <v>296</v>
      </c>
      <c r="L63" s="175"/>
      <c r="M63" s="175"/>
      <c r="N63" s="175">
        <f>'将来負担比率（分子）の構造'!M$44</f>
        <v>281</v>
      </c>
      <c r="O63" s="175"/>
      <c r="P63" s="175"/>
    </row>
    <row r="64" spans="1:16" x14ac:dyDescent="0.15">
      <c r="A64" s="175" t="s">
        <v>33</v>
      </c>
      <c r="B64" s="175">
        <f>'将来負担比率（分子）の構造'!I$43</f>
        <v>621</v>
      </c>
      <c r="C64" s="175"/>
      <c r="D64" s="175"/>
      <c r="E64" s="175">
        <f>'将来負担比率（分子）の構造'!J$43</f>
        <v>540</v>
      </c>
      <c r="F64" s="175"/>
      <c r="G64" s="175"/>
      <c r="H64" s="175">
        <f>'将来負担比率（分子）の構造'!K$43</f>
        <v>548</v>
      </c>
      <c r="I64" s="175"/>
      <c r="J64" s="175"/>
      <c r="K64" s="175">
        <f>'将来負担比率（分子）の構造'!L$43</f>
        <v>566</v>
      </c>
      <c r="L64" s="175"/>
      <c r="M64" s="175"/>
      <c r="N64" s="175">
        <f>'将来負担比率（分子）の構造'!M$43</f>
        <v>579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4898</v>
      </c>
      <c r="C66" s="175"/>
      <c r="D66" s="175"/>
      <c r="E66" s="175">
        <f>'将来負担比率（分子）の構造'!J$41</f>
        <v>4754</v>
      </c>
      <c r="F66" s="175"/>
      <c r="G66" s="175"/>
      <c r="H66" s="175">
        <f>'将来負担比率（分子）の構造'!K$41</f>
        <v>4849</v>
      </c>
      <c r="I66" s="175"/>
      <c r="J66" s="175"/>
      <c r="K66" s="175">
        <f>'将来負担比率（分子）の構造'!L$41</f>
        <v>4460</v>
      </c>
      <c r="L66" s="175"/>
      <c r="M66" s="175"/>
      <c r="N66" s="175">
        <f>'将来負担比率（分子）の構造'!M$41</f>
        <v>4201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772</v>
      </c>
      <c r="C72" s="179">
        <f>基金残高に係る経年分析!G55</f>
        <v>772</v>
      </c>
      <c r="D72" s="179">
        <f>基金残高に係る経年分析!H55</f>
        <v>772</v>
      </c>
    </row>
    <row r="73" spans="1:16" x14ac:dyDescent="0.15">
      <c r="A73" s="178" t="s">
        <v>74</v>
      </c>
      <c r="B73" s="179">
        <f>基金残高に係る経年分析!F56</f>
        <v>1843</v>
      </c>
      <c r="C73" s="179">
        <f>基金残高に係る経年分析!G56</f>
        <v>1861</v>
      </c>
      <c r="D73" s="179">
        <f>基金残高に係る経年分析!H56</f>
        <v>1877</v>
      </c>
    </row>
    <row r="74" spans="1:16" x14ac:dyDescent="0.15">
      <c r="A74" s="178" t="s">
        <v>75</v>
      </c>
      <c r="B74" s="179">
        <f>基金残高に係る経年分析!F57</f>
        <v>1298</v>
      </c>
      <c r="C74" s="179">
        <f>基金残高に係る経年分析!G57</f>
        <v>1227</v>
      </c>
      <c r="D74" s="179">
        <f>基金残高に係る経年分析!H57</f>
        <v>1866</v>
      </c>
    </row>
  </sheetData>
  <sheetProtection algorithmName="SHA-512" hashValue="rcOCvsE1yXUNS/oLa4fmfY3bbw75YkTHlEPfCHwrnIpnPr4boPqoFMcb6UQ0JZ/olHvbrkh5HndXklT5Ee+1ww==" saltValue="X+Ldz/Vx0EBRVAsH8rAX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0" zoomScaleNormal="5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1151423</v>
      </c>
      <c r="S5" s="713"/>
      <c r="T5" s="713"/>
      <c r="U5" s="713"/>
      <c r="V5" s="713"/>
      <c r="W5" s="713"/>
      <c r="X5" s="713"/>
      <c r="Y5" s="738"/>
      <c r="Z5" s="751">
        <v>19.399999999999999</v>
      </c>
      <c r="AA5" s="751"/>
      <c r="AB5" s="751"/>
      <c r="AC5" s="751"/>
      <c r="AD5" s="752">
        <v>1151423</v>
      </c>
      <c r="AE5" s="752"/>
      <c r="AF5" s="752"/>
      <c r="AG5" s="752"/>
      <c r="AH5" s="752"/>
      <c r="AI5" s="752"/>
      <c r="AJ5" s="752"/>
      <c r="AK5" s="752"/>
      <c r="AL5" s="739">
        <v>40.700000000000003</v>
      </c>
      <c r="AM5" s="721"/>
      <c r="AN5" s="721"/>
      <c r="AO5" s="740"/>
      <c r="AP5" s="715" t="s">
        <v>216</v>
      </c>
      <c r="AQ5" s="716"/>
      <c r="AR5" s="716"/>
      <c r="AS5" s="716"/>
      <c r="AT5" s="716"/>
      <c r="AU5" s="716"/>
      <c r="AV5" s="716"/>
      <c r="AW5" s="716"/>
      <c r="AX5" s="716"/>
      <c r="AY5" s="716"/>
      <c r="AZ5" s="716"/>
      <c r="BA5" s="716"/>
      <c r="BB5" s="716"/>
      <c r="BC5" s="716"/>
      <c r="BD5" s="716"/>
      <c r="BE5" s="716"/>
      <c r="BF5" s="717"/>
      <c r="BG5" s="657">
        <v>1151423</v>
      </c>
      <c r="BH5" s="658"/>
      <c r="BI5" s="658"/>
      <c r="BJ5" s="658"/>
      <c r="BK5" s="658"/>
      <c r="BL5" s="658"/>
      <c r="BM5" s="658"/>
      <c r="BN5" s="659"/>
      <c r="BO5" s="695">
        <v>100</v>
      </c>
      <c r="BP5" s="695"/>
      <c r="BQ5" s="695"/>
      <c r="BR5" s="695"/>
      <c r="BS5" s="696">
        <v>24588</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26743</v>
      </c>
      <c r="S6" s="658"/>
      <c r="T6" s="658"/>
      <c r="U6" s="658"/>
      <c r="V6" s="658"/>
      <c r="W6" s="658"/>
      <c r="X6" s="658"/>
      <c r="Y6" s="659"/>
      <c r="Z6" s="695">
        <v>0.5</v>
      </c>
      <c r="AA6" s="695"/>
      <c r="AB6" s="695"/>
      <c r="AC6" s="695"/>
      <c r="AD6" s="696">
        <v>26743</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1151423</v>
      </c>
      <c r="BH6" s="658"/>
      <c r="BI6" s="658"/>
      <c r="BJ6" s="658"/>
      <c r="BK6" s="658"/>
      <c r="BL6" s="658"/>
      <c r="BM6" s="658"/>
      <c r="BN6" s="659"/>
      <c r="BO6" s="695">
        <v>100</v>
      </c>
      <c r="BP6" s="695"/>
      <c r="BQ6" s="695"/>
      <c r="BR6" s="695"/>
      <c r="BS6" s="696">
        <v>24588</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76655</v>
      </c>
      <c r="CS6" s="658"/>
      <c r="CT6" s="658"/>
      <c r="CU6" s="658"/>
      <c r="CV6" s="658"/>
      <c r="CW6" s="658"/>
      <c r="CX6" s="658"/>
      <c r="CY6" s="659"/>
      <c r="CZ6" s="739">
        <v>1.4</v>
      </c>
      <c r="DA6" s="721"/>
      <c r="DB6" s="721"/>
      <c r="DC6" s="741"/>
      <c r="DD6" s="663" t="s">
        <v>122</v>
      </c>
      <c r="DE6" s="658"/>
      <c r="DF6" s="658"/>
      <c r="DG6" s="658"/>
      <c r="DH6" s="658"/>
      <c r="DI6" s="658"/>
      <c r="DJ6" s="658"/>
      <c r="DK6" s="658"/>
      <c r="DL6" s="658"/>
      <c r="DM6" s="658"/>
      <c r="DN6" s="658"/>
      <c r="DO6" s="658"/>
      <c r="DP6" s="659"/>
      <c r="DQ6" s="663">
        <v>76655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421</v>
      </c>
      <c r="S7" s="658"/>
      <c r="T7" s="658"/>
      <c r="U7" s="658"/>
      <c r="V7" s="658"/>
      <c r="W7" s="658"/>
      <c r="X7" s="658"/>
      <c r="Y7" s="659"/>
      <c r="Z7" s="695">
        <v>0</v>
      </c>
      <c r="AA7" s="695"/>
      <c r="AB7" s="695"/>
      <c r="AC7" s="695"/>
      <c r="AD7" s="696">
        <v>421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473058</v>
      </c>
      <c r="BH7" s="658"/>
      <c r="BI7" s="658"/>
      <c r="BJ7" s="658"/>
      <c r="BK7" s="658"/>
      <c r="BL7" s="658"/>
      <c r="BM7" s="658"/>
      <c r="BN7" s="659"/>
      <c r="BO7" s="695">
        <v>41.1</v>
      </c>
      <c r="BP7" s="695"/>
      <c r="BQ7" s="695"/>
      <c r="BR7" s="695"/>
      <c r="BS7" s="696">
        <v>24588</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1338734</v>
      </c>
      <c r="CS7" s="658"/>
      <c r="CT7" s="658"/>
      <c r="CU7" s="658"/>
      <c r="CV7" s="658"/>
      <c r="CW7" s="658"/>
      <c r="CX7" s="658"/>
      <c r="CY7" s="659"/>
      <c r="CZ7" s="695">
        <v>24.1</v>
      </c>
      <c r="DA7" s="695"/>
      <c r="DB7" s="695"/>
      <c r="DC7" s="695"/>
      <c r="DD7" s="663">
        <v>3576</v>
      </c>
      <c r="DE7" s="658"/>
      <c r="DF7" s="658"/>
      <c r="DG7" s="658"/>
      <c r="DH7" s="658"/>
      <c r="DI7" s="658"/>
      <c r="DJ7" s="658"/>
      <c r="DK7" s="658"/>
      <c r="DL7" s="658"/>
      <c r="DM7" s="658"/>
      <c r="DN7" s="658"/>
      <c r="DO7" s="658"/>
      <c r="DP7" s="659"/>
      <c r="DQ7" s="663">
        <v>574400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11861</v>
      </c>
      <c r="S8" s="658"/>
      <c r="T8" s="658"/>
      <c r="U8" s="658"/>
      <c r="V8" s="658"/>
      <c r="W8" s="658"/>
      <c r="X8" s="658"/>
      <c r="Y8" s="659"/>
      <c r="Z8" s="695">
        <v>0.2</v>
      </c>
      <c r="AA8" s="695"/>
      <c r="AB8" s="695"/>
      <c r="AC8" s="695"/>
      <c r="AD8" s="696">
        <v>11861</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13647</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1715539</v>
      </c>
      <c r="CS8" s="658"/>
      <c r="CT8" s="658"/>
      <c r="CU8" s="658"/>
      <c r="CV8" s="658"/>
      <c r="CW8" s="658"/>
      <c r="CX8" s="658"/>
      <c r="CY8" s="659"/>
      <c r="CZ8" s="695">
        <v>30.9</v>
      </c>
      <c r="DA8" s="695"/>
      <c r="DB8" s="695"/>
      <c r="DC8" s="695"/>
      <c r="DD8" s="663">
        <v>218879</v>
      </c>
      <c r="DE8" s="658"/>
      <c r="DF8" s="658"/>
      <c r="DG8" s="658"/>
      <c r="DH8" s="658"/>
      <c r="DI8" s="658"/>
      <c r="DJ8" s="658"/>
      <c r="DK8" s="658"/>
      <c r="DL8" s="658"/>
      <c r="DM8" s="658"/>
      <c r="DN8" s="658"/>
      <c r="DO8" s="658"/>
      <c r="DP8" s="659"/>
      <c r="DQ8" s="663">
        <v>884846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12986</v>
      </c>
      <c r="S9" s="658"/>
      <c r="T9" s="658"/>
      <c r="U9" s="658"/>
      <c r="V9" s="658"/>
      <c r="W9" s="658"/>
      <c r="X9" s="658"/>
      <c r="Y9" s="659"/>
      <c r="Z9" s="695">
        <v>0.2</v>
      </c>
      <c r="AA9" s="695"/>
      <c r="AB9" s="695"/>
      <c r="AC9" s="695"/>
      <c r="AD9" s="696">
        <v>12986</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345726</v>
      </c>
      <c r="BH9" s="658"/>
      <c r="BI9" s="658"/>
      <c r="BJ9" s="658"/>
      <c r="BK9" s="658"/>
      <c r="BL9" s="658"/>
      <c r="BM9" s="658"/>
      <c r="BN9" s="659"/>
      <c r="BO9" s="695">
        <v>30</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413017</v>
      </c>
      <c r="CS9" s="658"/>
      <c r="CT9" s="658"/>
      <c r="CU9" s="658"/>
      <c r="CV9" s="658"/>
      <c r="CW9" s="658"/>
      <c r="CX9" s="658"/>
      <c r="CY9" s="659"/>
      <c r="CZ9" s="695">
        <v>7.4</v>
      </c>
      <c r="DA9" s="695"/>
      <c r="DB9" s="695"/>
      <c r="DC9" s="695"/>
      <c r="DD9" s="663">
        <v>7814</v>
      </c>
      <c r="DE9" s="658"/>
      <c r="DF9" s="658"/>
      <c r="DG9" s="658"/>
      <c r="DH9" s="658"/>
      <c r="DI9" s="658"/>
      <c r="DJ9" s="658"/>
      <c r="DK9" s="658"/>
      <c r="DL9" s="658"/>
      <c r="DM9" s="658"/>
      <c r="DN9" s="658"/>
      <c r="DO9" s="658"/>
      <c r="DP9" s="659"/>
      <c r="DQ9" s="663">
        <v>254404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26455</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192128</v>
      </c>
      <c r="S11" s="658"/>
      <c r="T11" s="658"/>
      <c r="U11" s="658"/>
      <c r="V11" s="658"/>
      <c r="W11" s="658"/>
      <c r="X11" s="658"/>
      <c r="Y11" s="659"/>
      <c r="Z11" s="660">
        <v>3.2</v>
      </c>
      <c r="AA11" s="661"/>
      <c r="AB11" s="661"/>
      <c r="AC11" s="662"/>
      <c r="AD11" s="663">
        <v>192128</v>
      </c>
      <c r="AE11" s="658"/>
      <c r="AF11" s="658"/>
      <c r="AG11" s="658"/>
      <c r="AH11" s="658"/>
      <c r="AI11" s="658"/>
      <c r="AJ11" s="658"/>
      <c r="AK11" s="659"/>
      <c r="AL11" s="660">
        <v>6.8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87230</v>
      </c>
      <c r="BH11" s="658"/>
      <c r="BI11" s="658"/>
      <c r="BJ11" s="658"/>
      <c r="BK11" s="658"/>
      <c r="BL11" s="658"/>
      <c r="BM11" s="658"/>
      <c r="BN11" s="659"/>
      <c r="BO11" s="695">
        <v>7.6</v>
      </c>
      <c r="BP11" s="695"/>
      <c r="BQ11" s="695"/>
      <c r="BR11" s="695"/>
      <c r="BS11" s="696">
        <v>24588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23192</v>
      </c>
      <c r="CS11" s="658"/>
      <c r="CT11" s="658"/>
      <c r="CU11" s="658"/>
      <c r="CV11" s="658"/>
      <c r="CW11" s="658"/>
      <c r="CX11" s="658"/>
      <c r="CY11" s="659"/>
      <c r="CZ11" s="695">
        <v>0.4</v>
      </c>
      <c r="DA11" s="695"/>
      <c r="DB11" s="695"/>
      <c r="DC11" s="695"/>
      <c r="DD11" s="663">
        <v>1364</v>
      </c>
      <c r="DE11" s="658"/>
      <c r="DF11" s="658"/>
      <c r="DG11" s="658"/>
      <c r="DH11" s="658"/>
      <c r="DI11" s="658"/>
      <c r="DJ11" s="658"/>
      <c r="DK11" s="658"/>
      <c r="DL11" s="658"/>
      <c r="DM11" s="658"/>
      <c r="DN11" s="658"/>
      <c r="DO11" s="658"/>
      <c r="DP11" s="659"/>
      <c r="DQ11" s="663">
        <v>18610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623658</v>
      </c>
      <c r="BH12" s="658"/>
      <c r="BI12" s="658"/>
      <c r="BJ12" s="658"/>
      <c r="BK12" s="658"/>
      <c r="BL12" s="658"/>
      <c r="BM12" s="658"/>
      <c r="BN12" s="659"/>
      <c r="BO12" s="695">
        <v>54.2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78498</v>
      </c>
      <c r="CS12" s="658"/>
      <c r="CT12" s="658"/>
      <c r="CU12" s="658"/>
      <c r="CV12" s="658"/>
      <c r="CW12" s="658"/>
      <c r="CX12" s="658"/>
      <c r="CY12" s="659"/>
      <c r="CZ12" s="695">
        <v>1.4</v>
      </c>
      <c r="DA12" s="695"/>
      <c r="DB12" s="695"/>
      <c r="DC12" s="695"/>
      <c r="DD12" s="663" t="s">
        <v>122</v>
      </c>
      <c r="DE12" s="658"/>
      <c r="DF12" s="658"/>
      <c r="DG12" s="658"/>
      <c r="DH12" s="658"/>
      <c r="DI12" s="658"/>
      <c r="DJ12" s="658"/>
      <c r="DK12" s="658"/>
      <c r="DL12" s="658"/>
      <c r="DM12" s="658"/>
      <c r="DN12" s="658"/>
      <c r="DO12" s="658"/>
      <c r="DP12" s="659"/>
      <c r="DQ12" s="663">
        <v>78498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623658</v>
      </c>
      <c r="BH13" s="658"/>
      <c r="BI13" s="658"/>
      <c r="BJ13" s="658"/>
      <c r="BK13" s="658"/>
      <c r="BL13" s="658"/>
      <c r="BM13" s="658"/>
      <c r="BN13" s="659"/>
      <c r="BO13" s="695">
        <v>54.2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612927</v>
      </c>
      <c r="CS13" s="658"/>
      <c r="CT13" s="658"/>
      <c r="CU13" s="658"/>
      <c r="CV13" s="658"/>
      <c r="CW13" s="658"/>
      <c r="CX13" s="658"/>
      <c r="CY13" s="659"/>
      <c r="CZ13" s="695">
        <v>11.1</v>
      </c>
      <c r="DA13" s="695"/>
      <c r="DB13" s="695"/>
      <c r="DC13" s="695"/>
      <c r="DD13" s="663">
        <v>418978</v>
      </c>
      <c r="DE13" s="658"/>
      <c r="DF13" s="658"/>
      <c r="DG13" s="658"/>
      <c r="DH13" s="658"/>
      <c r="DI13" s="658"/>
      <c r="DJ13" s="658"/>
      <c r="DK13" s="658"/>
      <c r="DL13" s="658"/>
      <c r="DM13" s="658"/>
      <c r="DN13" s="658"/>
      <c r="DO13" s="658"/>
      <c r="DP13" s="659"/>
      <c r="DQ13" s="663">
        <v>287259</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616</v>
      </c>
      <c r="S14" s="658"/>
      <c r="T14" s="658"/>
      <c r="U14" s="658"/>
      <c r="V14" s="658"/>
      <c r="W14" s="658"/>
      <c r="X14" s="658"/>
      <c r="Y14" s="659"/>
      <c r="Z14" s="695">
        <v>0</v>
      </c>
      <c r="AA14" s="695"/>
      <c r="AB14" s="695"/>
      <c r="AC14" s="695"/>
      <c r="AD14" s="696">
        <v>616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26164</v>
      </c>
      <c r="BH14" s="658"/>
      <c r="BI14" s="658"/>
      <c r="BJ14" s="658"/>
      <c r="BK14" s="658"/>
      <c r="BL14" s="658"/>
      <c r="BM14" s="658"/>
      <c r="BN14" s="659"/>
      <c r="BO14" s="695">
        <v>2.2999999999999998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187934</v>
      </c>
      <c r="CS14" s="658"/>
      <c r="CT14" s="658"/>
      <c r="CU14" s="658"/>
      <c r="CV14" s="658"/>
      <c r="CW14" s="658"/>
      <c r="CX14" s="658"/>
      <c r="CY14" s="659"/>
      <c r="CZ14" s="695">
        <v>3.4</v>
      </c>
      <c r="DA14" s="695"/>
      <c r="DB14" s="695"/>
      <c r="DC14" s="695"/>
      <c r="DD14" s="663">
        <v>471</v>
      </c>
      <c r="DE14" s="658"/>
      <c r="DF14" s="658"/>
      <c r="DG14" s="658"/>
      <c r="DH14" s="658"/>
      <c r="DI14" s="658"/>
      <c r="DJ14" s="658"/>
      <c r="DK14" s="658"/>
      <c r="DL14" s="658"/>
      <c r="DM14" s="658"/>
      <c r="DN14" s="658"/>
      <c r="DO14" s="658"/>
      <c r="DP14" s="659"/>
      <c r="DQ14" s="663">
        <v>177077</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28543</v>
      </c>
      <c r="BH15" s="658"/>
      <c r="BI15" s="658"/>
      <c r="BJ15" s="658"/>
      <c r="BK15" s="658"/>
      <c r="BL15" s="658"/>
      <c r="BM15" s="658"/>
      <c r="BN15" s="659"/>
      <c r="BO15" s="695">
        <v>2.5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521852</v>
      </c>
      <c r="CS15" s="658"/>
      <c r="CT15" s="658"/>
      <c r="CU15" s="658"/>
      <c r="CV15" s="658"/>
      <c r="CW15" s="658"/>
      <c r="CX15" s="658"/>
      <c r="CY15" s="659"/>
      <c r="CZ15" s="695">
        <v>9.4</v>
      </c>
      <c r="DA15" s="695"/>
      <c r="DB15" s="695"/>
      <c r="DC15" s="695"/>
      <c r="DD15" s="663">
        <v>9020</v>
      </c>
      <c r="DE15" s="658"/>
      <c r="DF15" s="658"/>
      <c r="DG15" s="658"/>
      <c r="DH15" s="658"/>
      <c r="DI15" s="658"/>
      <c r="DJ15" s="658"/>
      <c r="DK15" s="658"/>
      <c r="DL15" s="658"/>
      <c r="DM15" s="658"/>
      <c r="DN15" s="658"/>
      <c r="DO15" s="658"/>
      <c r="DP15" s="659"/>
      <c r="DQ15" s="663">
        <v>457409</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4507</v>
      </c>
      <c r="S16" s="658"/>
      <c r="T16" s="658"/>
      <c r="U16" s="658"/>
      <c r="V16" s="658"/>
      <c r="W16" s="658"/>
      <c r="X16" s="658"/>
      <c r="Y16" s="659"/>
      <c r="Z16" s="695">
        <v>0.1</v>
      </c>
      <c r="AA16" s="695"/>
      <c r="AB16" s="695"/>
      <c r="AC16" s="695"/>
      <c r="AD16" s="696">
        <v>4507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14058</v>
      </c>
      <c r="S17" s="658"/>
      <c r="T17" s="658"/>
      <c r="U17" s="658"/>
      <c r="V17" s="658"/>
      <c r="W17" s="658"/>
      <c r="X17" s="658"/>
      <c r="Y17" s="659"/>
      <c r="Z17" s="695">
        <v>0.2</v>
      </c>
      <c r="AA17" s="695"/>
      <c r="AB17" s="695"/>
      <c r="AC17" s="695"/>
      <c r="AD17" s="696">
        <v>14058</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577744</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565160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9296</v>
      </c>
      <c r="S18" s="658"/>
      <c r="T18" s="658"/>
      <c r="U18" s="658"/>
      <c r="V18" s="658"/>
      <c r="W18" s="658"/>
      <c r="X18" s="658"/>
      <c r="Y18" s="659"/>
      <c r="Z18" s="695">
        <v>0.2</v>
      </c>
      <c r="AA18" s="695"/>
      <c r="AB18" s="695"/>
      <c r="AC18" s="695"/>
      <c r="AD18" s="696">
        <v>9296</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6462</v>
      </c>
      <c r="S19" s="658"/>
      <c r="T19" s="658"/>
      <c r="U19" s="658"/>
      <c r="V19" s="658"/>
      <c r="W19" s="658"/>
      <c r="X19" s="658"/>
      <c r="Y19" s="659"/>
      <c r="Z19" s="695">
        <v>0.1</v>
      </c>
      <c r="AA19" s="695"/>
      <c r="AB19" s="695"/>
      <c r="AC19" s="695"/>
      <c r="AD19" s="696">
        <v>6462</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2834</v>
      </c>
      <c r="S20" s="658"/>
      <c r="T20" s="658"/>
      <c r="U20" s="658"/>
      <c r="V20" s="658"/>
      <c r="W20" s="658"/>
      <c r="X20" s="658"/>
      <c r="Y20" s="659"/>
      <c r="Z20" s="695">
        <v>0</v>
      </c>
      <c r="AA20" s="695"/>
      <c r="AB20" s="695"/>
      <c r="AC20" s="695"/>
      <c r="AD20" s="696">
        <v>2834</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5546092</v>
      </c>
      <c r="CS20" s="658"/>
      <c r="CT20" s="658"/>
      <c r="CU20" s="658"/>
      <c r="CV20" s="658"/>
      <c r="CW20" s="658"/>
      <c r="CX20" s="658"/>
      <c r="CY20" s="659"/>
      <c r="CZ20" s="695">
        <v>100</v>
      </c>
      <c r="DA20" s="695"/>
      <c r="DB20" s="695"/>
      <c r="DC20" s="695"/>
      <c r="DD20" s="663">
        <v>660102</v>
      </c>
      <c r="DE20" s="658"/>
      <c r="DF20" s="658"/>
      <c r="DG20" s="658"/>
      <c r="DH20" s="658"/>
      <c r="DI20" s="658"/>
      <c r="DJ20" s="658"/>
      <c r="DK20" s="658"/>
      <c r="DL20" s="658"/>
      <c r="DM20" s="658"/>
      <c r="DN20" s="658"/>
      <c r="DO20" s="658"/>
      <c r="DP20" s="659"/>
      <c r="DQ20" s="663">
        <v>3374318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1734409</v>
      </c>
      <c r="S21" s="658"/>
      <c r="T21" s="658"/>
      <c r="U21" s="658"/>
      <c r="V21" s="658"/>
      <c r="W21" s="658"/>
      <c r="X21" s="658"/>
      <c r="Y21" s="659"/>
      <c r="Z21" s="695">
        <v>29.3</v>
      </c>
      <c r="AA21" s="695"/>
      <c r="AB21" s="695"/>
      <c r="AC21" s="695"/>
      <c r="AD21" s="696">
        <v>1400901</v>
      </c>
      <c r="AE21" s="696"/>
      <c r="AF21" s="696"/>
      <c r="AG21" s="696"/>
      <c r="AH21" s="696"/>
      <c r="AI21" s="696"/>
      <c r="AJ21" s="696"/>
      <c r="AK21" s="696"/>
      <c r="AL21" s="660">
        <v>49.5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1400901</v>
      </c>
      <c r="S22" s="658"/>
      <c r="T22" s="658"/>
      <c r="U22" s="658"/>
      <c r="V22" s="658"/>
      <c r="W22" s="658"/>
      <c r="X22" s="658"/>
      <c r="Y22" s="659"/>
      <c r="Z22" s="695">
        <v>23.6</v>
      </c>
      <c r="AA22" s="695"/>
      <c r="AB22" s="695"/>
      <c r="AC22" s="695"/>
      <c r="AD22" s="696">
        <v>1400901</v>
      </c>
      <c r="AE22" s="696"/>
      <c r="AF22" s="696"/>
      <c r="AG22" s="696"/>
      <c r="AH22" s="696"/>
      <c r="AI22" s="696"/>
      <c r="AJ22" s="696"/>
      <c r="AK22" s="696"/>
      <c r="AL22" s="660">
        <v>49.5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333508</v>
      </c>
      <c r="S23" s="658"/>
      <c r="T23" s="658"/>
      <c r="U23" s="658"/>
      <c r="V23" s="658"/>
      <c r="W23" s="658"/>
      <c r="X23" s="658"/>
      <c r="Y23" s="659"/>
      <c r="Z23" s="695">
        <v>5.6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2226932</v>
      </c>
      <c r="CS24" s="713"/>
      <c r="CT24" s="713"/>
      <c r="CU24" s="713"/>
      <c r="CV24" s="713"/>
      <c r="CW24" s="713"/>
      <c r="CX24" s="713"/>
      <c r="CY24" s="738"/>
      <c r="CZ24" s="739">
        <v>40.200000000000003</v>
      </c>
      <c r="DA24" s="721"/>
      <c r="DB24" s="721"/>
      <c r="DC24" s="741"/>
      <c r="DD24" s="737">
        <v>1677391</v>
      </c>
      <c r="DE24" s="713"/>
      <c r="DF24" s="713"/>
      <c r="DG24" s="713"/>
      <c r="DH24" s="713"/>
      <c r="DI24" s="713"/>
      <c r="DJ24" s="713"/>
      <c r="DK24" s="738"/>
      <c r="DL24" s="737">
        <v>1354735</v>
      </c>
      <c r="DM24" s="713"/>
      <c r="DN24" s="713"/>
      <c r="DO24" s="713"/>
      <c r="DP24" s="713"/>
      <c r="DQ24" s="713"/>
      <c r="DR24" s="713"/>
      <c r="DS24" s="713"/>
      <c r="DT24" s="713"/>
      <c r="DU24" s="713"/>
      <c r="DV24" s="738"/>
      <c r="DW24" s="739">
        <v>47.5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3158448</v>
      </c>
      <c r="S25" s="658"/>
      <c r="T25" s="658"/>
      <c r="U25" s="658"/>
      <c r="V25" s="658"/>
      <c r="W25" s="658"/>
      <c r="X25" s="658"/>
      <c r="Y25" s="659"/>
      <c r="Z25" s="695">
        <v>53.3</v>
      </c>
      <c r="AA25" s="695"/>
      <c r="AB25" s="695"/>
      <c r="AC25" s="695"/>
      <c r="AD25" s="696">
        <v>2824940</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843682</v>
      </c>
      <c r="CS25" s="670"/>
      <c r="CT25" s="670"/>
      <c r="CU25" s="670"/>
      <c r="CV25" s="670"/>
      <c r="CW25" s="670"/>
      <c r="CX25" s="670"/>
      <c r="CY25" s="671"/>
      <c r="CZ25" s="660">
        <v>15.2</v>
      </c>
      <c r="DA25" s="672"/>
      <c r="DB25" s="672"/>
      <c r="DC25" s="673"/>
      <c r="DD25" s="663">
        <v>796144</v>
      </c>
      <c r="DE25" s="670"/>
      <c r="DF25" s="670"/>
      <c r="DG25" s="670"/>
      <c r="DH25" s="670"/>
      <c r="DI25" s="670"/>
      <c r="DJ25" s="670"/>
      <c r="DK25" s="671"/>
      <c r="DL25" s="663">
        <v>760810</v>
      </c>
      <c r="DM25" s="670"/>
      <c r="DN25" s="670"/>
      <c r="DO25" s="670"/>
      <c r="DP25" s="670"/>
      <c r="DQ25" s="670"/>
      <c r="DR25" s="670"/>
      <c r="DS25" s="670"/>
      <c r="DT25" s="670"/>
      <c r="DU25" s="670"/>
      <c r="DV25" s="671"/>
      <c r="DW25" s="660">
        <v>26.7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509882</v>
      </c>
      <c r="CS26" s="658"/>
      <c r="CT26" s="658"/>
      <c r="CU26" s="658"/>
      <c r="CV26" s="658"/>
      <c r="CW26" s="658"/>
      <c r="CX26" s="658"/>
      <c r="CY26" s="659"/>
      <c r="CZ26" s="660">
        <v>9.1999999999999993</v>
      </c>
      <c r="DA26" s="672"/>
      <c r="DB26" s="672"/>
      <c r="DC26" s="673"/>
      <c r="DD26" s="663">
        <v>473240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48273</v>
      </c>
      <c r="S27" s="658"/>
      <c r="T27" s="658"/>
      <c r="U27" s="658"/>
      <c r="V27" s="658"/>
      <c r="W27" s="658"/>
      <c r="X27" s="658"/>
      <c r="Y27" s="659"/>
      <c r="Z27" s="695">
        <v>0.8</v>
      </c>
      <c r="AA27" s="695"/>
      <c r="AB27" s="695"/>
      <c r="AC27" s="695"/>
      <c r="AD27" s="696">
        <v>458</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1151423</v>
      </c>
      <c r="BH27" s="658"/>
      <c r="BI27" s="658"/>
      <c r="BJ27" s="658"/>
      <c r="BK27" s="658"/>
      <c r="BL27" s="658"/>
      <c r="BM27" s="658"/>
      <c r="BN27" s="659"/>
      <c r="BO27" s="695">
        <v>100</v>
      </c>
      <c r="BP27" s="695"/>
      <c r="BQ27" s="695"/>
      <c r="BR27" s="695"/>
      <c r="BS27" s="696">
        <v>24588</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805506</v>
      </c>
      <c r="CS27" s="670"/>
      <c r="CT27" s="670"/>
      <c r="CU27" s="670"/>
      <c r="CV27" s="670"/>
      <c r="CW27" s="670"/>
      <c r="CX27" s="670"/>
      <c r="CY27" s="671"/>
      <c r="CZ27" s="660">
        <v>14.5</v>
      </c>
      <c r="DA27" s="672"/>
      <c r="DB27" s="672"/>
      <c r="DC27" s="673"/>
      <c r="DD27" s="663">
        <v>316087</v>
      </c>
      <c r="DE27" s="670"/>
      <c r="DF27" s="670"/>
      <c r="DG27" s="670"/>
      <c r="DH27" s="670"/>
      <c r="DI27" s="670"/>
      <c r="DJ27" s="670"/>
      <c r="DK27" s="671"/>
      <c r="DL27" s="663">
        <v>201112</v>
      </c>
      <c r="DM27" s="670"/>
      <c r="DN27" s="670"/>
      <c r="DO27" s="670"/>
      <c r="DP27" s="670"/>
      <c r="DQ27" s="670"/>
      <c r="DR27" s="670"/>
      <c r="DS27" s="670"/>
      <c r="DT27" s="670"/>
      <c r="DU27" s="670"/>
      <c r="DV27" s="671"/>
      <c r="DW27" s="660">
        <v>7.1</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35063</v>
      </c>
      <c r="S28" s="658"/>
      <c r="T28" s="658"/>
      <c r="U28" s="658"/>
      <c r="V28" s="658"/>
      <c r="W28" s="658"/>
      <c r="X28" s="658"/>
      <c r="Y28" s="659"/>
      <c r="Z28" s="695">
        <v>0.6</v>
      </c>
      <c r="AA28" s="695"/>
      <c r="AB28" s="695"/>
      <c r="AC28" s="695"/>
      <c r="AD28" s="696">
        <v>6213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577744</v>
      </c>
      <c r="CS28" s="658"/>
      <c r="CT28" s="658"/>
      <c r="CU28" s="658"/>
      <c r="CV28" s="658"/>
      <c r="CW28" s="658"/>
      <c r="CX28" s="658"/>
      <c r="CY28" s="659"/>
      <c r="CZ28" s="660">
        <v>10.4</v>
      </c>
      <c r="DA28" s="672"/>
      <c r="DB28" s="672"/>
      <c r="DC28" s="673"/>
      <c r="DD28" s="663">
        <v>565160</v>
      </c>
      <c r="DE28" s="658"/>
      <c r="DF28" s="658"/>
      <c r="DG28" s="658"/>
      <c r="DH28" s="658"/>
      <c r="DI28" s="658"/>
      <c r="DJ28" s="658"/>
      <c r="DK28" s="659"/>
      <c r="DL28" s="663">
        <v>392813</v>
      </c>
      <c r="DM28" s="658"/>
      <c r="DN28" s="658"/>
      <c r="DO28" s="658"/>
      <c r="DP28" s="658"/>
      <c r="DQ28" s="658"/>
      <c r="DR28" s="658"/>
      <c r="DS28" s="658"/>
      <c r="DT28" s="658"/>
      <c r="DU28" s="658"/>
      <c r="DV28" s="659"/>
      <c r="DW28" s="660">
        <v>13.8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14220</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577744</v>
      </c>
      <c r="CS29" s="670"/>
      <c r="CT29" s="670"/>
      <c r="CU29" s="670"/>
      <c r="CV29" s="670"/>
      <c r="CW29" s="670"/>
      <c r="CX29" s="670"/>
      <c r="CY29" s="671"/>
      <c r="CZ29" s="660">
        <v>10.4</v>
      </c>
      <c r="DA29" s="672"/>
      <c r="DB29" s="672"/>
      <c r="DC29" s="673"/>
      <c r="DD29" s="663">
        <v>565160</v>
      </c>
      <c r="DE29" s="670"/>
      <c r="DF29" s="670"/>
      <c r="DG29" s="670"/>
      <c r="DH29" s="670"/>
      <c r="DI29" s="670"/>
      <c r="DJ29" s="670"/>
      <c r="DK29" s="671"/>
      <c r="DL29" s="663">
        <v>392813</v>
      </c>
      <c r="DM29" s="670"/>
      <c r="DN29" s="670"/>
      <c r="DO29" s="670"/>
      <c r="DP29" s="670"/>
      <c r="DQ29" s="670"/>
      <c r="DR29" s="670"/>
      <c r="DS29" s="670"/>
      <c r="DT29" s="670"/>
      <c r="DU29" s="670"/>
      <c r="DV29" s="671"/>
      <c r="DW29" s="660">
        <v>13.8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703077</v>
      </c>
      <c r="S30" s="658"/>
      <c r="T30" s="658"/>
      <c r="U30" s="658"/>
      <c r="V30" s="658"/>
      <c r="W30" s="658"/>
      <c r="X30" s="658"/>
      <c r="Y30" s="659"/>
      <c r="Z30" s="695">
        <v>11.9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556047</v>
      </c>
      <c r="CS30" s="658"/>
      <c r="CT30" s="658"/>
      <c r="CU30" s="658"/>
      <c r="CV30" s="658"/>
      <c r="CW30" s="658"/>
      <c r="CX30" s="658"/>
      <c r="CY30" s="659"/>
      <c r="CZ30" s="660">
        <v>10</v>
      </c>
      <c r="DA30" s="672"/>
      <c r="DB30" s="672"/>
      <c r="DC30" s="673"/>
      <c r="DD30" s="663">
        <v>543463</v>
      </c>
      <c r="DE30" s="658"/>
      <c r="DF30" s="658"/>
      <c r="DG30" s="658"/>
      <c r="DH30" s="658"/>
      <c r="DI30" s="658"/>
      <c r="DJ30" s="658"/>
      <c r="DK30" s="659"/>
      <c r="DL30" s="663">
        <v>371273</v>
      </c>
      <c r="DM30" s="658"/>
      <c r="DN30" s="658"/>
      <c r="DO30" s="658"/>
      <c r="DP30" s="658"/>
      <c r="DQ30" s="658"/>
      <c r="DR30" s="658"/>
      <c r="DS30" s="658"/>
      <c r="DT30" s="658"/>
      <c r="DU30" s="658"/>
      <c r="DV30" s="659"/>
      <c r="DW30" s="660">
        <v>13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99.9</v>
      </c>
      <c r="BH31" s="720"/>
      <c r="BI31" s="720"/>
      <c r="BJ31" s="720"/>
      <c r="BK31" s="720"/>
      <c r="BL31" s="720"/>
      <c r="BM31" s="721">
        <v>99.6</v>
      </c>
      <c r="BN31" s="720"/>
      <c r="BO31" s="720"/>
      <c r="BP31" s="720"/>
      <c r="BQ31" s="722"/>
      <c r="BR31" s="719">
        <v>99.9</v>
      </c>
      <c r="BS31" s="720"/>
      <c r="BT31" s="720"/>
      <c r="BU31" s="720"/>
      <c r="BV31" s="720"/>
      <c r="BW31" s="720"/>
      <c r="BX31" s="721">
        <v>99.6</v>
      </c>
      <c r="BY31" s="720"/>
      <c r="BZ31" s="720"/>
      <c r="CA31" s="720"/>
      <c r="CB31" s="722"/>
      <c r="CD31" s="678"/>
      <c r="CE31" s="679"/>
      <c r="CF31" s="654" t="s">
        <v>300</v>
      </c>
      <c r="CG31" s="655"/>
      <c r="CH31" s="655"/>
      <c r="CI31" s="655"/>
      <c r="CJ31" s="655"/>
      <c r="CK31" s="655"/>
      <c r="CL31" s="655"/>
      <c r="CM31" s="655"/>
      <c r="CN31" s="655"/>
      <c r="CO31" s="655"/>
      <c r="CP31" s="655"/>
      <c r="CQ31" s="656"/>
      <c r="CR31" s="657">
        <v>21697</v>
      </c>
      <c r="CS31" s="670"/>
      <c r="CT31" s="670"/>
      <c r="CU31" s="670"/>
      <c r="CV31" s="670"/>
      <c r="CW31" s="670"/>
      <c r="CX31" s="670"/>
      <c r="CY31" s="671"/>
      <c r="CZ31" s="660">
        <v>0.4</v>
      </c>
      <c r="DA31" s="672"/>
      <c r="DB31" s="672"/>
      <c r="DC31" s="673"/>
      <c r="DD31" s="663">
        <v>21697</v>
      </c>
      <c r="DE31" s="670"/>
      <c r="DF31" s="670"/>
      <c r="DG31" s="670"/>
      <c r="DH31" s="670"/>
      <c r="DI31" s="670"/>
      <c r="DJ31" s="670"/>
      <c r="DK31" s="671"/>
      <c r="DL31" s="663">
        <v>21540</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311279</v>
      </c>
      <c r="S32" s="658"/>
      <c r="T32" s="658"/>
      <c r="U32" s="658"/>
      <c r="V32" s="658"/>
      <c r="W32" s="658"/>
      <c r="X32" s="658"/>
      <c r="Y32" s="659"/>
      <c r="Z32" s="695">
        <v>5.2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99.8</v>
      </c>
      <c r="BH32" s="670"/>
      <c r="BI32" s="670"/>
      <c r="BJ32" s="670"/>
      <c r="BK32" s="670"/>
      <c r="BL32" s="670"/>
      <c r="BM32" s="661">
        <v>99.4</v>
      </c>
      <c r="BN32" s="670"/>
      <c r="BO32" s="670"/>
      <c r="BP32" s="670"/>
      <c r="BQ32" s="693"/>
      <c r="BR32" s="723">
        <v>99.9</v>
      </c>
      <c r="BS32" s="670"/>
      <c r="BT32" s="670"/>
      <c r="BU32" s="670"/>
      <c r="BV32" s="670"/>
      <c r="BW32" s="670"/>
      <c r="BX32" s="661">
        <v>99.5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2602</v>
      </c>
      <c r="S33" s="658"/>
      <c r="T33" s="658"/>
      <c r="U33" s="658"/>
      <c r="V33" s="658"/>
      <c r="W33" s="658"/>
      <c r="X33" s="658"/>
      <c r="Y33" s="659"/>
      <c r="Z33" s="695">
        <v>0</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99.9</v>
      </c>
      <c r="BH33" s="642"/>
      <c r="BI33" s="642"/>
      <c r="BJ33" s="642"/>
      <c r="BK33" s="642"/>
      <c r="BL33" s="642"/>
      <c r="BM33" s="688">
        <v>99.7</v>
      </c>
      <c r="BN33" s="642"/>
      <c r="BO33" s="642"/>
      <c r="BP33" s="642"/>
      <c r="BQ33" s="705"/>
      <c r="BR33" s="718">
        <v>99.9</v>
      </c>
      <c r="BS33" s="642"/>
      <c r="BT33" s="642"/>
      <c r="BU33" s="642"/>
      <c r="BV33" s="642"/>
      <c r="BW33" s="642"/>
      <c r="BX33" s="688">
        <v>99.7</v>
      </c>
      <c r="BY33" s="642"/>
      <c r="BZ33" s="642"/>
      <c r="CA33" s="642"/>
      <c r="CB33" s="705"/>
      <c r="CD33" s="654" t="s">
        <v>307</v>
      </c>
      <c r="CE33" s="655"/>
      <c r="CF33" s="655"/>
      <c r="CG33" s="655"/>
      <c r="CH33" s="655"/>
      <c r="CI33" s="655"/>
      <c r="CJ33" s="655"/>
      <c r="CK33" s="655"/>
      <c r="CL33" s="655"/>
      <c r="CM33" s="655"/>
      <c r="CN33" s="655"/>
      <c r="CO33" s="655"/>
      <c r="CP33" s="655"/>
      <c r="CQ33" s="656"/>
      <c r="CR33" s="657">
        <v>2659058</v>
      </c>
      <c r="CS33" s="670"/>
      <c r="CT33" s="670"/>
      <c r="CU33" s="670"/>
      <c r="CV33" s="670"/>
      <c r="CW33" s="670"/>
      <c r="CX33" s="670"/>
      <c r="CY33" s="671"/>
      <c r="CZ33" s="660">
        <v>47.9</v>
      </c>
      <c r="DA33" s="672"/>
      <c r="DB33" s="672"/>
      <c r="DC33" s="673"/>
      <c r="DD33" s="663">
        <v>1557971</v>
      </c>
      <c r="DE33" s="670"/>
      <c r="DF33" s="670"/>
      <c r="DG33" s="670"/>
      <c r="DH33" s="670"/>
      <c r="DI33" s="670"/>
      <c r="DJ33" s="670"/>
      <c r="DK33" s="671"/>
      <c r="DL33" s="663">
        <v>1117456</v>
      </c>
      <c r="DM33" s="670"/>
      <c r="DN33" s="670"/>
      <c r="DO33" s="670"/>
      <c r="DP33" s="670"/>
      <c r="DQ33" s="670"/>
      <c r="DR33" s="670"/>
      <c r="DS33" s="670"/>
      <c r="DT33" s="670"/>
      <c r="DU33" s="670"/>
      <c r="DV33" s="671"/>
      <c r="DW33" s="660">
        <v>39.200000000000003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19977</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662236</v>
      </c>
      <c r="CS34" s="658"/>
      <c r="CT34" s="658"/>
      <c r="CU34" s="658"/>
      <c r="CV34" s="658"/>
      <c r="CW34" s="658"/>
      <c r="CX34" s="658"/>
      <c r="CY34" s="659"/>
      <c r="CZ34" s="660">
        <v>11.9</v>
      </c>
      <c r="DA34" s="672"/>
      <c r="DB34" s="672"/>
      <c r="DC34" s="673"/>
      <c r="DD34" s="663">
        <v>505462</v>
      </c>
      <c r="DE34" s="658"/>
      <c r="DF34" s="658"/>
      <c r="DG34" s="658"/>
      <c r="DH34" s="658"/>
      <c r="DI34" s="658"/>
      <c r="DJ34" s="658"/>
      <c r="DK34" s="659"/>
      <c r="DL34" s="663">
        <v>380013</v>
      </c>
      <c r="DM34" s="658"/>
      <c r="DN34" s="658"/>
      <c r="DO34" s="658"/>
      <c r="DP34" s="658"/>
      <c r="DQ34" s="658"/>
      <c r="DR34" s="658"/>
      <c r="DS34" s="658"/>
      <c r="DT34" s="658"/>
      <c r="DU34" s="658"/>
      <c r="DV34" s="659"/>
      <c r="DW34" s="660">
        <v>13.3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179864</v>
      </c>
      <c r="S35" s="658"/>
      <c r="T35" s="658"/>
      <c r="U35" s="658"/>
      <c r="V35" s="658"/>
      <c r="W35" s="658"/>
      <c r="X35" s="658"/>
      <c r="Y35" s="659"/>
      <c r="Z35" s="695">
        <v>3</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21410</v>
      </c>
      <c r="CS35" s="670"/>
      <c r="CT35" s="670"/>
      <c r="CU35" s="670"/>
      <c r="CV35" s="670"/>
      <c r="CW35" s="670"/>
      <c r="CX35" s="670"/>
      <c r="CY35" s="671"/>
      <c r="CZ35" s="660">
        <v>0.4</v>
      </c>
      <c r="DA35" s="672"/>
      <c r="DB35" s="672"/>
      <c r="DC35" s="673"/>
      <c r="DD35" s="663">
        <v>16905</v>
      </c>
      <c r="DE35" s="670"/>
      <c r="DF35" s="670"/>
      <c r="DG35" s="670"/>
      <c r="DH35" s="670"/>
      <c r="DI35" s="670"/>
      <c r="DJ35" s="670"/>
      <c r="DK35" s="671"/>
      <c r="DL35" s="663">
        <v>16905</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392291</v>
      </c>
      <c r="S36" s="658"/>
      <c r="T36" s="658"/>
      <c r="U36" s="658"/>
      <c r="V36" s="658"/>
      <c r="W36" s="658"/>
      <c r="X36" s="658"/>
      <c r="Y36" s="659"/>
      <c r="Z36" s="695">
        <v>6.6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571707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16974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715494</v>
      </c>
      <c r="CS36" s="658"/>
      <c r="CT36" s="658"/>
      <c r="CU36" s="658"/>
      <c r="CV36" s="658"/>
      <c r="CW36" s="658"/>
      <c r="CX36" s="658"/>
      <c r="CY36" s="659"/>
      <c r="CZ36" s="660">
        <v>12.9</v>
      </c>
      <c r="DA36" s="672"/>
      <c r="DB36" s="672"/>
      <c r="DC36" s="673"/>
      <c r="DD36" s="663">
        <v>564780</v>
      </c>
      <c r="DE36" s="658"/>
      <c r="DF36" s="658"/>
      <c r="DG36" s="658"/>
      <c r="DH36" s="658"/>
      <c r="DI36" s="658"/>
      <c r="DJ36" s="658"/>
      <c r="DK36" s="659"/>
      <c r="DL36" s="663">
        <v>374216</v>
      </c>
      <c r="DM36" s="658"/>
      <c r="DN36" s="658"/>
      <c r="DO36" s="658"/>
      <c r="DP36" s="658"/>
      <c r="DQ36" s="658"/>
      <c r="DR36" s="658"/>
      <c r="DS36" s="658"/>
      <c r="DT36" s="658"/>
      <c r="DU36" s="658"/>
      <c r="DV36" s="659"/>
      <c r="DW36" s="660">
        <v>13.1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767214</v>
      </c>
      <c r="S37" s="658"/>
      <c r="T37" s="658"/>
      <c r="U37" s="658"/>
      <c r="V37" s="658"/>
      <c r="W37" s="658"/>
      <c r="X37" s="658"/>
      <c r="Y37" s="659"/>
      <c r="Z37" s="695">
        <v>12.9</v>
      </c>
      <c r="AA37" s="695"/>
      <c r="AB37" s="695"/>
      <c r="AC37" s="695"/>
      <c r="AD37" s="696">
        <v>16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8817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370660</v>
      </c>
      <c r="CS37" s="670"/>
      <c r="CT37" s="670"/>
      <c r="CU37" s="670"/>
      <c r="CV37" s="670"/>
      <c r="CW37" s="670"/>
      <c r="CX37" s="670"/>
      <c r="CY37" s="671"/>
      <c r="CZ37" s="660">
        <v>6.7</v>
      </c>
      <c r="DA37" s="672"/>
      <c r="DB37" s="672"/>
      <c r="DC37" s="673"/>
      <c r="DD37" s="663">
        <v>265271</v>
      </c>
      <c r="DE37" s="670"/>
      <c r="DF37" s="670"/>
      <c r="DG37" s="670"/>
      <c r="DH37" s="670"/>
      <c r="DI37" s="670"/>
      <c r="DJ37" s="670"/>
      <c r="DK37" s="671"/>
      <c r="DL37" s="663">
        <v>210893</v>
      </c>
      <c r="DM37" s="670"/>
      <c r="DN37" s="670"/>
      <c r="DO37" s="670"/>
      <c r="DP37" s="670"/>
      <c r="DQ37" s="670"/>
      <c r="DR37" s="670"/>
      <c r="DS37" s="670"/>
      <c r="DT37" s="670"/>
      <c r="DU37" s="670"/>
      <c r="DV37" s="671"/>
      <c r="DW37" s="660">
        <v>7.4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296971</v>
      </c>
      <c r="S38" s="658"/>
      <c r="T38" s="658"/>
      <c r="U38" s="658"/>
      <c r="V38" s="658"/>
      <c r="W38" s="658"/>
      <c r="X38" s="658"/>
      <c r="Y38" s="659"/>
      <c r="Z38" s="695">
        <v>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41936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1118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424911</v>
      </c>
      <c r="CS38" s="658"/>
      <c r="CT38" s="658"/>
      <c r="CU38" s="658"/>
      <c r="CV38" s="658"/>
      <c r="CW38" s="658"/>
      <c r="CX38" s="658"/>
      <c r="CY38" s="659"/>
      <c r="CZ38" s="660">
        <v>7.7</v>
      </c>
      <c r="DA38" s="672"/>
      <c r="DB38" s="672"/>
      <c r="DC38" s="673"/>
      <c r="DD38" s="663">
        <v>354479</v>
      </c>
      <c r="DE38" s="658"/>
      <c r="DF38" s="658"/>
      <c r="DG38" s="658"/>
      <c r="DH38" s="658"/>
      <c r="DI38" s="658"/>
      <c r="DJ38" s="658"/>
      <c r="DK38" s="659"/>
      <c r="DL38" s="663">
        <v>346322</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14860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1737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835007</v>
      </c>
      <c r="CS39" s="670"/>
      <c r="CT39" s="670"/>
      <c r="CU39" s="670"/>
      <c r="CV39" s="670"/>
      <c r="CW39" s="670"/>
      <c r="CX39" s="670"/>
      <c r="CY39" s="671"/>
      <c r="CZ39" s="660">
        <v>15.1</v>
      </c>
      <c r="DA39" s="672"/>
      <c r="DB39" s="672"/>
      <c r="DC39" s="673"/>
      <c r="DD39" s="663">
        <v>116345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19071</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5929279</v>
      </c>
      <c r="S41" s="682"/>
      <c r="T41" s="682"/>
      <c r="U41" s="682"/>
      <c r="V41" s="682"/>
      <c r="W41" s="682"/>
      <c r="X41" s="682"/>
      <c r="Y41" s="685"/>
      <c r="Z41" s="686">
        <v>100</v>
      </c>
      <c r="AA41" s="686"/>
      <c r="AB41" s="686"/>
      <c r="AC41" s="686"/>
      <c r="AD41" s="687">
        <v>2831627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85078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339833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660102</v>
      </c>
      <c r="CS42" s="670"/>
      <c r="CT42" s="670"/>
      <c r="CU42" s="670"/>
      <c r="CV42" s="670"/>
      <c r="CW42" s="670"/>
      <c r="CX42" s="670"/>
      <c r="CY42" s="671"/>
      <c r="CZ42" s="660">
        <v>11.9</v>
      </c>
      <c r="DA42" s="672"/>
      <c r="DB42" s="672"/>
      <c r="DC42" s="673"/>
      <c r="DD42" s="663">
        <v>138956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41771</v>
      </c>
      <c r="CS43" s="670"/>
      <c r="CT43" s="670"/>
      <c r="CU43" s="670"/>
      <c r="CV43" s="670"/>
      <c r="CW43" s="670"/>
      <c r="CX43" s="670"/>
      <c r="CY43" s="671"/>
      <c r="CZ43" s="660">
        <v>0.8</v>
      </c>
      <c r="DA43" s="672"/>
      <c r="DB43" s="672"/>
      <c r="DC43" s="673"/>
      <c r="DD43" s="663">
        <v>41771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660102</v>
      </c>
      <c r="CS44" s="658"/>
      <c r="CT44" s="658"/>
      <c r="CU44" s="658"/>
      <c r="CV44" s="658"/>
      <c r="CW44" s="658"/>
      <c r="CX44" s="658"/>
      <c r="CY44" s="659"/>
      <c r="CZ44" s="660">
        <v>11.9</v>
      </c>
      <c r="DA44" s="661"/>
      <c r="DB44" s="661"/>
      <c r="DC44" s="662"/>
      <c r="DD44" s="663">
        <v>138956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384223</v>
      </c>
      <c r="CS45" s="670"/>
      <c r="CT45" s="670"/>
      <c r="CU45" s="670"/>
      <c r="CV45" s="670"/>
      <c r="CW45" s="670"/>
      <c r="CX45" s="670"/>
      <c r="CY45" s="671"/>
      <c r="CZ45" s="660">
        <v>6.9</v>
      </c>
      <c r="DA45" s="672"/>
      <c r="DB45" s="672"/>
      <c r="DC45" s="673"/>
      <c r="DD45" s="663">
        <v>12516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275879</v>
      </c>
      <c r="CS46" s="658"/>
      <c r="CT46" s="658"/>
      <c r="CU46" s="658"/>
      <c r="CV46" s="658"/>
      <c r="CW46" s="658"/>
      <c r="CX46" s="658"/>
      <c r="CY46" s="659"/>
      <c r="CZ46" s="660">
        <v>5</v>
      </c>
      <c r="DA46" s="661"/>
      <c r="DB46" s="661"/>
      <c r="DC46" s="662"/>
      <c r="DD46" s="663">
        <v>126440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5546092</v>
      </c>
      <c r="CS49" s="642"/>
      <c r="CT49" s="642"/>
      <c r="CU49" s="642"/>
      <c r="CV49" s="642"/>
      <c r="CW49" s="642"/>
      <c r="CX49" s="642"/>
      <c r="CY49" s="643"/>
      <c r="CZ49" s="644">
        <v>100</v>
      </c>
      <c r="DA49" s="645"/>
      <c r="DB49" s="645"/>
      <c r="DC49" s="646"/>
      <c r="DD49" s="647">
        <v>3374318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5JS6W5B5hPZe3X9pdlQUT0JXXomuU6IMjtDy6iTk4243+HSoX5HsZ264lr3RQYw1JzM4C0XCwtI8BTNw/nK8g==" saltValue="ETXlplhWYN70Gwbawcj6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5937</v>
      </c>
      <c r="R7" s="1139"/>
      <c r="S7" s="1139"/>
      <c r="T7" s="1139"/>
      <c r="U7" s="1139"/>
      <c r="V7" s="1139">
        <v>5553</v>
      </c>
      <c r="W7" s="1139"/>
      <c r="X7" s="1139"/>
      <c r="Y7" s="1139"/>
      <c r="Z7" s="1139"/>
      <c r="AA7" s="1139">
        <v>384</v>
      </c>
      <c r="AB7" s="1139"/>
      <c r="AC7" s="1139"/>
      <c r="AD7" s="1139"/>
      <c r="AE7" s="1140"/>
      <c r="AF7" s="1141">
        <v>351</v>
      </c>
      <c r="AG7" s="1142"/>
      <c r="AH7" s="1142"/>
      <c r="AI7" s="1142"/>
      <c r="AJ7" s="1143"/>
      <c r="AK7" s="1144">
        <v>180</v>
      </c>
      <c r="AL7" s="1145"/>
      <c r="AM7" s="1145"/>
      <c r="AN7" s="1145"/>
      <c r="AO7" s="1145"/>
      <c r="AP7" s="1145">
        <v>4201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180</v>
      </c>
      <c r="CI7" s="1133"/>
      <c r="CJ7" s="1133"/>
      <c r="CK7" s="1133"/>
      <c r="CL7" s="1134"/>
      <c r="CM7" s="1132">
        <v>185</v>
      </c>
      <c r="CN7" s="1133"/>
      <c r="CO7" s="1133"/>
      <c r="CP7" s="1133"/>
      <c r="CQ7" s="1134"/>
      <c r="CR7" s="1132">
        <v>5</v>
      </c>
      <c r="CS7" s="1133"/>
      <c r="CT7" s="1133"/>
      <c r="CU7" s="1133"/>
      <c r="CV7" s="1134"/>
      <c r="CW7" s="1132" t="s">
        <v>487</v>
      </c>
      <c r="CX7" s="1133"/>
      <c r="CY7" s="1133"/>
      <c r="CZ7" s="1133"/>
      <c r="DA7" s="1134"/>
      <c r="DB7" s="1132">
        <v>16</v>
      </c>
      <c r="DC7" s="1133"/>
      <c r="DD7" s="1133"/>
      <c r="DE7" s="1133"/>
      <c r="DF7" s="1134"/>
      <c r="DG7" s="1132">
        <v>0</v>
      </c>
      <c r="DH7" s="1133"/>
      <c r="DI7" s="1133"/>
      <c r="DJ7" s="1133"/>
      <c r="DK7" s="1134"/>
      <c r="DL7" s="1132" t="s">
        <v>557</v>
      </c>
      <c r="DM7" s="1133"/>
      <c r="DN7" s="1133"/>
      <c r="DO7" s="1133"/>
      <c r="DP7" s="1134"/>
      <c r="DQ7" s="1132" t="s">
        <v>558</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8</v>
      </c>
      <c r="R8" s="1075"/>
      <c r="S8" s="1075"/>
      <c r="T8" s="1075"/>
      <c r="U8" s="1075"/>
      <c r="V8" s="1075">
        <v>6</v>
      </c>
      <c r="W8" s="1075"/>
      <c r="X8" s="1075"/>
      <c r="Y8" s="1075"/>
      <c r="Z8" s="1075"/>
      <c r="AA8" s="1075">
        <v>2</v>
      </c>
      <c r="AB8" s="1075"/>
      <c r="AC8" s="1075"/>
      <c r="AD8" s="1075"/>
      <c r="AE8" s="1076"/>
      <c r="AF8" s="1071">
        <v>2</v>
      </c>
      <c r="AG8" s="1072"/>
      <c r="AH8" s="1072"/>
      <c r="AI8" s="1072"/>
      <c r="AJ8" s="1073"/>
      <c r="AK8" s="1116" t="s">
        <v>557</v>
      </c>
      <c r="AL8" s="1117"/>
      <c r="AM8" s="1117"/>
      <c r="AN8" s="1117"/>
      <c r="AO8" s="1117"/>
      <c r="AP8" s="1117" t="s">
        <v>557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5945</v>
      </c>
      <c r="R23" s="1097"/>
      <c r="S23" s="1097"/>
      <c r="T23" s="1097"/>
      <c r="U23" s="1097"/>
      <c r="V23" s="1097">
        <v>5559</v>
      </c>
      <c r="W23" s="1097"/>
      <c r="X23" s="1097"/>
      <c r="Y23" s="1097"/>
      <c r="Z23" s="1097"/>
      <c r="AA23" s="1097">
        <v>386</v>
      </c>
      <c r="AB23" s="1097"/>
      <c r="AC23" s="1097"/>
      <c r="AD23" s="1097"/>
      <c r="AE23" s="1104"/>
      <c r="AF23" s="1105">
        <v>353</v>
      </c>
      <c r="AG23" s="1097"/>
      <c r="AH23" s="1097"/>
      <c r="AI23" s="1097"/>
      <c r="AJ23" s="1106"/>
      <c r="AK23" s="1107"/>
      <c r="AL23" s="1108"/>
      <c r="AM23" s="1108"/>
      <c r="AN23" s="1108"/>
      <c r="AO23" s="1108"/>
      <c r="AP23" s="1097">
        <v>4201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1004</v>
      </c>
      <c r="R28" s="1087"/>
      <c r="S28" s="1087"/>
      <c r="T28" s="1087"/>
      <c r="U28" s="1087"/>
      <c r="V28" s="1087">
        <v>987</v>
      </c>
      <c r="W28" s="1087"/>
      <c r="X28" s="1087"/>
      <c r="Y28" s="1087"/>
      <c r="Z28" s="1087"/>
      <c r="AA28" s="1087">
        <v>17</v>
      </c>
      <c r="AB28" s="1087"/>
      <c r="AC28" s="1087"/>
      <c r="AD28" s="1087"/>
      <c r="AE28" s="1088"/>
      <c r="AF28" s="1089">
        <v>17</v>
      </c>
      <c r="AG28" s="1087"/>
      <c r="AH28" s="1087"/>
      <c r="AI28" s="1087"/>
      <c r="AJ28" s="1090"/>
      <c r="AK28" s="1078">
        <v>85</v>
      </c>
      <c r="AL28" s="1079"/>
      <c r="AM28" s="1079"/>
      <c r="AN28" s="1079"/>
      <c r="AO28" s="1079"/>
      <c r="AP28" s="1079" t="s">
        <v>557</v>
      </c>
      <c r="AQ28" s="1079"/>
      <c r="AR28" s="1079"/>
      <c r="AS28" s="1079"/>
      <c r="AT28" s="1079"/>
      <c r="AU28" s="1079" t="s">
        <v>557</v>
      </c>
      <c r="AV28" s="1079"/>
      <c r="AW28" s="1079"/>
      <c r="AX28" s="1079"/>
      <c r="AY28" s="1079"/>
      <c r="AZ28" s="1080" t="s">
        <v>557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1014</v>
      </c>
      <c r="R29" s="1075"/>
      <c r="S29" s="1075"/>
      <c r="T29" s="1075"/>
      <c r="U29" s="1075"/>
      <c r="V29" s="1075">
        <v>968</v>
      </c>
      <c r="W29" s="1075"/>
      <c r="X29" s="1075"/>
      <c r="Y29" s="1075"/>
      <c r="Z29" s="1075"/>
      <c r="AA29" s="1075">
        <v>46</v>
      </c>
      <c r="AB29" s="1075"/>
      <c r="AC29" s="1075"/>
      <c r="AD29" s="1075"/>
      <c r="AE29" s="1076"/>
      <c r="AF29" s="1071">
        <v>46</v>
      </c>
      <c r="AG29" s="1072"/>
      <c r="AH29" s="1072"/>
      <c r="AI29" s="1072"/>
      <c r="AJ29" s="1073"/>
      <c r="AK29" s="1016">
        <v>187</v>
      </c>
      <c r="AL29" s="1007"/>
      <c r="AM29" s="1007"/>
      <c r="AN29" s="1007"/>
      <c r="AO29" s="1007"/>
      <c r="AP29" s="1007" t="s">
        <v>557</v>
      </c>
      <c r="AQ29" s="1007"/>
      <c r="AR29" s="1007"/>
      <c r="AS29" s="1007"/>
      <c r="AT29" s="1007"/>
      <c r="AU29" s="1007" t="s">
        <v>557</v>
      </c>
      <c r="AV29" s="1007"/>
      <c r="AW29" s="1007"/>
      <c r="AX29" s="1007"/>
      <c r="AY29" s="1007"/>
      <c r="AZ29" s="1077" t="s">
        <v>557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187</v>
      </c>
      <c r="R30" s="1075"/>
      <c r="S30" s="1075"/>
      <c r="T30" s="1075"/>
      <c r="U30" s="1075"/>
      <c r="V30" s="1075">
        <v>187</v>
      </c>
      <c r="W30" s="1075"/>
      <c r="X30" s="1075"/>
      <c r="Y30" s="1075"/>
      <c r="Z30" s="1075"/>
      <c r="AA30" s="1075">
        <v>0</v>
      </c>
      <c r="AB30" s="1075"/>
      <c r="AC30" s="1075"/>
      <c r="AD30" s="1075"/>
      <c r="AE30" s="1076"/>
      <c r="AF30" s="1071">
        <v>0</v>
      </c>
      <c r="AG30" s="1072"/>
      <c r="AH30" s="1072"/>
      <c r="AI30" s="1072"/>
      <c r="AJ30" s="1073"/>
      <c r="AK30" s="1016">
        <v>42</v>
      </c>
      <c r="AL30" s="1007"/>
      <c r="AM30" s="1007"/>
      <c r="AN30" s="1007"/>
      <c r="AO30" s="1007"/>
      <c r="AP30" s="1007" t="s">
        <v>557</v>
      </c>
      <c r="AQ30" s="1007"/>
      <c r="AR30" s="1007"/>
      <c r="AS30" s="1007"/>
      <c r="AT30" s="1007"/>
      <c r="AU30" s="1007" t="s">
        <v>557</v>
      </c>
      <c r="AV30" s="1007"/>
      <c r="AW30" s="1007"/>
      <c r="AX30" s="1007"/>
      <c r="AY30" s="1007"/>
      <c r="AZ30" s="1077" t="s">
        <v>557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9</v>
      </c>
      <c r="R31" s="1075"/>
      <c r="S31" s="1075"/>
      <c r="T31" s="1075"/>
      <c r="U31" s="1075"/>
      <c r="V31" s="1075">
        <v>8</v>
      </c>
      <c r="W31" s="1075"/>
      <c r="X31" s="1075"/>
      <c r="Y31" s="1075"/>
      <c r="Z31" s="1075"/>
      <c r="AA31" s="1075">
        <v>1</v>
      </c>
      <c r="AB31" s="1075"/>
      <c r="AC31" s="1075"/>
      <c r="AD31" s="1075"/>
      <c r="AE31" s="1076"/>
      <c r="AF31" s="1071">
        <v>1</v>
      </c>
      <c r="AG31" s="1072"/>
      <c r="AH31" s="1072"/>
      <c r="AI31" s="1072"/>
      <c r="AJ31" s="1073"/>
      <c r="AK31" s="1016" t="s">
        <v>557</v>
      </c>
      <c r="AL31" s="1007"/>
      <c r="AM31" s="1007"/>
      <c r="AN31" s="1007"/>
      <c r="AO31" s="1007"/>
      <c r="AP31" s="1007" t="s">
        <v>557</v>
      </c>
      <c r="AQ31" s="1007"/>
      <c r="AR31" s="1007"/>
      <c r="AS31" s="1007"/>
      <c r="AT31" s="1007"/>
      <c r="AU31" s="1007" t="s">
        <v>557</v>
      </c>
      <c r="AV31" s="1007"/>
      <c r="AW31" s="1007"/>
      <c r="AX31" s="1007"/>
      <c r="AY31" s="1007"/>
      <c r="AZ31" s="1077" t="s">
        <v>557</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5</v>
      </c>
      <c r="R32" s="1075"/>
      <c r="S32" s="1075"/>
      <c r="T32" s="1075"/>
      <c r="U32" s="1075"/>
      <c r="V32" s="1075">
        <v>5</v>
      </c>
      <c r="W32" s="1075"/>
      <c r="X32" s="1075"/>
      <c r="Y32" s="1075"/>
      <c r="Z32" s="1075"/>
      <c r="AA32" s="1075">
        <v>0</v>
      </c>
      <c r="AB32" s="1075"/>
      <c r="AC32" s="1075"/>
      <c r="AD32" s="1075"/>
      <c r="AE32" s="1076"/>
      <c r="AF32" s="1071">
        <v>77</v>
      </c>
      <c r="AG32" s="1072"/>
      <c r="AH32" s="1072"/>
      <c r="AI32" s="1072"/>
      <c r="AJ32" s="1073"/>
      <c r="AK32" s="1016">
        <v>90</v>
      </c>
      <c r="AL32" s="1007"/>
      <c r="AM32" s="1007"/>
      <c r="AN32" s="1007"/>
      <c r="AO32" s="1007"/>
      <c r="AP32" s="1007">
        <v>656</v>
      </c>
      <c r="AQ32" s="1007"/>
      <c r="AR32" s="1007"/>
      <c r="AS32" s="1007"/>
      <c r="AT32" s="1007"/>
      <c r="AU32" s="1007" t="s">
        <v>557</v>
      </c>
      <c r="AV32" s="1007"/>
      <c r="AW32" s="1007"/>
      <c r="AX32" s="1007"/>
      <c r="AY32" s="1007"/>
      <c r="AZ32" s="1077" t="s">
        <v>557</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141</v>
      </c>
      <c r="AG63" s="995"/>
      <c r="AH63" s="995"/>
      <c r="AI63" s="995"/>
      <c r="AJ63" s="1058"/>
      <c r="AK63" s="1059"/>
      <c r="AL63" s="999"/>
      <c r="AM63" s="999"/>
      <c r="AN63" s="999"/>
      <c r="AO63" s="999"/>
      <c r="AP63" s="995">
        <v>656</v>
      </c>
      <c r="AQ63" s="995"/>
      <c r="AR63" s="995"/>
      <c r="AS63" s="995"/>
      <c r="AT63" s="995"/>
      <c r="AU63" s="995" t="s">
        <v>557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147</v>
      </c>
      <c r="R68" s="1018"/>
      <c r="S68" s="1018"/>
      <c r="T68" s="1018"/>
      <c r="U68" s="1018"/>
      <c r="V68" s="1018">
        <v>130</v>
      </c>
      <c r="W68" s="1018"/>
      <c r="X68" s="1018"/>
      <c r="Y68" s="1018"/>
      <c r="Z68" s="1018"/>
      <c r="AA68" s="1018">
        <v>17</v>
      </c>
      <c r="AB68" s="1018"/>
      <c r="AC68" s="1018"/>
      <c r="AD68" s="1018"/>
      <c r="AE68" s="1018"/>
      <c r="AF68" s="1018">
        <v>17</v>
      </c>
      <c r="AG68" s="1018"/>
      <c r="AH68" s="1018"/>
      <c r="AI68" s="1018"/>
      <c r="AJ68" s="1018"/>
      <c r="AK68" s="1018">
        <v>0</v>
      </c>
      <c r="AL68" s="1018"/>
      <c r="AM68" s="1018"/>
      <c r="AN68" s="1018"/>
      <c r="AO68" s="1018"/>
      <c r="AP68" s="1018">
        <v>188</v>
      </c>
      <c r="AQ68" s="1018"/>
      <c r="AR68" s="1018"/>
      <c r="AS68" s="1018"/>
      <c r="AT68" s="1018"/>
      <c r="AU68" s="1018">
        <v>113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4091</v>
      </c>
      <c r="R69" s="1007"/>
      <c r="S69" s="1007"/>
      <c r="T69" s="1007"/>
      <c r="U69" s="1007"/>
      <c r="V69" s="1007">
        <v>4075</v>
      </c>
      <c r="W69" s="1007"/>
      <c r="X69" s="1007"/>
      <c r="Y69" s="1007"/>
      <c r="Z69" s="1007"/>
      <c r="AA69" s="1007">
        <v>16</v>
      </c>
      <c r="AB69" s="1007"/>
      <c r="AC69" s="1007"/>
      <c r="AD69" s="1007"/>
      <c r="AE69" s="1007"/>
      <c r="AF69" s="1007">
        <v>16</v>
      </c>
      <c r="AG69" s="1007"/>
      <c r="AH69" s="1007"/>
      <c r="AI69" s="1007"/>
      <c r="AJ69" s="1007"/>
      <c r="AK69" s="1007">
        <v>10</v>
      </c>
      <c r="AL69" s="1007"/>
      <c r="AM69" s="1007"/>
      <c r="AN69" s="1007"/>
      <c r="AO69" s="1007"/>
      <c r="AP69" s="1007" t="s">
        <v>557</v>
      </c>
      <c r="AQ69" s="1007"/>
      <c r="AR69" s="1007"/>
      <c r="AS69" s="1007"/>
      <c r="AT69" s="1007"/>
      <c r="AU69" s="1007" t="s">
        <v>557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113</v>
      </c>
      <c r="R70" s="1007"/>
      <c r="S70" s="1007"/>
      <c r="T70" s="1007"/>
      <c r="U70" s="1007"/>
      <c r="V70" s="1007">
        <v>106</v>
      </c>
      <c r="W70" s="1007"/>
      <c r="X70" s="1007"/>
      <c r="Y70" s="1007"/>
      <c r="Z70" s="1007"/>
      <c r="AA70" s="1007">
        <v>7</v>
      </c>
      <c r="AB70" s="1007"/>
      <c r="AC70" s="1007"/>
      <c r="AD70" s="1007"/>
      <c r="AE70" s="1007"/>
      <c r="AF70" s="1007">
        <v>7</v>
      </c>
      <c r="AG70" s="1007"/>
      <c r="AH70" s="1007"/>
      <c r="AI70" s="1007"/>
      <c r="AJ70" s="1007"/>
      <c r="AK70" s="1007">
        <v>15</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303</v>
      </c>
      <c r="R71" s="1007"/>
      <c r="S71" s="1007"/>
      <c r="T71" s="1007"/>
      <c r="U71" s="1007"/>
      <c r="V71" s="1007">
        <v>280</v>
      </c>
      <c r="W71" s="1007"/>
      <c r="X71" s="1007"/>
      <c r="Y71" s="1007"/>
      <c r="Z71" s="1007"/>
      <c r="AA71" s="1007">
        <v>23</v>
      </c>
      <c r="AB71" s="1007"/>
      <c r="AC71" s="1007"/>
      <c r="AD71" s="1007"/>
      <c r="AE71" s="1007"/>
      <c r="AF71" s="1007">
        <v>23</v>
      </c>
      <c r="AG71" s="1007"/>
      <c r="AH71" s="1007"/>
      <c r="AI71" s="1007"/>
      <c r="AJ71" s="1007"/>
      <c r="AK71" s="1007">
        <v>193</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14208</v>
      </c>
      <c r="R72" s="1007"/>
      <c r="S72" s="1007"/>
      <c r="T72" s="1007"/>
      <c r="U72" s="1007"/>
      <c r="V72" s="1007">
        <v>13916</v>
      </c>
      <c r="W72" s="1007"/>
      <c r="X72" s="1007"/>
      <c r="Y72" s="1007"/>
      <c r="Z72" s="1007"/>
      <c r="AA72" s="1007">
        <v>292</v>
      </c>
      <c r="AB72" s="1007"/>
      <c r="AC72" s="1007"/>
      <c r="AD72" s="1007"/>
      <c r="AE72" s="1007"/>
      <c r="AF72" s="1007">
        <v>268</v>
      </c>
      <c r="AG72" s="1007"/>
      <c r="AH72" s="1007"/>
      <c r="AI72" s="1007"/>
      <c r="AJ72" s="1007"/>
      <c r="AK72" s="1007">
        <v>64</v>
      </c>
      <c r="AL72" s="1007"/>
      <c r="AM72" s="1007"/>
      <c r="AN72" s="1007"/>
      <c r="AO72" s="1007"/>
      <c r="AP72" s="1007">
        <v>4474</v>
      </c>
      <c r="AQ72" s="1007"/>
      <c r="AR72" s="1007"/>
      <c r="AS72" s="1007"/>
      <c r="AT72" s="1007"/>
      <c r="AU72" s="1007">
        <v>99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5801</v>
      </c>
      <c r="R73" s="1007"/>
      <c r="S73" s="1007"/>
      <c r="T73" s="1007"/>
      <c r="U73" s="1007"/>
      <c r="V73" s="1007">
        <v>5783</v>
      </c>
      <c r="W73" s="1007"/>
      <c r="X73" s="1007"/>
      <c r="Y73" s="1007"/>
      <c r="Z73" s="1007"/>
      <c r="AA73" s="1007">
        <v>18</v>
      </c>
      <c r="AB73" s="1007"/>
      <c r="AC73" s="1007"/>
      <c r="AD73" s="1007"/>
      <c r="AE73" s="1007"/>
      <c r="AF73" s="1007">
        <v>18</v>
      </c>
      <c r="AG73" s="1007"/>
      <c r="AH73" s="1007"/>
      <c r="AI73" s="1007"/>
      <c r="AJ73" s="1007"/>
      <c r="AK73" s="1007">
        <v>71</v>
      </c>
      <c r="AL73" s="1007"/>
      <c r="AM73" s="1007"/>
      <c r="AN73" s="1007"/>
      <c r="AO73" s="1007"/>
      <c r="AP73" s="1007" t="s">
        <v>487</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3230</v>
      </c>
      <c r="R74" s="1007"/>
      <c r="S74" s="1007"/>
      <c r="T74" s="1007"/>
      <c r="U74" s="1007"/>
      <c r="V74" s="1007">
        <v>3444</v>
      </c>
      <c r="W74" s="1007"/>
      <c r="X74" s="1007"/>
      <c r="Y74" s="1007"/>
      <c r="Z74" s="1007"/>
      <c r="AA74" s="1007">
        <v>-214</v>
      </c>
      <c r="AB74" s="1007"/>
      <c r="AC74" s="1007"/>
      <c r="AD74" s="1007"/>
      <c r="AE74" s="1007"/>
      <c r="AF74" s="1007">
        <v>3574</v>
      </c>
      <c r="AG74" s="1007"/>
      <c r="AH74" s="1007"/>
      <c r="AI74" s="1007"/>
      <c r="AJ74" s="1007"/>
      <c r="AK74" s="1007">
        <v>290</v>
      </c>
      <c r="AL74" s="1007"/>
      <c r="AM74" s="1007"/>
      <c r="AN74" s="1007"/>
      <c r="AO74" s="1007"/>
      <c r="AP74" s="1007">
        <v>828</v>
      </c>
      <c r="AQ74" s="1007"/>
      <c r="AR74" s="1007"/>
      <c r="AS74" s="1007"/>
      <c r="AT74" s="1007"/>
      <c r="AU74" s="1007">
        <v>70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v>1229</v>
      </c>
      <c r="R75" s="1015"/>
      <c r="S75" s="1015"/>
      <c r="T75" s="1015"/>
      <c r="U75" s="1016"/>
      <c r="V75" s="1017">
        <v>1108</v>
      </c>
      <c r="W75" s="1015"/>
      <c r="X75" s="1015"/>
      <c r="Y75" s="1015"/>
      <c r="Z75" s="1016"/>
      <c r="AA75" s="1017">
        <v>121</v>
      </c>
      <c r="AB75" s="1015"/>
      <c r="AC75" s="1015"/>
      <c r="AD75" s="1015"/>
      <c r="AE75" s="1016"/>
      <c r="AF75" s="1017">
        <v>974</v>
      </c>
      <c r="AG75" s="1015"/>
      <c r="AH75" s="1015"/>
      <c r="AI75" s="1015"/>
      <c r="AJ75" s="1016"/>
      <c r="AK75" s="1017">
        <v>8</v>
      </c>
      <c r="AL75" s="1015"/>
      <c r="AM75" s="1015"/>
      <c r="AN75" s="1015"/>
      <c r="AO75" s="1016"/>
      <c r="AP75" s="1017" t="s">
        <v>487</v>
      </c>
      <c r="AQ75" s="1015"/>
      <c r="AR75" s="1015"/>
      <c r="AS75" s="1015"/>
      <c r="AT75" s="1016"/>
      <c r="AU75" s="1017" t="s">
        <v>487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4897</v>
      </c>
      <c r="AG88" s="995"/>
      <c r="AH88" s="995"/>
      <c r="AI88" s="995"/>
      <c r="AJ88" s="995"/>
      <c r="AK88" s="999"/>
      <c r="AL88" s="999"/>
      <c r="AM88" s="999"/>
      <c r="AN88" s="999"/>
      <c r="AO88" s="999"/>
      <c r="AP88" s="995">
        <v>5490</v>
      </c>
      <c r="AQ88" s="995"/>
      <c r="AR88" s="995"/>
      <c r="AS88" s="995"/>
      <c r="AT88" s="995"/>
      <c r="AU88" s="995">
        <v>282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557</v>
      </c>
      <c r="CX102" s="989"/>
      <c r="CY102" s="989"/>
      <c r="CZ102" s="989"/>
      <c r="DA102" s="990"/>
      <c r="DB102" s="988">
        <v>16</v>
      </c>
      <c r="DC102" s="989"/>
      <c r="DD102" s="989"/>
      <c r="DE102" s="989"/>
      <c r="DF102" s="990"/>
      <c r="DG102" s="988">
        <v>0</v>
      </c>
      <c r="DH102" s="989"/>
      <c r="DI102" s="989"/>
      <c r="DJ102" s="989"/>
      <c r="DK102" s="990"/>
      <c r="DL102" s="988" t="s">
        <v>557</v>
      </c>
      <c r="DM102" s="989"/>
      <c r="DN102" s="989"/>
      <c r="DO102" s="989"/>
      <c r="DP102" s="990"/>
      <c r="DQ102" s="988" t="s">
        <v>557</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430597</v>
      </c>
      <c r="AB110" s="925"/>
      <c r="AC110" s="925"/>
      <c r="AD110" s="925"/>
      <c r="AE110" s="926"/>
      <c r="AF110" s="927">
        <v>444606</v>
      </c>
      <c r="AG110" s="925"/>
      <c r="AH110" s="925"/>
      <c r="AI110" s="925"/>
      <c r="AJ110" s="926"/>
      <c r="AK110" s="927">
        <v>405397</v>
      </c>
      <c r="AL110" s="925"/>
      <c r="AM110" s="925"/>
      <c r="AN110" s="925"/>
      <c r="AO110" s="926"/>
      <c r="AP110" s="928">
        <v>16.3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4849426</v>
      </c>
      <c r="BR110" s="878"/>
      <c r="BS110" s="878"/>
      <c r="BT110" s="878"/>
      <c r="BU110" s="878"/>
      <c r="BV110" s="878">
        <v>4459598</v>
      </c>
      <c r="BW110" s="878"/>
      <c r="BX110" s="878"/>
      <c r="BY110" s="878"/>
      <c r="BZ110" s="878"/>
      <c r="CA110" s="878">
        <v>4200522</v>
      </c>
      <c r="CB110" s="878"/>
      <c r="CC110" s="878"/>
      <c r="CD110" s="878"/>
      <c r="CE110" s="878"/>
      <c r="CF110" s="902">
        <v>169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547922</v>
      </c>
      <c r="BR112" s="853"/>
      <c r="BS112" s="853"/>
      <c r="BT112" s="853"/>
      <c r="BU112" s="853"/>
      <c r="BV112" s="853">
        <v>565987</v>
      </c>
      <c r="BW112" s="853"/>
      <c r="BX112" s="853"/>
      <c r="BY112" s="853"/>
      <c r="BZ112" s="853"/>
      <c r="CA112" s="853">
        <v>578923</v>
      </c>
      <c r="CB112" s="853"/>
      <c r="CC112" s="853"/>
      <c r="CD112" s="853"/>
      <c r="CE112" s="853"/>
      <c r="CF112" s="911">
        <v>23.3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68441</v>
      </c>
      <c r="AB113" s="955"/>
      <c r="AC113" s="955"/>
      <c r="AD113" s="955"/>
      <c r="AE113" s="956"/>
      <c r="AF113" s="957">
        <v>61731</v>
      </c>
      <c r="AG113" s="955"/>
      <c r="AH113" s="955"/>
      <c r="AI113" s="955"/>
      <c r="AJ113" s="956"/>
      <c r="AK113" s="957">
        <v>56600</v>
      </c>
      <c r="AL113" s="955"/>
      <c r="AM113" s="955"/>
      <c r="AN113" s="955"/>
      <c r="AO113" s="956"/>
      <c r="AP113" s="958">
        <v>2.2999999999999998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336356</v>
      </c>
      <c r="BR113" s="853"/>
      <c r="BS113" s="853"/>
      <c r="BT113" s="853"/>
      <c r="BU113" s="853"/>
      <c r="BV113" s="853">
        <v>296385</v>
      </c>
      <c r="BW113" s="853"/>
      <c r="BX113" s="853"/>
      <c r="BY113" s="853"/>
      <c r="BZ113" s="853"/>
      <c r="CA113" s="853">
        <v>281041</v>
      </c>
      <c r="CB113" s="853"/>
      <c r="CC113" s="853"/>
      <c r="CD113" s="853"/>
      <c r="CE113" s="853"/>
      <c r="CF113" s="911">
        <v>11.3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62962</v>
      </c>
      <c r="AB114" s="816"/>
      <c r="AC114" s="816"/>
      <c r="AD114" s="816"/>
      <c r="AE114" s="817"/>
      <c r="AF114" s="818">
        <v>65320</v>
      </c>
      <c r="AG114" s="816"/>
      <c r="AH114" s="816"/>
      <c r="AI114" s="816"/>
      <c r="AJ114" s="817"/>
      <c r="AK114" s="818">
        <v>37293</v>
      </c>
      <c r="AL114" s="816"/>
      <c r="AM114" s="816"/>
      <c r="AN114" s="816"/>
      <c r="AO114" s="817"/>
      <c r="AP114" s="860">
        <v>1.5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377718</v>
      </c>
      <c r="BR114" s="853"/>
      <c r="BS114" s="853"/>
      <c r="BT114" s="853"/>
      <c r="BU114" s="853"/>
      <c r="BV114" s="853">
        <v>351063</v>
      </c>
      <c r="BW114" s="853"/>
      <c r="BX114" s="853"/>
      <c r="BY114" s="853"/>
      <c r="BZ114" s="853"/>
      <c r="CA114" s="853">
        <v>278405</v>
      </c>
      <c r="CB114" s="853"/>
      <c r="CC114" s="853"/>
      <c r="CD114" s="853"/>
      <c r="CE114" s="853"/>
      <c r="CF114" s="911">
        <v>11.2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377088</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562000</v>
      </c>
      <c r="AB117" s="939"/>
      <c r="AC117" s="939"/>
      <c r="AD117" s="939"/>
      <c r="AE117" s="940"/>
      <c r="AF117" s="941">
        <v>571657</v>
      </c>
      <c r="AG117" s="939"/>
      <c r="AH117" s="939"/>
      <c r="AI117" s="939"/>
      <c r="AJ117" s="940"/>
      <c r="AK117" s="941">
        <v>499290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6488510</v>
      </c>
      <c r="BR119" s="881"/>
      <c r="BS119" s="881"/>
      <c r="BT119" s="881"/>
      <c r="BU119" s="881"/>
      <c r="BV119" s="881">
        <v>5673033</v>
      </c>
      <c r="BW119" s="881"/>
      <c r="BX119" s="881"/>
      <c r="BY119" s="881"/>
      <c r="BZ119" s="881"/>
      <c r="CA119" s="881">
        <v>5338891</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3342361</v>
      </c>
      <c r="BR120" s="878"/>
      <c r="BS120" s="878"/>
      <c r="BT120" s="878"/>
      <c r="BU120" s="878"/>
      <c r="BV120" s="878">
        <v>3360521</v>
      </c>
      <c r="BW120" s="878"/>
      <c r="BX120" s="878"/>
      <c r="BY120" s="878"/>
      <c r="BZ120" s="878"/>
      <c r="CA120" s="878">
        <v>3377571</v>
      </c>
      <c r="CB120" s="878"/>
      <c r="CC120" s="878"/>
      <c r="CD120" s="878"/>
      <c r="CE120" s="878"/>
      <c r="CF120" s="902">
        <v>135.9</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547922</v>
      </c>
      <c r="DH120" s="878"/>
      <c r="DI120" s="878"/>
      <c r="DJ120" s="878"/>
      <c r="DK120" s="878"/>
      <c r="DL120" s="878">
        <v>565987</v>
      </c>
      <c r="DM120" s="878"/>
      <c r="DN120" s="878"/>
      <c r="DO120" s="878"/>
      <c r="DP120" s="878"/>
      <c r="DQ120" s="878">
        <v>578923</v>
      </c>
      <c r="DR120" s="878"/>
      <c r="DS120" s="878"/>
      <c r="DT120" s="878"/>
      <c r="DU120" s="878"/>
      <c r="DV120" s="879">
        <v>23.3</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74923</v>
      </c>
      <c r="BR121" s="853"/>
      <c r="BS121" s="853"/>
      <c r="BT121" s="853"/>
      <c r="BU121" s="853"/>
      <c r="BV121" s="853">
        <v>58287</v>
      </c>
      <c r="BW121" s="853"/>
      <c r="BX121" s="853"/>
      <c r="BY121" s="853"/>
      <c r="BZ121" s="853"/>
      <c r="CA121" s="853">
        <v>50093</v>
      </c>
      <c r="CB121" s="853"/>
      <c r="CC121" s="853"/>
      <c r="CD121" s="853"/>
      <c r="CE121" s="853"/>
      <c r="CF121" s="911">
        <v>2</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3981892</v>
      </c>
      <c r="BR122" s="881"/>
      <c r="BS122" s="881"/>
      <c r="BT122" s="881"/>
      <c r="BU122" s="881"/>
      <c r="BV122" s="881">
        <v>3779833</v>
      </c>
      <c r="BW122" s="881"/>
      <c r="BX122" s="881"/>
      <c r="BY122" s="881"/>
      <c r="BZ122" s="881"/>
      <c r="CA122" s="881">
        <v>3630308</v>
      </c>
      <c r="CB122" s="881"/>
      <c r="CC122" s="881"/>
      <c r="CD122" s="881"/>
      <c r="CE122" s="881"/>
      <c r="CF122" s="882">
        <v>146</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7399176</v>
      </c>
      <c r="BR123" s="869"/>
      <c r="BS123" s="869"/>
      <c r="BT123" s="869"/>
      <c r="BU123" s="869"/>
      <c r="BV123" s="869">
        <v>7198641</v>
      </c>
      <c r="BW123" s="869"/>
      <c r="BX123" s="869"/>
      <c r="BY123" s="869"/>
      <c r="BZ123" s="869"/>
      <c r="CA123" s="869">
        <v>7057972</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v>377088</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9787</v>
      </c>
      <c r="AB128" s="837"/>
      <c r="AC128" s="837"/>
      <c r="AD128" s="837"/>
      <c r="AE128" s="838"/>
      <c r="AF128" s="839">
        <v>8381</v>
      </c>
      <c r="AG128" s="837"/>
      <c r="AH128" s="837"/>
      <c r="AI128" s="837"/>
      <c r="AJ128" s="838"/>
      <c r="AK128" s="839">
        <v>12690</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2857939</v>
      </c>
      <c r="AB129" s="816"/>
      <c r="AC129" s="816"/>
      <c r="AD129" s="816"/>
      <c r="AE129" s="817"/>
      <c r="AF129" s="818">
        <v>2786376</v>
      </c>
      <c r="AG129" s="816"/>
      <c r="AH129" s="816"/>
      <c r="AI129" s="816"/>
      <c r="AJ129" s="817"/>
      <c r="AK129" s="818">
        <v>2813235</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375637</v>
      </c>
      <c r="AB130" s="816"/>
      <c r="AC130" s="816"/>
      <c r="AD130" s="816"/>
      <c r="AE130" s="817"/>
      <c r="AF130" s="818">
        <v>365622</v>
      </c>
      <c r="AG130" s="816"/>
      <c r="AH130" s="816"/>
      <c r="AI130" s="816"/>
      <c r="AJ130" s="817"/>
      <c r="AK130" s="818">
        <v>327565</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2482302</v>
      </c>
      <c r="AB131" s="800"/>
      <c r="AC131" s="800"/>
      <c r="AD131" s="800"/>
      <c r="AE131" s="801"/>
      <c r="AF131" s="802">
        <v>2420754</v>
      </c>
      <c r="AG131" s="800"/>
      <c r="AH131" s="800"/>
      <c r="AI131" s="800"/>
      <c r="AJ131" s="801"/>
      <c r="AK131" s="802">
        <v>2485670</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7.113397161</v>
      </c>
      <c r="AB132" s="781"/>
      <c r="AC132" s="781"/>
      <c r="AD132" s="781"/>
      <c r="AE132" s="782"/>
      <c r="AF132" s="783">
        <v>8.1649766970000002</v>
      </c>
      <c r="AG132" s="781"/>
      <c r="AH132" s="781"/>
      <c r="AI132" s="781"/>
      <c r="AJ132" s="782"/>
      <c r="AK132" s="783">
        <v>6.3980737589999999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7.5</v>
      </c>
      <c r="AB133" s="760"/>
      <c r="AC133" s="760"/>
      <c r="AD133" s="760"/>
      <c r="AE133" s="761"/>
      <c r="AF133" s="759">
        <v>7.6</v>
      </c>
      <c r="AG133" s="760"/>
      <c r="AH133" s="760"/>
      <c r="AI133" s="760"/>
      <c r="AJ133" s="761"/>
      <c r="AK133" s="759">
        <v>7.2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JwsjfthjpVR8LWZP/uhwxtVFi6Wob+5kTPR+41rThi9hFqRXg6jkpeQ8iyjaM1l7EZ5cwIb/5fvgCoPqVvloQ==" saltValue="wFe/crlp3H3Kn+O9wJKi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OEozHbmzlGBx24AqXRqop9S/ddj4nA1c+sg1/ppV5FMgdFVBED8iKrQT+/nEeWMrjZarAMvor02h0JW8UJ6Ew==" saltValue="KUitF8l1jTF7cR3uSvQu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nid9fcNJ8IwK7pvE36DV6mVBaoNJi44M3nb+kH5tNX4RMrmYyCVJ+azxTeXwqb9fR4m+yGAgWYesTnAL+gJCg==" saltValue="xscurnhNSNJ4kQc+7kHb2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843682</v>
      </c>
      <c r="AP9" s="281">
        <v>104235</v>
      </c>
      <c r="AQ9" s="282">
        <v>143407</v>
      </c>
      <c r="AR9" s="283">
        <v>-27.3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143716</v>
      </c>
      <c r="AP10" s="284">
        <v>17756</v>
      </c>
      <c r="AQ10" s="285">
        <v>20271</v>
      </c>
      <c r="AR10" s="286">
        <v>-12.4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28184</v>
      </c>
      <c r="AP11" s="284">
        <v>3482</v>
      </c>
      <c r="AQ11" s="285">
        <v>1412</v>
      </c>
      <c r="AR11" s="286">
        <v>146.6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70397</v>
      </c>
      <c r="AP13" s="284">
        <v>8697</v>
      </c>
      <c r="AQ13" s="285">
        <v>5234</v>
      </c>
      <c r="AR13" s="286">
        <v>66.2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41771</v>
      </c>
      <c r="AP14" s="284">
        <v>5161</v>
      </c>
      <c r="AQ14" s="285">
        <v>3337</v>
      </c>
      <c r="AR14" s="286">
        <v>54.7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-62519</v>
      </c>
      <c r="AP15" s="284">
        <v>-7724</v>
      </c>
      <c r="AQ15" s="285">
        <v>-9830</v>
      </c>
      <c r="AR15" s="286">
        <v>-21.4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1065231</v>
      </c>
      <c r="AP16" s="284">
        <v>131607</v>
      </c>
      <c r="AQ16" s="285">
        <v>163831</v>
      </c>
      <c r="AR16" s="286">
        <v>-19.7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10.38</v>
      </c>
      <c r="AP21" s="298">
        <v>14.18</v>
      </c>
      <c r="AQ21" s="299">
        <v>-3.8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94.4</v>
      </c>
      <c r="AP22" s="303">
        <v>95.4</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405397</v>
      </c>
      <c r="AP32" s="312">
        <v>50086</v>
      </c>
      <c r="AQ32" s="313">
        <v>86321</v>
      </c>
      <c r="AR32" s="314">
        <v>-42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56600</v>
      </c>
      <c r="AP35" s="312">
        <v>6993</v>
      </c>
      <c r="AQ35" s="313">
        <v>18581</v>
      </c>
      <c r="AR35" s="314">
        <v>-62.4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37293</v>
      </c>
      <c r="AP36" s="312">
        <v>4607</v>
      </c>
      <c r="AQ36" s="313">
        <v>4521</v>
      </c>
      <c r="AR36" s="314">
        <v>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983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20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-12690</v>
      </c>
      <c r="AP39" s="312">
        <v>-1568</v>
      </c>
      <c r="AQ39" s="313">
        <v>-4212</v>
      </c>
      <c r="AR39" s="314">
        <v>-62.8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-327565</v>
      </c>
      <c r="AP40" s="312">
        <v>-40470</v>
      </c>
      <c r="AQ40" s="313">
        <v>-70783</v>
      </c>
      <c r="AR40" s="314">
        <v>-42.8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159035</v>
      </c>
      <c r="AP41" s="312">
        <v>19649</v>
      </c>
      <c r="AQ41" s="313">
        <v>35432</v>
      </c>
      <c r="AR41" s="314">
        <v>-44.5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881747</v>
      </c>
      <c r="AN51" s="334">
        <v>102948</v>
      </c>
      <c r="AO51" s="335">
        <v>-0.3</v>
      </c>
      <c r="AP51" s="336">
        <v>145139</v>
      </c>
      <c r="AQ51" s="337">
        <v>19.5</v>
      </c>
      <c r="AR51" s="338">
        <v>-19.8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407512</v>
      </c>
      <c r="AN52" s="342">
        <v>47579</v>
      </c>
      <c r="AO52" s="343">
        <v>-23.3</v>
      </c>
      <c r="AP52" s="344">
        <v>83762</v>
      </c>
      <c r="AQ52" s="345">
        <v>33.1</v>
      </c>
      <c r="AR52" s="346">
        <v>-56.4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685171</v>
      </c>
      <c r="AN53" s="334">
        <v>80970</v>
      </c>
      <c r="AO53" s="335">
        <v>-21.3</v>
      </c>
      <c r="AP53" s="336">
        <v>125391</v>
      </c>
      <c r="AQ53" s="337">
        <v>-13.6</v>
      </c>
      <c r="AR53" s="338">
        <v>-7.7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280412</v>
      </c>
      <c r="AN54" s="342">
        <v>33138</v>
      </c>
      <c r="AO54" s="343">
        <v>-30.4</v>
      </c>
      <c r="AP54" s="344">
        <v>68516</v>
      </c>
      <c r="AQ54" s="345">
        <v>-18.2</v>
      </c>
      <c r="AR54" s="346">
        <v>-12.2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990967</v>
      </c>
      <c r="AN55" s="334">
        <v>118395</v>
      </c>
      <c r="AO55" s="335">
        <v>46.2</v>
      </c>
      <c r="AP55" s="336">
        <v>138402</v>
      </c>
      <c r="AQ55" s="337">
        <v>10.4</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362833</v>
      </c>
      <c r="AN56" s="342">
        <v>43349</v>
      </c>
      <c r="AO56" s="343">
        <v>30.8</v>
      </c>
      <c r="AP56" s="344">
        <v>70652</v>
      </c>
      <c r="AQ56" s="345">
        <v>3.1</v>
      </c>
      <c r="AR56" s="346">
        <v>27.7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737791</v>
      </c>
      <c r="AN57" s="334">
        <v>89788</v>
      </c>
      <c r="AO57" s="335">
        <v>-24.2</v>
      </c>
      <c r="AP57" s="336">
        <v>146367</v>
      </c>
      <c r="AQ57" s="337">
        <v>5.8</v>
      </c>
      <c r="AR57" s="338">
        <v>-30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362790</v>
      </c>
      <c r="AN58" s="342">
        <v>44151</v>
      </c>
      <c r="AO58" s="343">
        <v>1.9</v>
      </c>
      <c r="AP58" s="344">
        <v>79441</v>
      </c>
      <c r="AQ58" s="345">
        <v>12.4</v>
      </c>
      <c r="AR58" s="346">
        <v>-10.5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660102</v>
      </c>
      <c r="AN59" s="334">
        <v>81554</v>
      </c>
      <c r="AO59" s="335">
        <v>-9.1999999999999993</v>
      </c>
      <c r="AP59" s="336">
        <v>165181</v>
      </c>
      <c r="AQ59" s="337">
        <v>12.9</v>
      </c>
      <c r="AR59" s="338">
        <v>-22.1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275879</v>
      </c>
      <c r="AN60" s="342">
        <v>34084</v>
      </c>
      <c r="AO60" s="343">
        <v>-22.8</v>
      </c>
      <c r="AP60" s="344">
        <v>82246</v>
      </c>
      <c r="AQ60" s="345">
        <v>3.5</v>
      </c>
      <c r="AR60" s="346">
        <v>-26.3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791156</v>
      </c>
      <c r="AN61" s="349">
        <v>94731</v>
      </c>
      <c r="AO61" s="350">
        <v>-1.8</v>
      </c>
      <c r="AP61" s="351">
        <v>144096</v>
      </c>
      <c r="AQ61" s="352">
        <v>7</v>
      </c>
      <c r="AR61" s="338">
        <v>-8.8000000000000007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337885</v>
      </c>
      <c r="AN62" s="342">
        <v>40460</v>
      </c>
      <c r="AO62" s="343">
        <v>-8.8000000000000007</v>
      </c>
      <c r="AP62" s="344">
        <v>76923</v>
      </c>
      <c r="AQ62" s="345">
        <v>6.8</v>
      </c>
      <c r="AR62" s="346">
        <v>-15.6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rvQo8RBFWzIGcshoPkWQsTCL0Q+6W9p5lgxIMHNhvPn0+gQfVABKmprSDARhymmdUA79Q0FlnDSU7CFUdzJ/w==" saltValue="hnlqcv45Y0n0sMgYFvZA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6grN9lgbVCagV/Mbno/nJaNTDOe/gLjfop7U1XqL/cL1pcAHMMhuLTLMnJrNtaTvZ9o1yk30Pcxq9XQknpYUzg==" saltValue="woYI3g9bzhP2jJViQ4It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iJH7sNxOOvLmeLqt2GRhNTN+e0B1vbk6aKt1w1xpazJJr2vEjArLpjnwm1h6FhPkMupRwWL6nxVs79dPqddS+A==" saltValue="E50dtcgjqH/bBG3V7heq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29.62</v>
      </c>
      <c r="G47" s="12">
        <v>28.61</v>
      </c>
      <c r="H47" s="12">
        <v>27.01</v>
      </c>
      <c r="I47" s="12">
        <v>27.7</v>
      </c>
      <c r="J47" s="13">
        <v>27.45</v>
      </c>
    </row>
    <row r="48" spans="2:10" ht="57.75" customHeight="1" x14ac:dyDescent="0.15">
      <c r="B48" s="14"/>
      <c r="C48" s="1177" t="s">
        <v>4</v>
      </c>
      <c r="D48" s="1177"/>
      <c r="E48" s="1178"/>
      <c r="F48" s="15">
        <v>16.989999999999998</v>
      </c>
      <c r="G48" s="16">
        <v>9.2200000000000006</v>
      </c>
      <c r="H48" s="16">
        <v>10.4</v>
      </c>
      <c r="I48" s="16">
        <v>12.39</v>
      </c>
      <c r="J48" s="17">
        <v>12.47</v>
      </c>
    </row>
    <row r="49" spans="2:10" ht="57.75" customHeight="1" thickBot="1" x14ac:dyDescent="0.2">
      <c r="B49" s="18"/>
      <c r="C49" s="1179" t="s">
        <v>5</v>
      </c>
      <c r="D49" s="1179"/>
      <c r="E49" s="1180"/>
      <c r="F49" s="19">
        <v>3.33</v>
      </c>
      <c r="G49" s="20">
        <v>1.55</v>
      </c>
      <c r="H49" s="20">
        <v>7.82</v>
      </c>
      <c r="I49" s="20">
        <v>7.7</v>
      </c>
      <c r="J49" s="21">
        <v>6.34</v>
      </c>
    </row>
    <row r="50" spans="2:10" x14ac:dyDescent="0.15"/>
  </sheetData>
  <sheetProtection algorithmName="SHA-512" hashValue="ejtTyxiSR7cK5rXBoX8rCiqZUO3SqCv9vi/Q8gtiXBn3WuaUCVO0UnYnEI+xxT35HrA8l/cCDEAV5S7uGDs3Vg==" saltValue="ay5k9ihWu5u0K0yiZO+0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2025-03-10T03:27:41Z</cp:lastPrinted>
  <dcterms:created xsi:type="dcterms:W3CDTF">2025-02-19T03:47:18Z</dcterms:created>
  <dcterms:modified xsi:type="dcterms:W3CDTF">2025-09-12T07:19:02Z</dcterms:modified>
  <cp:category/>
</cp:coreProperties>
</file>