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政策推進課\02財政係\公会計\照会\【9月1２日(金)〆】令和５年度財政状況資料集の作成について（2回目・地方公会計関係）\"/>
    </mc:Choice>
  </mc:AlternateContent>
  <xr:revisionPtr revIDLastSave="0" documentId="13_ncr:1_{1925D793-2E11-4FF1-863F-469AEB8A484F}"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O37" i="10"/>
  <c r="BW37" i="10"/>
  <c r="BE37" i="10"/>
  <c r="AM37" i="10"/>
  <c r="U37" i="10"/>
  <c r="CO36" i="10"/>
  <c r="BW36" i="10"/>
  <c r="BE36" i="10"/>
  <c r="AM36" i="10"/>
  <c r="CO35" i="10"/>
  <c r="BW35" i="10"/>
  <c r="BE35" i="10"/>
  <c r="C35" i="10"/>
  <c r="C36" i="10" s="1"/>
  <c r="C37" i="10" s="1"/>
  <c r="C38" i="10" s="1"/>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<sst xmlns="http://schemas.openxmlformats.org/spreadsheetml/2006/main" count="1107" uniqueCount="568">
  <si>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</si>
  <si>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</si>
  <si>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</si>
  <si>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</si>
  <si>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</si>
  <si>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</si>
  <si>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</si>
  <si>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</si>
  <si>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</si>
  <si>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</si>
  <si>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</si>
  <si>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</si>
  <si>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</si>
  <si>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</si>
  <si>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</si>
  <si>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</si>
  <si>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</si>
  <si>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</si>
  <si>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</si>
  <si>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</si>
  <si>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</si>
  <si>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</si>
  <si>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</si>
  <si>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</si>
  <si>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</si>
  <si>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</si>
  <si>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</si>
  <si>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</si>
  <si>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</si>
  <si>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</si>
  <si>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</si>
  <si>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</si>
  <si>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</si>
  <si>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</si>
  <si>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</si>
  <si>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</si>
  <si>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</si>
  <si>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</si>
  <si>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</si>
  <si>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</si>
  <si>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</si>
  <si>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</si>
  <si>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</si>
  <si>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</si>
  <si>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</si>
  <si>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</si>
  <si>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</si>
  <si>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</si>
  <si>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</si>
  <si>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</si>
  <si>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</si>
  <si>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</si>
  <si>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</si>
  <si>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</si>
  <si>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</si>
  <si>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</si>
  <si>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</si>
  <si>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</si>
  <si>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</si>
  <si>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</si>
  <si>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</si>
  <si>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</si>
  <si>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</si>
  <si>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</si>
  <si>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</si>
  <si>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</si>
  <si>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</si>
  <si>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</si>
  <si>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</si>
  <si>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</si>
  <si>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</si>
  <si>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</si>
  <si>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</si>
  <si>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</si>
  <si>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</si>
  <si>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</si>
  <si>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</si>
  <si>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</si>
  <si>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</si>
  <si>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</si>
  <si>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</si>
  <si>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</si>
  <si>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</si>
  <si>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</si>
  <si>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</si>
  <si>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</si>
  <si>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</si>
  <si>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</si>
  <si>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</si>
  <si>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</si>
  <si>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</si>
  <si>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</si>
  <si>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</si>
  <si>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</si>
  <si>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</si>
  <si>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</si>
  <si>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</si>
  <si>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</si>
  <si>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</si>
  <si>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</si>
  <si>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</si>
  <si>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</si>
  <si>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</si>
  <si>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</si>
  <si>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</si>
  <si>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</si>
  <si>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</si>
  <si>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</si>
  <si>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</si>
  <si>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</si>
  <si>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</si>
  <si>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</si>
  <si>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</si>
  <si>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</si>
  <si>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</si>
  <si>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</si>
  <si>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</si>
  <si>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</si>
  <si>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</si>
  <si>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</si>
  <si>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</si>
  <si>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</si>
  <si>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</si>
  <si>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</si>
  <si>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</si>
  <si>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</si>
  <si>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</si>
  <si>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</si>
  <si>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</si>
  <si>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</si>
  <si>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</si>
  <si>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</si>
  <si>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</si>
  <si>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</si>
  <si>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</si>
  <si>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</si>
  <si>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</si>
  <si>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</si>
  <si>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</si>
  <si>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</si>
  <si>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</si>
  <si>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</si>
  <si>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</si>
  <si>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</si>
  <si>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</si>
  <si>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</si>
  <si>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</si>
  <si>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</si>
  <si>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</si>
  <si>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</si>
  <si>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</si>
  <si>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</si>
  <si>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</si>
  <si>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</si>
  <si>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</si>
  <si>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</si>
  <si>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</si>
  <si>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</si>
  <si>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</si>
  <si>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</si>
  <si>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</si>
  <si>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</si>
  <si>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</si>
  <si>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</si>
  <si>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</si>
  <si>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</si>
  <si>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</si>
  <si>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</si>
  <si>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</si>
  <si>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</si>
  <si>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</si>
  <si>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</si>
  <si>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</si>
  <si>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</si>
  <si>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</si>
  <si>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</si>
  <si>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</si>
  <si>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</si>
  <si>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</si>
  <si>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</si>
  <si>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</si>
  <si>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</si>
  <si>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</si>
  <si>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</si>
  <si>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</si>
  <si>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</si>
  <si>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</si>
  <si>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</si>
  <si>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</si>
  <si>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</si>
  <si>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</si>
  <si>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</si>
  <si>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</si>
  <si>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</si>
  <si>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</si>
  <si>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</si>
  <si>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</si>
  <si>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</si>
  <si>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</si>
  <si>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</si>
  <si>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</si>
  <si>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</si>
  <si>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</si>
  <si>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</si>
  <si>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奈良県平群町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</si>
  <si>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</si>
  <si>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</si>
  <si>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</si>
  <si>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</si>
  <si>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</si>
  <si>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</si>
  <si>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</si>
  <si>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</si>
  <si>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</si>
  <si>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</si>
  <si>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</si>
  <si>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</si>
  <si>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</si>
  <si>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</si>
  <si>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</si>
  <si>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</si>
  <si>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</si>
  <si>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</si>
  <si>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</si>
  <si>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</si>
  <si>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</si>
  <si>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</si>
  <si>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</si>
  <si>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</si>
  <si>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</si>
  <si>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</si>
  <si>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</si>
  <si>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</si>
  <si>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</si>
  <si>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</si>
  <si>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</si>
  <si>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</si>
  <si>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</si>
  <si>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</si>
  <si>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</si>
  <si>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</si>
  <si>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</si>
  <si>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</si>
  <si>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</si>
  <si>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</si>
  <si>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</si>
  <si>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</si>
  <si>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</si>
  <si>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</si>
  <si>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</si>
  <si>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</si>
  <si>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</si>
  <si>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</si>
  <si>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</si>
  <si>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</si>
  <si>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</si>
  <si>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</si>
  <si>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</si>
  <si>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</si>
  <si>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</si>
  <si>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</si>
  <si>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</si>
  <si>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</si>
  <si>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</si>
  <si>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</si>
  <si>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</si>
  <si>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</si>
  <si>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</si>
  <si>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</si>
  <si>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</si>
  <si>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</si>
  <si>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</si>
  <si>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</si>
  <si>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</si>
  <si>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</si>
  <si>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</si>
  <si>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</si>
  <si>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</si>
  <si>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</si>
  <si>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</si>
  <si>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</si>
  <si>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</si>
  <si>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</si>
  <si>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</si>
  <si>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</si>
  <si>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</si>
  <si>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</si>
  <si>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</si>
  <si>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</si>
  <si>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</si>
  <si>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</si>
  <si>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</si>
  <si>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</si>
  <si>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</si>
  <si>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</si>
  <si>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</si>
  <si>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</si>
  <si>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</si>
  <si>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</si>
  <si>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</si>
  <si>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</si>
  <si>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</si>
  <si>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</si>
  <si>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</si>
  <si>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</si>
  <si>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</si>
  <si>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</si>
  <si>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</si>
  <si>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</si>
  <si>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</si>
  <si>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</si>
  <si>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</si>
  <si>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</si>
  <si>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</si>
  <si>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</si>
  <si>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</si>
  <si>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</si>
  <si>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</si>
  <si>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</si>
  <si>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</si>
  <si>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</si>
  <si>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</si>
  <si>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</si>
  <si>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</si>
  <si>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</si>
  <si>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</si>
  <si>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</si>
  <si>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</si>
  <si>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</si>
  <si>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</si>
  <si>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</si>
  <si>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</si>
  <si>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</si>
  <si>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</si>
  <si>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</si>
  <si>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</si>
  <si>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</si>
  <si>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</si>
  <si>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</si>
  <si>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</si>
  <si>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</si>
  <si>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</si>
  <si>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</si>
  <si>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</si>
  <si>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</si>
  <si>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</si>
  <si>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</si>
  <si>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</si>
  <si>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</si>
  <si>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</si>
  <si>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</si>
  <si>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</si>
  <si>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</si>
  <si>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</si>
  <si>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</si>
  <si>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奈良県平群町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</si>
  <si>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</si>
  <si>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</si>
  <si>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</si>
  <si>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</si>
  <si>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</si>
  <si>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</si>
  <si>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</si>
  <si>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</si>
  <si>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</si>
  <si>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</si>
  <si>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</si>
  <si>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</si>
  <si>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</si>
  <si>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</si>
  <si>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</si>
  <si>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</si>
  <si>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</si>
  <si>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</si>
  <si>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</si>
  <si>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</si>
  <si>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</si>
  <si>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</si>
  <si>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</si>
  <si>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</si>
  <si>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</si>
  <si>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</si>
  <si>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</si>
  <si>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</si>
  <si>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</si>
  <si>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</si>
  <si>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</si>
  <si>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</si>
  <si>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</si>
  <si>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</si>
  <si>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</si>
  <si>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</si>
  <si>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</si>
  <si>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</si>
  <si>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</si>
  <si>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</si>
  <si>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</si>
  <si>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</si>
  <si>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</si>
  <si>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</si>
  <si>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</si>
  <si>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</si>
  <si>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</si>
  <si>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</si>
  <si>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</si>
  <si>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</si>
  <si>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</si>
  <si>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</si>
  <si>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</si>
  <si>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</si>
  <si>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</si>
  <si>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</si>
  <si>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</si>
  <si>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</si>
  <si>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</si>
  <si>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</si>
  <si>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</si>
  <si>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</si>
  <si>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</si>
  <si>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</si>
  <si>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</si>
  <si>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</si>
  <si>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</si>
  <si>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</si>
  <si>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</si>
  <si>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</si>
  <si>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</si>
  <si>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</si>
  <si>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</si>
  <si>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</si>
  <si>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</si>
  <si>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</si>
  <si>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</si>
  <si>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</si>
  <si>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</si>
  <si>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</si>
  <si>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</si>
  <si>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</si>
  <si>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</si>
  <si>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</si>
  <si>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</si>
  <si>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</si>
  <si>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</si>
  <si>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</si>
  <si>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</si>
  <si>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</si>
  <si>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</si>
  <si>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</si>
  <si>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</si>
  <si>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</si>
  <si>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</si>
  <si>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</si>
  <si>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</si>
  <si>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</si>
  <si>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</si>
  <si>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</si>
  <si>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</si>
  <si>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</si>
  <si>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</si>
  <si>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</si>
  <si>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</si>
  <si>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</si>
  <si>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</si>
  <si>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</si>
  <si>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</si>
  <si>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</si>
  <si>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</si>
  <si>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</si>
  <si>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</si>
  <si>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</si>
  <si>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</si>
  <si>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</si>
  <si>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</si>
  <si>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</si>
  <si>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</si>
  <si>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</si>
  <si>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</si>
  <si>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</si>
  <si>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</si>
  <si>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</si>
  <si>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</si>
  <si>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</si>
  <si>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</si>
  <si>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</si>
  <si>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</si>
  <si>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</si>
  <si>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</si>
  <si>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</si>
  <si>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</si>
  <si>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</si>
  <si>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</si>
  <si>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</si>
  <si>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</si>
  <si>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</si>
  <si>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</si>
  <si>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</si>
  <si>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</si>
  <si>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</si>
  <si>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</si>
  <si>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</si>
  <si>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</si>
  <si>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</si>
  <si>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</si>
  <si>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</si>
  <si>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</si>
  <si>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</si>
  <si>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</si>
  <si>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</si>
  <si>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</si>
  <si>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</si>
  <si>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</si>
  <si>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</si>
  <si>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</si>
  <si>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</si>
  <si>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</si>
  <si>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</si>
  <si>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</si>
  <si>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</si>
  <si>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</si>
  <si>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</si>
  <si>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</si>
  <si>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</si>
  <si>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</si>
  <si>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</si>
  <si>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</si>
  <si>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</si>
  <si>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</si>
  <si>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</si>
  <si>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</si>
  <si>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</si>
  <si>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</si>
  <si>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</si>
  <si>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</si>
  <si>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</si>
  <si>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</si>
  <si>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</si>
  <si>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</si>
  <si>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</si>
  <si>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国民健康保険特別会計</t>
  </si>
  <si>
    <t>住宅新築資金等貸付事業特別会計</t>
  </si>
  <si>
    <t>下水道事業会計</t>
  </si>
  <si>
    <t>学校給食費特別会計</t>
  </si>
  <si>
    <t>▲ 0.02</t>
  </si>
  <si>
    <t>後期高齢者医療特別会計</t>
  </si>
  <si>
    <t>奨学資金貸付事業特別会計</t>
  </si>
  <si>
    <t>その他会計（赤字）</t>
  </si>
  <si>
    <t>その他会計（黒字）</t>
  </si>
  <si>
    <t>R01</t>
    <phoneticPr fontId="5"/>
  </si>
  <si>
    <t>R02</t>
    <phoneticPr fontId="5"/>
  </si>
  <si>
    <t>R03</t>
    <phoneticPr fontId="5"/>
  </si>
  <si>
    <t>R04</t>
    <phoneticPr fontId="5"/>
  </si>
  <si>
    <t>R05</t>
    <phoneticPr fontId="5"/>
  </si>
  <si>
    <t>ふるさと基金</t>
    <rPh sb="4" eb="6">
      <t>キキン</t>
    </rPh>
    <phoneticPr fontId="5"/>
  </si>
  <si>
    <t>公共施設整備基金</t>
    <rPh sb="0" eb="8">
      <t>コウキョウシセツセイビキキン</t>
    </rPh>
    <phoneticPr fontId="5"/>
  </si>
  <si>
    <t>観光環境施設整備基金</t>
    <rPh sb="0" eb="10">
      <t>カンコウカンキョウシセツセイビキキン</t>
    </rPh>
    <phoneticPr fontId="5"/>
  </si>
  <si>
    <t>庁舎建設基金</t>
    <rPh sb="0" eb="6">
      <t>チョウシャケンセツキキン</t>
    </rPh>
    <phoneticPr fontId="5"/>
  </si>
  <si>
    <t>町営住宅等敷金管理運用基金</t>
    <rPh sb="0" eb="5">
      <t>チョウエイジュウタクトウ</t>
    </rPh>
    <rPh sb="5" eb="7">
      <t>シキキン</t>
    </rPh>
    <rPh sb="7" eb="9">
      <t>カンリ</t>
    </rPh>
    <rPh sb="9" eb="11">
      <t>ウンヨウ</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</si>
  <si>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</si>
  <si>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</si>
  <si>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これまで幼保一体化施設建設事業、土地区画整理事業、総合文化センター建設等の大規模普通建設事業に係る起債の借入により、大幅に増加傾向であった。しかし、令和3年度から令和5年度にかけて毎年約300百万円の繰上償還を実施したことにより、前年度より△16％改善されている。今後も起債発行の抑制、繰上償還の実施により数値の改善に努めていく。
　有形固定資産減価償却率については、ここ5年間において類似団体平均値をを上回っている。令和2年度は新たに建築した総合文化センターの影響により数値は改善されたものの、他の老朽化した施設等の改修が進んでおらず、全国平均との差も昨年度よりも広がってい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</si>
  <si>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</si>
  <si>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</si>
  <si>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</si>
  <si>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</si>
  <si>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</si>
  <si>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</si>
  <si>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幼保一体化施設建設事業、土地区画整理事業、総合文化センター建設等の大規模普通建設事業に係る起債の借入により、大幅に増加傾向であった。しかし、令和3年度から令和5年度にかけて毎年約300百万円の繰上償還を実施したことにより、前年度より△16％改善されている。今後も起債発行の抑制、繰上償還の実施により数値の改善に努めていく。
　実質公債費比率も繰上償還の効果により対前年度で△1.7％と大きく改善しており、今後も起債発行の抑制、繰上償還の検討により数値の改善に努めていく。</t>
    <rPh sb="232" eb="234">
      <t>ケントウ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</si>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</sst>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95B9080-4555-408C-87C0-B892335D249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EC26-46D7-AA48-B6215A9ADC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102608</c:v>
                </c:pt>
                <c:pt idx="1">
                  <c:v>35653</c:v>
                </c:pt>
                <c:pt idx="2">
                  <c:v>20712</c:v>
                </c:pt>
                <c:pt idx="3">
                  <c:v>11180</c:v>
                </c:pt>
                <c:pt idx="4">
                  <c:v>19629</c:v>
                </c:pt>
              </c:numCache>
            </c:numRef>
          </c:val>
          <c:smooth val="0"/>
          <c:extLst>
            <c:ext xmlns:c16="http://schemas.microsoft.com/office/drawing/2014/chart" uri="{C3380CC4-5D6E-409C-BE32-E72D297353CC}">
              <c16:uniqueId val="{00000001-EC26-46D7-AA48-B6215A9ADC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3.74</c:v>
                </c:pt>
                <c:pt idx="1">
                  <c:v>4.51</c:v>
                </c:pt>
                <c:pt idx="2">
                  <c:v>8.14</c:v>
                </c:pt>
                <c:pt idx="3">
                  <c:v>7.47</c:v>
                </c:pt>
                <c:pt idx="4">
                  <c:v>6.51</c:v>
                </c:pt>
              </c:numCache>
            </c:numRef>
          </c:val>
          <c:extLst>
            <c:ext xmlns:c16="http://schemas.microsoft.com/office/drawing/2014/chart" uri="{C3380CC4-5D6E-409C-BE32-E72D297353CC}">
              <c16:uniqueId val="{00000000-88E9-4A3B-839C-E22A34E3C5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3.14</c:v>
                </c:pt>
                <c:pt idx="1">
                  <c:v>2.98</c:v>
                </c:pt>
                <c:pt idx="2">
                  <c:v>5.04</c:v>
                </c:pt>
                <c:pt idx="3">
                  <c:v>10.220000000000001</c:v>
                </c:pt>
                <c:pt idx="4">
                  <c:v>11.41</c:v>
                </c:pt>
              </c:numCache>
            </c:numRef>
          </c:val>
          <c:extLst>
            <c:ext xmlns:c16="http://schemas.microsoft.com/office/drawing/2014/chart" uri="{C3380CC4-5D6E-409C-BE32-E72D297353CC}">
              <c16:uniqueId val="{00000001-88E9-4A3B-839C-E22A34E3C5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c:v>
                </c:pt>
                <c:pt idx="1">
                  <c:v>0.95</c:v>
                </c:pt>
                <c:pt idx="2">
                  <c:v>11.8</c:v>
                </c:pt>
                <c:pt idx="3">
                  <c:v>5.99</c:v>
                </c:pt>
                <c:pt idx="4">
                  <c:v>3.11</c:v>
                </c:pt>
              </c:numCache>
            </c:numRef>
          </c:val>
          <c:smooth val="0"/>
          <c:extLst>
            <c:ext xmlns:c16="http://schemas.microsoft.com/office/drawing/2014/chart" uri="{C3380CC4-5D6E-409C-BE32-E72D297353CC}">
              <c16:uniqueId val="{00000002-88E9-4A3B-839C-E22A34E3C5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c:v>
                </c:pt>
                <c:pt idx="2">
                  <c:v>#N/A</c:v>
                </c:pt>
                <c:pt idx="3">
                  <c:v>0.25</c:v>
                </c:pt>
                <c:pt idx="4">
                  <c:v>#N/A</c:v>
                </c:pt>
                <c:pt idx="5">
                  <c:v>0</c:v>
                </c:pt>
                <c:pt idx="6">
                  <c:v>#N/A</c:v>
                </c:pt>
                <c:pt idx="7">
                  <c:v>0</c:v>
                </c:pt>
                <c:pt idx="8">
                  <c:v>#N/A</c:v>
                </c:pt>
                <c:pt idx="9">
                  <c:v>0</c:v>
                </c:pt>
              </c:numCache>
            </c:numRef>
          </c:val>
          <c:extLst>
            <c:ext xmlns:c16="http://schemas.microsoft.com/office/drawing/2014/chart" uri="{C3380CC4-5D6E-409C-BE32-E72D297353CC}">
              <c16:uniqueId val="{00000000-CAD3-40CA-892A-0A3551F5C5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D3-40CA-892A-0A3551F5C535}"/>
            </c:ext>
          </c:extLst>
        </c:ser>
        <c:ser>
          <c:idx val="2"/>
          <c:order val="2"/>
          <c:tx>
            <c:strRef>
              <c:f>データシート!$A$29</c:f>
              <c:strCache>
                <c:ptCount val="1"/>
                <c:pt idx="0">
                  <c:v>奨学資金貸付事業特別会計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AD3-40CA-892A-0A3551F5C5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CAD3-40CA-892A-0A3551F5C535}"/>
            </c:ext>
          </c:extLst>
        </c:ser>
        <c:ser>
          <c:idx val="4"/>
          <c:order val="4"/>
          <c:tx>
            <c:strRef>
              <c:f>データシート!$A$31</c:f>
              <c:strCache>
                <c:ptCount val="1"/>
                <c:pt idx="0">
                  <c:v>学校給食費特別会計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0.02</c:v>
                </c:pt>
                <c:pt idx="1">
                  <c:v>#N/A</c:v>
                </c:pt>
                <c:pt idx="2">
                  <c:v>#N/A</c:v>
                </c:pt>
                <c:pt idx="3">
                  <c:v>0.02</c:v>
                </c:pt>
                <c:pt idx="4">
                  <c:v>#N/A</c:v>
                </c:pt>
                <c:pt idx="5">
                  <c:v>0</c:v>
                </c:pt>
                <c:pt idx="6">
                  <c:v>#N/A</c:v>
                </c:pt>
                <c:pt idx="7">
                  <c:v>0.05</c:v>
                </c:pt>
                <c:pt idx="8">
                  <c:v>#N/A</c:v>
                </c:pt>
                <c:pt idx="9">
                  <c:v>0.03</c:v>
                </c:pt>
              </c:numCache>
            </c:numRef>
          </c:val>
          <c:extLst>
            <c:ext xmlns:c16="http://schemas.microsoft.com/office/drawing/2014/chart" uri="{C3380CC4-5D6E-409C-BE32-E72D297353CC}">
              <c16:uniqueId val="{00000004-CAD3-40CA-892A-0A3551F5C53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6.04</c:v>
                </c:pt>
                <c:pt idx="2">
                  <c:v>#N/A</c:v>
                </c:pt>
                <c:pt idx="3">
                  <c:v>6.5</c:v>
                </c:pt>
                <c:pt idx="4">
                  <c:v>#N/A</c:v>
                </c:pt>
                <c:pt idx="5">
                  <c:v>6.43</c:v>
                </c:pt>
                <c:pt idx="6">
                  <c:v>#N/A</c:v>
                </c:pt>
                <c:pt idx="7">
                  <c:v>0.15</c:v>
                </c:pt>
                <c:pt idx="8">
                  <c:v>#N/A</c:v>
                </c:pt>
                <c:pt idx="9">
                  <c:v>0.23</c:v>
                </c:pt>
              </c:numCache>
            </c:numRef>
          </c:val>
          <c:extLst>
            <c:ext xmlns:c16="http://schemas.microsoft.com/office/drawing/2014/chart" uri="{C3380CC4-5D6E-409C-BE32-E72D297353CC}">
              <c16:uniqueId val="{00000005-CAD3-40CA-892A-0A3551F5C535}"/>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0.17</c:v>
                </c:pt>
                <c:pt idx="4">
                  <c:v>#N/A</c:v>
                </c:pt>
                <c:pt idx="5">
                  <c:v>0.24</c:v>
                </c:pt>
                <c:pt idx="6">
                  <c:v>#N/A</c:v>
                </c:pt>
                <c:pt idx="7">
                  <c:v>0.3</c:v>
                </c:pt>
                <c:pt idx="8">
                  <c:v>#N/A</c:v>
                </c:pt>
                <c:pt idx="9">
                  <c:v>0.39</c:v>
                </c:pt>
              </c:numCache>
            </c:numRef>
          </c:val>
          <c:extLst>
            <c:ext xmlns:c16="http://schemas.microsoft.com/office/drawing/2014/chart" uri="{C3380CC4-5D6E-409C-BE32-E72D297353CC}">
              <c16:uniqueId val="{00000006-CAD3-40CA-892A-0A3551F5C53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2.2000000000000002</c:v>
                </c:pt>
                <c:pt idx="2">
                  <c:v>#N/A</c:v>
                </c:pt>
                <c:pt idx="3">
                  <c:v>2.7</c:v>
                </c:pt>
                <c:pt idx="4">
                  <c:v>#N/A</c:v>
                </c:pt>
                <c:pt idx="5">
                  <c:v>3.78</c:v>
                </c:pt>
                <c:pt idx="6">
                  <c:v>#N/A</c:v>
                </c:pt>
                <c:pt idx="7">
                  <c:v>3.62</c:v>
                </c:pt>
                <c:pt idx="8">
                  <c:v>#N/A</c:v>
                </c:pt>
                <c:pt idx="9">
                  <c:v>3.3</c:v>
                </c:pt>
              </c:numCache>
            </c:numRef>
          </c:val>
          <c:extLst>
            <c:ext xmlns:c16="http://schemas.microsoft.com/office/drawing/2014/chart" uri="{C3380CC4-5D6E-409C-BE32-E72D297353CC}">
              <c16:uniqueId val="{00000007-CAD3-40CA-892A-0A3551F5C5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4.92</c:v>
                </c:pt>
                <c:pt idx="2">
                  <c:v>#N/A</c:v>
                </c:pt>
                <c:pt idx="3">
                  <c:v>4.34</c:v>
                </c:pt>
                <c:pt idx="4">
                  <c:v>#N/A</c:v>
                </c:pt>
                <c:pt idx="5">
                  <c:v>4.03</c:v>
                </c:pt>
                <c:pt idx="6">
                  <c:v>#N/A</c:v>
                </c:pt>
                <c:pt idx="7">
                  <c:v>4.76</c:v>
                </c:pt>
                <c:pt idx="8">
                  <c:v>#N/A</c:v>
                </c:pt>
                <c:pt idx="9">
                  <c:v>4.3600000000000003</c:v>
                </c:pt>
              </c:numCache>
            </c:numRef>
          </c:val>
          <c:extLst>
            <c:ext xmlns:c16="http://schemas.microsoft.com/office/drawing/2014/chart" uri="{C3380CC4-5D6E-409C-BE32-E72D297353CC}">
              <c16:uniqueId val="{00000008-CAD3-40CA-892A-0A3551F5C5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3.65</c:v>
                </c:pt>
                <c:pt idx="2">
                  <c:v>#N/A</c:v>
                </c:pt>
                <c:pt idx="3">
                  <c:v>4.3</c:v>
                </c:pt>
                <c:pt idx="4">
                  <c:v>#N/A</c:v>
                </c:pt>
                <c:pt idx="5">
                  <c:v>7.89</c:v>
                </c:pt>
                <c:pt idx="6">
                  <c:v>#N/A</c:v>
                </c:pt>
                <c:pt idx="7">
                  <c:v>7.11</c:v>
                </c:pt>
                <c:pt idx="8">
                  <c:v>#N/A</c:v>
                </c:pt>
                <c:pt idx="9">
                  <c:v>6.08</c:v>
                </c:pt>
              </c:numCache>
            </c:numRef>
          </c:val>
          <c:extLst>
            <c:ext xmlns:c16="http://schemas.microsoft.com/office/drawing/2014/chart" uri="{C3380CC4-5D6E-409C-BE32-E72D297353CC}">
              <c16:uniqueId val="{00000009-CAD3-40CA-892A-0A3551F5C5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612</c:v>
                </c:pt>
                <c:pt idx="5">
                  <c:v>603</c:v>
                </c:pt>
                <c:pt idx="8">
                  <c:v>601</c:v>
                </c:pt>
                <c:pt idx="11">
                  <c:v>621</c:v>
                </c:pt>
                <c:pt idx="14">
                  <c:v>631</c:v>
                </c:pt>
              </c:numCache>
            </c:numRef>
          </c:val>
          <c:extLst>
            <c:ext xmlns:c16="http://schemas.microsoft.com/office/drawing/2014/chart" uri="{C3380CC4-5D6E-409C-BE32-E72D297353CC}">
              <c16:uniqueId val="{00000000-2FD0-4C4F-BA63-7ECF6F7F4D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D0-4C4F-BA63-7ECF6F7F4D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D0-4C4F-BA63-7ECF6F7F4D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12</c:v>
                </c:pt>
                <c:pt idx="6">
                  <c:v>16</c:v>
                </c:pt>
                <c:pt idx="9">
                  <c:v>15</c:v>
                </c:pt>
                <c:pt idx="12">
                  <c:v>18</c:v>
                </c:pt>
              </c:numCache>
            </c:numRef>
          </c:val>
          <c:extLst>
            <c:ext xmlns:c16="http://schemas.microsoft.com/office/drawing/2014/chart" uri="{C3380CC4-5D6E-409C-BE32-E72D297353CC}">
              <c16:uniqueId val="{00000003-2FD0-4C4F-BA63-7ECF6F7F4D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183</c:v>
                </c:pt>
                <c:pt idx="3">
                  <c:v>175</c:v>
                </c:pt>
                <c:pt idx="6">
                  <c:v>160</c:v>
                </c:pt>
                <c:pt idx="9">
                  <c:v>157</c:v>
                </c:pt>
                <c:pt idx="12">
                  <c:v>168</c:v>
                </c:pt>
              </c:numCache>
            </c:numRef>
          </c:val>
          <c:extLst>
            <c:ext xmlns:c16="http://schemas.microsoft.com/office/drawing/2014/chart" uri="{C3380CC4-5D6E-409C-BE32-E72D297353CC}">
              <c16:uniqueId val="{00000004-2FD0-4C4F-BA63-7ECF6F7F4D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D0-4C4F-BA63-7ECF6F7F4D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D0-4C4F-BA63-7ECF6F7F4D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1094</c:v>
                </c:pt>
                <c:pt idx="3">
                  <c:v>1096</c:v>
                </c:pt>
                <c:pt idx="6">
                  <c:v>1092</c:v>
                </c:pt>
                <c:pt idx="9">
                  <c:v>993</c:v>
                </c:pt>
                <c:pt idx="12">
                  <c:v>942</c:v>
                </c:pt>
              </c:numCache>
            </c:numRef>
          </c:val>
          <c:extLst>
            <c:ext xmlns:c16="http://schemas.microsoft.com/office/drawing/2014/chart" uri="{C3380CC4-5D6E-409C-BE32-E72D297353CC}">
              <c16:uniqueId val="{00000007-2FD0-4C4F-BA63-7ECF6F7F4D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676</c:v>
                </c:pt>
                <c:pt idx="2">
                  <c:v>#N/A</c:v>
                </c:pt>
                <c:pt idx="3">
                  <c:v>#N/A</c:v>
                </c:pt>
                <c:pt idx="4">
                  <c:v>680</c:v>
                </c:pt>
                <c:pt idx="5">
                  <c:v>#N/A</c:v>
                </c:pt>
                <c:pt idx="6">
                  <c:v>#N/A</c:v>
                </c:pt>
                <c:pt idx="7">
                  <c:v>667</c:v>
                </c:pt>
                <c:pt idx="8">
                  <c:v>#N/A</c:v>
                </c:pt>
                <c:pt idx="9">
                  <c:v>#N/A</c:v>
                </c:pt>
                <c:pt idx="10">
                  <c:v>544</c:v>
                </c:pt>
                <c:pt idx="11">
                  <c:v>#N/A</c:v>
                </c:pt>
                <c:pt idx="12">
                  <c:v>#N/A</c:v>
                </c:pt>
                <c:pt idx="13">
                  <c:v>497</c:v>
                </c:pt>
                <c:pt idx="14">
                  <c:v>#N/A</c:v>
                </c:pt>
              </c:numCache>
            </c:numRef>
          </c:val>
          <c:smooth val="0"/>
          <c:extLst>
            <c:ext xmlns:c16="http://schemas.microsoft.com/office/drawing/2014/chart" uri="{C3380CC4-5D6E-409C-BE32-E72D297353CC}">
              <c16:uniqueId val="{00000008-2FD0-4C4F-BA63-7ECF6F7F4D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8492</c:v>
                </c:pt>
                <c:pt idx="5">
                  <c:v>8207</c:v>
                </c:pt>
                <c:pt idx="8">
                  <c:v>7808</c:v>
                </c:pt>
                <c:pt idx="11">
                  <c:v>7391</c:v>
                </c:pt>
                <c:pt idx="14">
                  <c:v>6894</c:v>
                </c:pt>
              </c:numCache>
            </c:numRef>
          </c:val>
          <c:extLst>
            <c:ext xmlns:c16="http://schemas.microsoft.com/office/drawing/2014/chart" uri="{C3380CC4-5D6E-409C-BE32-E72D297353CC}">
              <c16:uniqueId val="{00000000-7500-48BB-B652-231ABD50C8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c:v>
                </c:pt>
                <c:pt idx="5">
                  <c:v>15</c:v>
                </c:pt>
                <c:pt idx="8">
                  <c:v>10</c:v>
                </c:pt>
                <c:pt idx="11">
                  <c:v>10</c:v>
                </c:pt>
                <c:pt idx="14">
                  <c:v>5</c:v>
                </c:pt>
              </c:numCache>
            </c:numRef>
          </c:val>
          <c:extLst>
            <c:ext xmlns:c16="http://schemas.microsoft.com/office/drawing/2014/chart" uri="{C3380CC4-5D6E-409C-BE32-E72D297353CC}">
              <c16:uniqueId val="{00000001-7500-48BB-B652-231ABD50C8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789</c:v>
                </c:pt>
                <c:pt idx="5">
                  <c:v>855</c:v>
                </c:pt>
                <c:pt idx="8">
                  <c:v>1006</c:v>
                </c:pt>
                <c:pt idx="11">
                  <c:v>1262</c:v>
                </c:pt>
                <c:pt idx="14">
                  <c:v>1369</c:v>
                </c:pt>
              </c:numCache>
            </c:numRef>
          </c:val>
          <c:extLst>
            <c:ext xmlns:c16="http://schemas.microsoft.com/office/drawing/2014/chart" uri="{C3380CC4-5D6E-409C-BE32-E72D297353CC}">
              <c16:uniqueId val="{00000002-7500-48BB-B652-231ABD50C8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00-48BB-B652-231ABD50C8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00-48BB-B652-231ABD50C8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00-48BB-B652-231ABD50C8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1015</c:v>
                </c:pt>
                <c:pt idx="3">
                  <c:v>915</c:v>
                </c:pt>
                <c:pt idx="6">
                  <c:v>620</c:v>
                </c:pt>
                <c:pt idx="9">
                  <c:v>519</c:v>
                </c:pt>
                <c:pt idx="12">
                  <c:v>793</c:v>
                </c:pt>
              </c:numCache>
            </c:numRef>
          </c:val>
          <c:extLst>
            <c:ext xmlns:c16="http://schemas.microsoft.com/office/drawing/2014/chart" uri="{C3380CC4-5D6E-409C-BE32-E72D297353CC}">
              <c16:uniqueId val="{00000006-7500-48BB-B652-231ABD50C8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c:v>
                </c:pt>
                <c:pt idx="3">
                  <c:v>110</c:v>
                </c:pt>
                <c:pt idx="6">
                  <c:v>127</c:v>
                </c:pt>
                <c:pt idx="9">
                  <c:v>125</c:v>
                </c:pt>
                <c:pt idx="12">
                  <c:v>117</c:v>
                </c:pt>
              </c:numCache>
            </c:numRef>
          </c:val>
          <c:extLst>
            <c:ext xmlns:c16="http://schemas.microsoft.com/office/drawing/2014/chart" uri="{C3380CC4-5D6E-409C-BE32-E72D297353CC}">
              <c16:uniqueId val="{00000007-7500-48BB-B652-231ABD50C8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2470</c:v>
                </c:pt>
                <c:pt idx="3">
                  <c:v>2686</c:v>
                </c:pt>
                <c:pt idx="6">
                  <c:v>2427</c:v>
                </c:pt>
                <c:pt idx="9">
                  <c:v>2158</c:v>
                </c:pt>
                <c:pt idx="12">
                  <c:v>1976</c:v>
                </c:pt>
              </c:numCache>
            </c:numRef>
          </c:val>
          <c:extLst>
            <c:ext xmlns:c16="http://schemas.microsoft.com/office/drawing/2014/chart" uri="{C3380CC4-5D6E-409C-BE32-E72D297353CC}">
              <c16:uniqueId val="{00000008-7500-48BB-B652-231ABD50C8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00-48BB-B652-231ABD50C8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15224</c:v>
                </c:pt>
                <c:pt idx="3">
                  <c:v>14716</c:v>
                </c:pt>
                <c:pt idx="6">
                  <c:v>13842</c:v>
                </c:pt>
                <c:pt idx="9">
                  <c:v>12789</c:v>
                </c:pt>
                <c:pt idx="12">
                  <c:v>11759</c:v>
                </c:pt>
              </c:numCache>
            </c:numRef>
          </c:val>
          <c:extLst>
            <c:ext xmlns:c16="http://schemas.microsoft.com/office/drawing/2014/chart" uri="{C3380CC4-5D6E-409C-BE32-E72D297353CC}">
              <c16:uniqueId val="{0000000A-7500-48BB-B652-231ABD50C8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9537</c:v>
                </c:pt>
                <c:pt idx="2">
                  <c:v>#N/A</c:v>
                </c:pt>
                <c:pt idx="3">
                  <c:v>#N/A</c:v>
                </c:pt>
                <c:pt idx="4">
                  <c:v>9351</c:v>
                </c:pt>
                <c:pt idx="5">
                  <c:v>#N/A</c:v>
                </c:pt>
                <c:pt idx="6">
                  <c:v>#N/A</c:v>
                </c:pt>
                <c:pt idx="7">
                  <c:v>8191</c:v>
                </c:pt>
                <c:pt idx="8">
                  <c:v>#N/A</c:v>
                </c:pt>
                <c:pt idx="9">
                  <c:v>#N/A</c:v>
                </c:pt>
                <c:pt idx="10">
                  <c:v>6928</c:v>
                </c:pt>
                <c:pt idx="11">
                  <c:v>#N/A</c:v>
                </c:pt>
                <c:pt idx="12">
                  <c:v>#N/A</c:v>
                </c:pt>
                <c:pt idx="13">
                  <c:v>6378</c:v>
                </c:pt>
                <c:pt idx="14">
                  <c:v>#N/A</c:v>
                </c:pt>
              </c:numCache>
            </c:numRef>
          </c:val>
          <c:smooth val="0"/>
          <c:extLst>
            <c:ext xmlns:c16="http://schemas.microsoft.com/office/drawing/2014/chart" uri="{C3380CC4-5D6E-409C-BE32-E72D297353CC}">
              <c16:uniqueId val="{0000000B-7500-48BB-B652-231ABD50C8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255</c:v>
                </c:pt>
                <c:pt idx="1">
                  <c:v>515</c:v>
                </c:pt>
                <c:pt idx="2">
                  <c:v>589</c:v>
                </c:pt>
              </c:numCache>
            </c:numRef>
          </c:val>
          <c:extLst>
            <c:ext xmlns:c16="http://schemas.microsoft.com/office/drawing/2014/chart" uri="{C3380CC4-5D6E-409C-BE32-E72D297353CC}">
              <c16:uniqueId val="{00000000-8CE8-41BD-9659-4453379BF7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26</c:v>
                </c:pt>
              </c:numCache>
            </c:numRef>
          </c:val>
          <c:extLst>
            <c:ext xmlns:c16="http://schemas.microsoft.com/office/drawing/2014/chart" uri="{C3380CC4-5D6E-409C-BE32-E72D297353CC}">
              <c16:uniqueId val="{00000001-8CE8-41BD-9659-4453379BF7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286</c:v>
                </c:pt>
                <c:pt idx="1">
                  <c:v>327</c:v>
                </c:pt>
                <c:pt idx="2">
                  <c:v>404</c:v>
                </c:pt>
              </c:numCache>
            </c:numRef>
          </c:val>
          <c:extLst>
            <c:ext xmlns:c16="http://schemas.microsoft.com/office/drawing/2014/chart" uri="{C3380CC4-5D6E-409C-BE32-E72D297353CC}">
              <c16:uniqueId val="{00000002-8CE8-41BD-9659-4453379BF7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{0C1406EE-0497-4B76-8527-3B204D68FC72}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BF-42F8-91FF-3ECF6A40BA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{88382325-1282-4C14-BA4A-B03765457879}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BF-42F8-91FF-3ECF6A40BA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{E2812A35-54F0-4865-B88A-3E9984FAB36D}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BF-42F8-91FF-3ECF6A40BA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{0E6F05B2-B5AB-4FAF-96AD-7D5FA0626249}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BF-42F8-91FF-3ECF6A40BA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{C4F23E36-0E42-4519-AE03-79F8456A1EF0}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BF-42F8-91FF-3ECF6A40BA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{45E275AC-C2D0-4735-BA90-E177CCBFFBF2}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BF-42F8-91FF-3ECF6A40BA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{D1D3E83C-EC29-4C57-86DF-1C467B08D8D5}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BF-42F8-91FF-3ECF6A40BA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{BD77AF74-528C-406C-9CE2-CA635C430248}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BF-42F8-91FF-3ECF6A40BA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{EA4D477C-AC9A-432F-A90A-56D514D0DDA0}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BF-42F8-91FF-3ECF6A40BA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65.8</c:v>
                </c:pt>
                <c:pt idx="16">
                  <c:v>67.7</c:v>
                </c:pt>
                <c:pt idx="24">
                  <c:v>69.3</c:v>
                </c:pt>
                <c:pt idx="32">
                  <c:v>70.7</c:v>
                </c:pt>
              </c:numCache>
            </c:numRef>
          </c:xVal>
          <c:yVal>
            <c:numRef>
              <c:f>公会計指標分析・財政指標組合せ分析表!$BP$51:$DC$51</c:f>
              <c:numCache>
                <c:formatCode>#,##0.0;"▲ "#,##0.0</c:formatCode>
                <c:ptCount val="40"/>
                <c:pt idx="0">
                  <c:v>241.3</c:v>
                </c:pt>
                <c:pt idx="8">
                  <c:v>222.8</c:v>
                </c:pt>
                <c:pt idx="16">
                  <c:v>183.3</c:v>
                </c:pt>
                <c:pt idx="24">
                  <c:v>156.69999999999999</c:v>
                </c:pt>
                <c:pt idx="32">
                  <c:v>140.69999999999999</c:v>
                </c:pt>
              </c:numCache>
            </c:numRef>
          </c:yVal>
          <c:smooth val="0"/>
          <c:extLst>
            <c:ext xmlns:c16="http://schemas.microsoft.com/office/drawing/2014/chart" uri="{C3380CC4-5D6E-409C-BE32-E72D297353CC}">
              <c16:uniqueId val="{00000009-85BF-42F8-91FF-3ECF6A40BA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689213844985943E-2"/>
                  <c:y val="-5.52724957914027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{B7462319-EBC9-423F-A663-FB2EEAB536F3}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BF-42F8-91FF-3ECF6A40BA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{4C825709-E4B2-4295-B455-B32C438323B7}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BF-42F8-91FF-3ECF6A40BA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{24040E95-6BA3-4ECA-9D01-4D50236491C7}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BF-42F8-91FF-3ECF6A40BA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{46836516-E230-4E30-87F6-8FF5CDF77717}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BF-42F8-91FF-3ECF6A40BA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{50821180-89EF-4738-B887-D2B4B182F4DE}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BF-42F8-91FF-3ECF6A40BAA6}"/>
                </c:ext>
              </c:extLst>
            </c:dLbl>
            <c:dLbl>
              <c:idx val="8"/>
              <c:layout>
                <c:manualLayout>
                  <c:x val="-3.234228745548251E-2"/>
                  <c:y val="-7.420558842032756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{5A5D7DEE-B539-4B08-B5B7-D266A38F6F39}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BF-42F8-91FF-3ECF6A40BA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{626B6AB0-5E7A-42A6-ADDD-A31BB77D2905}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BF-42F8-91FF-3ECF6A40BAA6}"/>
                </c:ext>
              </c:extLst>
            </c:dLbl>
            <c:dLbl>
              <c:idx val="24"/>
              <c:layout>
                <c:manualLayout>
                  <c:x val="-2.509098618629190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{0C9C6C0D-96FA-4657-B527-33EF7CBF62ED}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BF-42F8-91FF-3ECF6A40BAA6}"/>
                </c:ext>
              </c:extLst>
            </c:dLbl>
            <c:dLbl>
              <c:idx val="32"/>
              <c:layout>
                <c:manualLayout>
                  <c:x val="-3.89405151141764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{E2C88800-6AE9-4F9E-9DC8-2CFD263D9EE9}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BF-42F8-91FF-3ECF6A40BA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85BF-42F8-91FF-3ECF6A40BAA6}"/>
            </c:ext>
          </c:extLst>
        </c:ser>
        <c:dLbls>
          <c:showLegendKey val="0"/>
          <c:showVal val="1"/>
          <c:showCatName val="0"/>
          <c:showSerName val="0"/>
          <c:showPercent val="0"/>
          <c:showBubbleSize val="0"/>
        </c:dLbls>
        <c:axId val="46179840"/>
        <c:axId val="46181760"/>
      </c:scatterChart>
      <c:valAx>
        <c:axId val="46179840"/>
        <c:scaling>
          <c:orientation val="maxMin"/>
          <c:max val="7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70"/>
          <c:min val="-6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6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{0F0A692A-4216-4421-99C7-A5BE982D6B2E}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A5D-46BD-9C1F-7AA1C903F4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{AE8CD52E-372C-49DB-87A3-CE86B693F87E}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5D-46BD-9C1F-7AA1C903F4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{9076A2FD-6F38-4429-B8DD-AD248754DD8E}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5D-46BD-9C1F-7AA1C903F4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{2FBFC3E8-EB80-4E31-B807-1CB774954BEA}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5D-46BD-9C1F-7AA1C903F4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{9E169B9F-675C-4661-BAA7-ACEC4B79180F}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5D-46BD-9C1F-7AA1C903F4A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{F2B21DD2-DB66-4328-98BC-FCD29F35AE25}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A5D-46BD-9C1F-7AA1C903F4A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{5FF864D1-49DD-490D-B307-151F17FBC922}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A5D-46BD-9C1F-7AA1C903F4A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{75CCB6C8-5BF6-47B7-ACE7-0DAA047D70B1}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A5D-46BD-9C1F-7AA1C903F4A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{C3023014-D034-402B-BAB8-B9B3A8E7BCA0}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A5D-46BD-9C1F-7AA1C903F4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16.7</c:v>
                </c:pt>
                <c:pt idx="16">
                  <c:v>16</c:v>
                </c:pt>
                <c:pt idx="24">
                  <c:v>14.4</c:v>
                </c:pt>
                <c:pt idx="32">
                  <c:v>12.7</c:v>
                </c:pt>
              </c:numCache>
            </c:numRef>
          </c:xVal>
          <c:yVal>
            <c:numRef>
              <c:f>公会計指標分析・財政指標組合せ分析表!$BP$73:$DC$73</c:f>
              <c:numCache>
                <c:formatCode>#,##0.0;"▲ "#,##0.0</c:formatCode>
                <c:ptCount val="40"/>
                <c:pt idx="0">
                  <c:v>241.3</c:v>
                </c:pt>
                <c:pt idx="8">
                  <c:v>222.8</c:v>
                </c:pt>
                <c:pt idx="16">
                  <c:v>183.3</c:v>
                </c:pt>
                <c:pt idx="24">
                  <c:v>156.69999999999999</c:v>
                </c:pt>
                <c:pt idx="32">
                  <c:v>140.69999999999999</c:v>
                </c:pt>
              </c:numCache>
            </c:numRef>
          </c:yVal>
          <c:smooth val="0"/>
          <c:extLst>
            <c:ext xmlns:c16="http://schemas.microsoft.com/office/drawing/2014/chart" uri="{C3380CC4-5D6E-409C-BE32-E72D297353CC}">
              <c16:uniqueId val="{00000009-7A5D-46BD-9C1F-7AA1C903F4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866060269805825E-2"/>
                  <c:y val="-3.804232050397730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{6E07CC45-C9DF-43BC-9B05-69CECC38293F}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A5D-46BD-9C1F-7AA1C903F4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{C7539A93-C346-4841-B5A6-6B594F8485C1}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5D-46BD-9C1F-7AA1C903F4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{C9ADC6F0-799C-4169-A692-3716EF90E143}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5D-46BD-9C1F-7AA1C903F4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{8DC90627-3DF7-4C72-B7E0-927A40B083B7}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5D-46BD-9C1F-7AA1C903F4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{A88D30F4-EDC4-41B7-B8C8-FFC09A5DC694}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5D-46BD-9C1F-7AA1C903F4AE}"/>
                </c:ext>
              </c:extLst>
            </c:dLbl>
            <c:dLbl>
              <c:idx val="8"/>
              <c:layout>
                <c:manualLayout>
                  <c:x val="-3.1274625180345343E-2"/>
                  <c:y val="-3.991230263297593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{C5F16472-4DBE-43C9-820E-472E806508D5}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A5D-46BD-9C1F-7AA1C903F4AE}"/>
                </c:ext>
              </c:extLst>
            </c:dLbl>
            <c:dLbl>
              <c:idx val="16"/>
              <c:layout>
                <c:manualLayout>
                  <c:x val="-3.1570342725075584E-2"/>
                  <c:y val="-0.1067201540920072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{A566F878-F93C-4160-A092-EFB63A76B3E5}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A5D-46BD-9C1F-7AA1C903F4AE}"/>
                </c:ext>
              </c:extLst>
            </c:dLbl>
            <c:dLbl>
              <c:idx val="24"/>
              <c:layout>
                <c:manualLayout>
                  <c:x val="-3.1570342725075584E-2"/>
                  <c:y val="-8.262444114590861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{C375FD23-4B5A-4CAD-82AD-7EB658C80002}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A5D-46BD-9C1F-7AA1C903F4AE}"/>
                </c:ext>
              </c:extLst>
            </c:dLbl>
            <c:dLbl>
              <c:idx val="32"/>
              <c:layout>
                <c:manualLayout>
                  <c:x val="-3.1570342725075584E-2"/>
                  <c:y val="-4.478298960139243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{750B0D42-F481-4C88-81FB-A0AB5B27F68B}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A5D-46BD-9C1F-7AA1C903F4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A5D-46BD-9C1F-7AA1C903F4AE}"/>
            </c:ext>
          </c:extLst>
        </c:ser>
        <c:dLbls>
          <c:showLegendKey val="0"/>
          <c:showVal val="1"/>
          <c:showCatName val="0"/>
          <c:showSerName val="0"/>
          <c:showPercent val="0"/>
          <c:showBubbleSize val="0"/>
        </c:dLbls>
        <c:axId val="84219776"/>
        <c:axId val="84234240"/>
      </c:scatterChart>
      <c:valAx>
        <c:axId val="84219776"/>
        <c:scaling>
          <c:orientation val="maxMin"/>
          <c:max val="1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70"/>
          <c:min val="-6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6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平群駅西特定土地区画整理事業や幼保一体化施設建設事業、第三セクター債の元金据置期間終了に伴い、元金の償還が開始されたことにより、公債費が増加してきている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なか、今後は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の償還開始に伴い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公債費の上昇が予想される。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対策として、「緊急財政健全化計画」に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基づき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年度に公債費の繰上償還（各年度約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億円）を実施し、単年度償還額の抑制を図った効果もあり、令和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年度の元利償還金は前年度比で約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％）の減少となった。今後も必要に応じて繰上償還を行い、公債費の負担軽減に努めていく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これまで多額の地方債を充当してきた土地区画整理事業や幼保一体化施設に加え、平成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年度から令和元年度に建設工事が行われた総合文化センター建設事業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年度に策定した「緊急財政健全化計画」により、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、既発行債の借換えによる公債費の平準化及び抑制を図り、財政調整基金の積立に努め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年度に繰上償還を実施したことにより、各年度末残高の前年度比で、約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億円減少することができた。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あわせて、基準財政需要額算入見込額が減少しているため、剰余金の積極的な充当可能基金への積立を行い、充当可能財源の維持に努めていく。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年度は普通交付税の大幅な増額及び「緊急財政健全化計画」に基づく剰余金の積立により令和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％）の増額となった。</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年度でも約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％）を積み立てることができた。その他特定目的基金では、ふるさと納税の積極的な展開により、ふるさと基金を令和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万程度積み立てている。また、新庁舎建設のための基金として新たに</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万円積み立てを実施している。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また、普通交付税の追加分として約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万円の積み立てを実施している。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引き続き「緊急財政健全化計画」に基づき、給与カットによる総人件費の抑制、繰上償還による公債費など経常経費の抑制を図り、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剰余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金を積み立てれるよう努める。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ふるさと基金もふるさと納税の積極提な展開により更なる増額に努め、庁舎建設基金も計画的に積み立てを実施する予定。</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・ふるさと基金：「地域づくり（福祉・教育、少子化対策・自然環境保全・歴史文化保存等）」事業の円滑な執行を図るための資金を積み立てる。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・公共施設整備基金：宅地造成事業に関して受けた寄附をもって公共施設の整備事業を実施するため、資金を積み立てる。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・観光環境施設整備基金：町内観光環境施設の整備事業推進に必要な資金を積み立てる。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・庁舎建設基金：平群町役場庁舎の建設資金に充当する資金を積み立てる。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・町営住宅等敷金管理運用基金：町営住宅等入居に係わる敷金の適正な管理及び運用を図ることを目的として資金を積み立てる。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業務の外部委託や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返礼品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によりふるさと基金として積み立てる資金が増加傾向にある。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年度に斎場使用料の増額に伴い、斎場の改修工事用に積み立てている。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観光環境施設整備基金：毎年、入湯税を積み立てており、取崩がないため、一定の増加傾向にある。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必要がある。そのため、基金の取り崩しには、慎重に精査を重ね計画的に実施することに努め、積み立てる資金の確保に注視していく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上記と同じ。</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現状、基金残高は回復傾向にあるが、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人権交流センターの除却事業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や教育施設の長寿命化工事等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が控えて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「緊急財政健全化計画」に基づき、給与カットによる総人件費の抑制、繰上償還による公債費など経常経費の抑制を図り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年度の普通交付税追加交付分により約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上記基金を臨時財政対策債の償還財源として今後適切に償還財源として充当していく。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FEAD36-3F3A-4D67-8F95-63D5545FCF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7CAEA6-4F08-4DC1-936D-29F2F3550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F071FFB-A077-4A5B-A864-1E8D8363B23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A8281F8-E4AE-4DE1-B680-0F3D720AA24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E054AEE-CF0F-468B-B387-D4A6F9F69E6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92C1082-8913-4A42-94D3-4D7E25666B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203A9A8-FC24-45BD-80AF-11451BD09F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2AC9DE9-81EA-45F6-85A5-E5BB6A6050F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44F8501-A57E-4AEA-9A49-12FAA705785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8AED2C-9D31-4131-91B4-50FFDD26889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7BB5803-106B-43CD-BDDD-5A26A490E9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577D8AA-E86D-4264-81E3-46799515B1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796D37C-7010-4545-949A-835E40F88D0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513035A-F7D0-4338-B45D-7D0B6CA740A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254199C-0433-4332-82CA-6E09AB6A8DC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70DAD04-E7D2-4C59-BFCD-873D3EAA041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34215FE-CCDB-4C2E-8021-01739682D0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8D2203A-4066-4918-A9B3-25B705CD339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EE94B00-8AE3-4A05-8CF6-C3D1F1C46E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344E4B0-8C39-4E55-A146-8B2924D1D1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27D3335-974D-4BF3-B13B-B33A5E3009B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2D27443-8B60-49D9-8908-38557EC2783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9A1060F-AD1F-47C7-A1FB-B3E9D8B61E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39A3EF9-BBD9-4E16-A7AA-6A5843FFF88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DE60554-C039-4BCC-B093-94324AE771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953FB2-2CEC-4AB3-A099-E4DAD5D1A2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F64B4E9-0F0B-47AE-80F8-F6E8B025B97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134460-A50B-4F76-AD69-D83B867004C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7D8AD2E-6518-409D-B8D9-029B4D00E1D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5DC72EE-0007-4AF7-A4A4-D5B96C46FC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FB7E153-688D-49CC-A820-8177229D03F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1F08864-B7EA-404A-BD6F-6ACCCBDA4F6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79E9FF4-5475-4308-8BA4-96B5726EA11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486BE72-9855-417F-9BCE-8FEC656CAC1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917A401-16F9-4955-93C4-13226B4329E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DDBE03C-5DFA-4428-82E8-1EF804CE521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0844312-799A-4CD1-8A3C-D4EF7EE8F58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6D42A7F-26DF-4D40-B461-80613520502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982A5E0-1545-4E18-81B0-24F6655093A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5148333-A34D-4246-BF99-813DB44F304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69AD820-4D10-4FA3-B0F3-49058D30F5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B9DA165-A59C-4610-851E-855FC0E2A0E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A6660AA-6D1C-49C9-84E7-880AB32362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095D63C-A760-4110-A846-E1C3E74C45F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280C472-D06D-4623-B8A8-51133DC6A0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03DBF10-912D-4C2E-9950-1EEB7EB6239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CB33639-7D37-4754-9DC3-2D8130A658E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有形固定資産減価償却率については施設の老朽化により、ここ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年間において類似団体平均値より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数値を上回っている。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年度は新たに建築した総合文化センターの影響により数値は改善されたものの、他の老朽化した施設等の改修が進んでおらず、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も昨年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今後は計画的に施設の維持改修等を行い、改善に努めていく。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37E23BA-A7EE-453D-B3A1-9DDDF7E887D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60B94CB-913C-4339-8AA0-3D136805E5D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1D5F54A-F742-49B2-A03B-768D8869436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C564144-F2F3-4E4D-B6F1-A28BA2870B5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35D796B-331D-402E-9647-7C6335785F3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5B0BFC0-E4F3-4811-B944-414A13C8916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6C64DA1-DECC-4C0F-9C6E-3ED3BF93DF2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0D8C7CE-4C6B-440C-9B6F-F79CBE51BEF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882F04E-E7FD-49A0-A65A-DEF7AC083EE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1F052D0-133C-40C7-8D3C-6346ADE8DD0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2BC69F5-3B29-43A2-B79C-D5863DDE246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BBAA5A0-6B6F-47DA-A03B-A8140DD4E11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B86845E-7ACE-45F9-B729-D6CC106B91E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DC0620C-4B14-4CD0-B7FE-BFCEF89EC16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97EBDE0-AC50-4105-91DF-9223F589974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243E4C3-8227-4E67-A95D-0E0491B608F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FCBD9AC0-6B42-4567-90A7-F521D5F3FFD5}"/>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28A30195-A4C9-48C6-B532-CCCF79FD4C2D}"/>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FDCC074-2DA5-4877-A2C2-E69ADF5F57D4}"/>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D8305371-6343-46CA-A80E-64E45874E8AD}"/>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EC20C3F9-D761-4551-8E80-10CC0FAA6EAF}"/>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5150D1AC-9290-42A3-93EE-ADC4184C9534}"/>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7F2F6438-BEBC-45FA-B9A0-84B9BE029377}"/>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519B0F4B-4E73-41CE-9F7C-6AC00C655A01}"/>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C2AE82D0-FAFD-4B43-BEB3-FD12E6D6953F}"/>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6D4EBC08-DBC9-4783-96BA-44FC3BCD3D99}"/>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434C419B-7A33-4AE3-937B-B1546707BDDB}"/>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7FE05A8-BE8C-4A90-A71D-B54ECA3B104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DDA2357-1E95-4E66-B391-869A378C05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EBFF551-DD97-4DD8-A843-CB589EF404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6B8C992-EA51-4EF6-9ACA-F8D784AF77A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830F739-5B22-4196-BBE7-05A3ABFB155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108797</xdr:rowOff>
    </xdr:from>
    <xdr:to>
      <xdr:col>23</xdr:col>
      <xdr:colOff>136525</xdr:colOff>
      <xdr:row>33</xdr:row>
      <xdr:rowOff>38947</xdr:rowOff>
    </xdr:to>
    <xdr:sp macro="" textlink="">
      <xdr:nvSpPr>
        <xdr:cNvPr id="81" name="楕円 80">
          <a:extLst>
            <a:ext uri="{FF2B5EF4-FFF2-40B4-BE49-F238E27FC236}">
              <a16:creationId xmlns:a16="http://schemas.microsoft.com/office/drawing/2014/main" id="{5C58CE2F-CA5F-450B-826A-0AFA86DA99DB}"/>
            </a:ext>
          </a:extLst>
        </xdr:cNvPr>
        <xdr:cNvSpPr/>
      </xdr:nvSpPr>
      <xdr:spPr>
        <a:xfrm>
          <a:off x="47117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87224</xdr:rowOff>
    </xdr:from>
    <xdr:ext cx="405111" cy="259045"/>
    <xdr:sp macro="" textlink="">
      <xdr:nvSpPr>
        <xdr:cNvPr id="82" name="有形固定資産減価償却率該当値テキスト">
          <a:extLst>
            <a:ext uri="{FF2B5EF4-FFF2-40B4-BE49-F238E27FC236}">
              <a16:creationId xmlns:a16="http://schemas.microsoft.com/office/drawing/2014/main" id="{28F66B5D-0AF4-403E-89AC-C2B1AF9F095A}"/>
            </a:ext>
          </a:extLst>
        </xdr:cNvPr>
        <xdr:cNvSpPr txBox="1"/>
      </xdr:nvSpPr>
      <xdr:spPr>
        <a:xfrm>
          <a:off x="4813300" y="634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58420</xdr:rowOff>
    </xdr:from>
    <xdr:to>
      <xdr:col>19</xdr:col>
      <xdr:colOff>187325</xdr:colOff>
      <xdr:row>32</xdr:row>
      <xdr:rowOff>160020</xdr:rowOff>
    </xdr:to>
    <xdr:sp macro="" textlink="">
      <xdr:nvSpPr>
        <xdr:cNvPr id="83" name="楕円 82">
          <a:extLst>
            <a:ext uri="{FF2B5EF4-FFF2-40B4-BE49-F238E27FC236}">
              <a16:creationId xmlns:a16="http://schemas.microsoft.com/office/drawing/2014/main" id="{F49BAF77-BF9B-4CE0-9D1A-5B555ACFF67C}"/>
            </a:ext>
          </a:extLst>
        </xdr:cNvPr>
        <xdr:cNvSpPr/>
      </xdr:nvSpPr>
      <xdr:spPr>
        <a:xfrm>
          <a:off x="4000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109220</xdr:rowOff>
    </xdr:from>
    <xdr:to>
      <xdr:col>23</xdr:col>
      <xdr:colOff>85725</xdr:colOff>
      <xdr:row>32</xdr:row>
      <xdr:rowOff>159597</xdr:rowOff>
    </xdr:to>
    <xdr:cxnSp macro="">
      <xdr:nvCxnSpPr>
        <xdr:cNvPr id="84" name="直線コネクタ 83">
          <a:extLst>
            <a:ext uri="{FF2B5EF4-FFF2-40B4-BE49-F238E27FC236}">
              <a16:creationId xmlns:a16="http://schemas.microsoft.com/office/drawing/2014/main" id="{A79A2BA0-886F-4820-9A5B-9D27A4693DB4}"/>
            </a:ext>
          </a:extLst>
        </xdr:cNvPr>
        <xdr:cNvCxnSpPr/>
      </xdr:nvCxnSpPr>
      <xdr:spPr>
        <a:xfrm>
          <a:off x="4051300" y="636714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847</xdr:rowOff>
    </xdr:from>
    <xdr:to>
      <xdr:col>15</xdr:col>
      <xdr:colOff>187325</xdr:colOff>
      <xdr:row>32</xdr:row>
      <xdr:rowOff>102447</xdr:rowOff>
    </xdr:to>
    <xdr:sp macro="" textlink="">
      <xdr:nvSpPr>
        <xdr:cNvPr id="85" name="楕円 84">
          <a:extLst>
            <a:ext uri="{FF2B5EF4-FFF2-40B4-BE49-F238E27FC236}">
              <a16:creationId xmlns:a16="http://schemas.microsoft.com/office/drawing/2014/main" id="{307F6A80-74DD-4644-8453-5CBD759D4B05}"/>
            </a:ext>
          </a:extLst>
        </xdr:cNvPr>
        <xdr:cNvSpPr/>
      </xdr:nvSpPr>
      <xdr:spPr>
        <a:xfrm>
          <a:off x="3238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51647</xdr:rowOff>
    </xdr:from>
    <xdr:to>
      <xdr:col>19</xdr:col>
      <xdr:colOff>136525</xdr:colOff>
      <xdr:row>32</xdr:row>
      <xdr:rowOff>109220</xdr:rowOff>
    </xdr:to>
    <xdr:cxnSp macro="">
      <xdr:nvCxnSpPr>
        <xdr:cNvPr id="86" name="直線コネクタ 85">
          <a:extLst>
            <a:ext uri="{FF2B5EF4-FFF2-40B4-BE49-F238E27FC236}">
              <a16:creationId xmlns:a16="http://schemas.microsoft.com/office/drawing/2014/main" id="{C02ACA26-02EB-4132-AB5E-C3FCF1F7734C}"/>
            </a:ext>
          </a:extLst>
        </xdr:cNvPr>
        <xdr:cNvCxnSpPr/>
      </xdr:nvCxnSpPr>
      <xdr:spPr>
        <a:xfrm>
          <a:off x="3289300" y="630957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87" name="楕円 86">
          <a:extLst>
            <a:ext uri="{FF2B5EF4-FFF2-40B4-BE49-F238E27FC236}">
              <a16:creationId xmlns:a16="http://schemas.microsoft.com/office/drawing/2014/main" id="{6E8CBF5F-24B0-424C-A93C-6AAC22CE5A72}"/>
            </a:ext>
          </a:extLst>
        </xdr:cNvPr>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51647</xdr:rowOff>
    </xdr:to>
    <xdr:cxnSp macro="">
      <xdr:nvCxnSpPr>
        <xdr:cNvPr id="88" name="直線コネクタ 87">
          <a:extLst>
            <a:ext uri="{FF2B5EF4-FFF2-40B4-BE49-F238E27FC236}">
              <a16:creationId xmlns:a16="http://schemas.microsoft.com/office/drawing/2014/main" id="{EFE634A0-0DBD-4D69-B746-DC053937FD7F}"/>
            </a:ext>
          </a:extLst>
        </xdr:cNvPr>
        <xdr:cNvCxnSpPr/>
      </xdr:nvCxnSpPr>
      <xdr:spPr>
        <a:xfrm>
          <a:off x="2527300" y="624120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139912</xdr:rowOff>
    </xdr:from>
    <xdr:to>
      <xdr:col>7</xdr:col>
      <xdr:colOff>187325</xdr:colOff>
      <xdr:row>32</xdr:row>
      <xdr:rowOff>70062</xdr:rowOff>
    </xdr:to>
    <xdr:sp macro="" textlink="">
      <xdr:nvSpPr>
        <xdr:cNvPr id="89" name="楕円 88">
          <a:extLst>
            <a:ext uri="{FF2B5EF4-FFF2-40B4-BE49-F238E27FC236}">
              <a16:creationId xmlns:a16="http://schemas.microsoft.com/office/drawing/2014/main" id="{4CA85D41-02DE-4D71-A304-FD6773673096}"/>
            </a:ext>
          </a:extLst>
        </xdr:cNvPr>
        <xdr:cNvSpPr/>
      </xdr:nvSpPr>
      <xdr:spPr>
        <a:xfrm>
          <a:off x="1714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154728</xdr:rowOff>
    </xdr:from>
    <xdr:to>
      <xdr:col>11</xdr:col>
      <xdr:colOff>136525</xdr:colOff>
      <xdr:row>32</xdr:row>
      <xdr:rowOff>19262</xdr:rowOff>
    </xdr:to>
    <xdr:cxnSp macro="">
      <xdr:nvCxnSpPr>
        <xdr:cNvPr id="90" name="直線コネクタ 89">
          <a:extLst>
            <a:ext uri="{FF2B5EF4-FFF2-40B4-BE49-F238E27FC236}">
              <a16:creationId xmlns:a16="http://schemas.microsoft.com/office/drawing/2014/main" id="{1B44CDA6-5493-4C41-AEAD-41DC160C4607}"/>
            </a:ext>
          </a:extLst>
        </xdr:cNvPr>
        <xdr:cNvCxnSpPr/>
      </xdr:nvCxnSpPr>
      <xdr:spPr>
        <a:xfrm flipV="1">
          <a:off x="1765300" y="624120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40BB3C3-D348-470F-A8AD-0AF04274544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2A612815-B279-4151-ADA5-B3264178608E}"/>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41AFE690-5F2B-4DFC-BE7C-A79D09900248}"/>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a:extLst>
            <a:ext uri="{FF2B5EF4-FFF2-40B4-BE49-F238E27FC236}">
              <a16:creationId xmlns:a16="http://schemas.microsoft.com/office/drawing/2014/main" id="{3914F07F-E678-43E4-B6BA-1B84E8DCC4C8}"/>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151147</xdr:rowOff>
    </xdr:from>
    <xdr:ext cx="405111" cy="259045"/>
    <xdr:sp macro="" textlink="">
      <xdr:nvSpPr>
        <xdr:cNvPr id="95" name="n_1mainValue有形固定資産減価償却率">
          <a:extLst>
            <a:ext uri="{FF2B5EF4-FFF2-40B4-BE49-F238E27FC236}">
              <a16:creationId xmlns:a16="http://schemas.microsoft.com/office/drawing/2014/main" id="{09F4F325-9915-4A01-BCF0-C64B261C355F}"/>
            </a:ext>
          </a:extLst>
        </xdr:cNvPr>
        <xdr:cNvSpPr txBox="1"/>
      </xdr:nvSpPr>
      <xdr:spPr>
        <a:xfrm>
          <a:off x="38360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93574</xdr:rowOff>
    </xdr:from>
    <xdr:ext cx="405111" cy="259045"/>
    <xdr:sp macro="" textlink="">
      <xdr:nvSpPr>
        <xdr:cNvPr id="96" name="n_2mainValue有形固定資産減価償却率">
          <a:extLst>
            <a:ext uri="{FF2B5EF4-FFF2-40B4-BE49-F238E27FC236}">
              <a16:creationId xmlns:a16="http://schemas.microsoft.com/office/drawing/2014/main" id="{0B19DB43-58F3-40D9-86D1-94D0974A0CE4}"/>
            </a:ext>
          </a:extLst>
        </xdr:cNvPr>
        <xdr:cNvSpPr txBox="1"/>
      </xdr:nvSpPr>
      <xdr:spPr>
        <a:xfrm>
          <a:off x="3086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97" name="n_3mainValue有形固定資産減価償却率">
          <a:extLst>
            <a:ext uri="{FF2B5EF4-FFF2-40B4-BE49-F238E27FC236}">
              <a16:creationId xmlns:a16="http://schemas.microsoft.com/office/drawing/2014/main" id="{B7A49052-11C5-4647-AE1C-7640B506E0C1}"/>
            </a:ext>
          </a:extLst>
        </xdr:cNvPr>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61189</xdr:rowOff>
    </xdr:from>
    <xdr:ext cx="405111" cy="259045"/>
    <xdr:sp macro="" textlink="">
      <xdr:nvSpPr>
        <xdr:cNvPr id="98" name="n_4mainValue有形固定資産減価償却率">
          <a:extLst>
            <a:ext uri="{FF2B5EF4-FFF2-40B4-BE49-F238E27FC236}">
              <a16:creationId xmlns:a16="http://schemas.microsoft.com/office/drawing/2014/main" id="{03B542EC-97CE-4942-97BF-65BF708C5EE6}"/>
            </a:ext>
          </a:extLst>
        </xdr:cNvPr>
        <xdr:cNvSpPr txBox="1"/>
      </xdr:nvSpPr>
      <xdr:spPr>
        <a:xfrm>
          <a:off x="1562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EE417C8-084C-42D0-8753-F73368DA399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C4057B4-2941-4BF9-9598-87D5ED8AB5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561B630-6285-44AE-A14D-A89B376A37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8FC0E1D-74AC-4938-93D9-968B517FFEA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E0CD6D0-E393-4ADE-AC0A-559E194F4B5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2987BDC-D49A-41C9-85C6-44B948CAB54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B814023-5235-46F4-808F-47708C4E8F8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DC6FE31-EF9B-4AF0-BC34-7651072F73D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2A0C042-DD39-4A72-A688-9D41EDA3990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4BB3647-D70B-404B-A675-28A47B04F28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56F7F2F-83F0-4A6A-B68F-9F8C81E190A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D2A62AC-8421-4411-A790-0C455742F7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130B2BD-3772-48AA-B826-2116D2F844B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これまでは、幼保一体化施設建設事業、土地区画整理事業、総合文化センター建設等の大規模普通建設事業に係る起債の借入により、大幅に増加傾向であった。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しかし、緊急財政健全化計画に基づ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年度にかけて毎年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百万円の繰上償還を実施したことにより、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％と大きく改善されている。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今後も起債発行の抑制、繰上償還の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検討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により債務償還費率の減少に努めていく。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09CC109-2491-4B11-9885-5E056B506E8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31BCC1E-8DC2-443F-A431-772FAB58F86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2AC8AC6-BC7F-4FAE-9D68-6C0E6B70F9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BB1711D6-0B32-4BB9-A08E-B6E1AD1342F8}"/>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id="{FFD500F5-60E0-442A-80A0-E35D2613AA01}"/>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62B7987C-ECDA-4263-960D-AC0E08BE66E1}"/>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id="{7A4C7507-2B25-4C07-B2E9-5701B5BE50F8}"/>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4A787F6B-4479-4D0F-BE3F-FD248D570D0D}"/>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FB5AD035-5374-475D-B0D2-2529926DD754}"/>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2E889113-4EF1-47D0-A13A-2AA2E4813086}"/>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6A91B5A8-C896-4C63-A678-0549C1B69465}"/>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B63A9B4-8EE7-4356-A214-3EBBF8EFB03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2CF2830C-8E34-4ACE-9A79-33729A3CEBF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31</xdr:row>
      <xdr:rowOff>87137</xdr:rowOff>
    </xdr:to>
    <xdr:cxnSp macro="">
      <xdr:nvCxnSpPr>
        <xdr:cNvPr id="125" name="直線コネクタ 124">
          <a:extLst>
            <a:ext uri="{FF2B5EF4-FFF2-40B4-BE49-F238E27FC236}">
              <a16:creationId xmlns:a16="http://schemas.microsoft.com/office/drawing/2014/main" id="{F0B9BD41-8989-4CF9-A437-A399F5136168}"/>
            </a:ext>
          </a:extLst>
        </xdr:cNvPr>
        <xdr:cNvCxnSpPr/>
      </xdr:nvCxnSpPr>
      <xdr:spPr>
        <a:xfrm flipV="1">
          <a:off x="14793595" y="5384800"/>
          <a:ext cx="1269" cy="7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90964</xdr:rowOff>
    </xdr:from>
    <xdr:ext cx="469744" cy="259045"/>
    <xdr:sp macro="" textlink="">
      <xdr:nvSpPr>
        <xdr:cNvPr id="126" name="債務償還比率最小値テキスト">
          <a:extLst>
            <a:ext uri="{FF2B5EF4-FFF2-40B4-BE49-F238E27FC236}">
              <a16:creationId xmlns:a16="http://schemas.microsoft.com/office/drawing/2014/main" id="{5E3EDBFC-D2D9-4EBE-AA4F-10736953B237}"/>
            </a:ext>
          </a:extLst>
        </xdr:cNvPr>
        <xdr:cNvSpPr txBox="1"/>
      </xdr:nvSpPr>
      <xdr:spPr>
        <a:xfrm>
          <a:off x="14846300" y="617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87137</xdr:rowOff>
    </xdr:from>
    <xdr:to>
      <xdr:col>76</xdr:col>
      <xdr:colOff>111125</xdr:colOff>
      <xdr:row>31</xdr:row>
      <xdr:rowOff>87137</xdr:rowOff>
    </xdr:to>
    <xdr:cxnSp macro="">
      <xdr:nvCxnSpPr>
        <xdr:cNvPr id="127" name="直線コネクタ 126">
          <a:extLst>
            <a:ext uri="{FF2B5EF4-FFF2-40B4-BE49-F238E27FC236}">
              <a16:creationId xmlns:a16="http://schemas.microsoft.com/office/drawing/2014/main" id="{AC2602DF-4C0E-40E5-B70F-F8C28007E6E8}"/>
            </a:ext>
          </a:extLst>
        </xdr:cNvPr>
        <xdr:cNvCxnSpPr/>
      </xdr:nvCxnSpPr>
      <xdr:spPr>
        <a:xfrm>
          <a:off x="14706600" y="617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AF67F7AF-2A48-4709-A743-5DA6AC24B56C}"/>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9CBB0C01-4D2C-400F-B2B1-E326B6ECD1CC}"/>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128206</xdr:rowOff>
    </xdr:from>
    <xdr:ext cx="469744" cy="259045"/>
    <xdr:sp macro="" textlink="">
      <xdr:nvSpPr>
        <xdr:cNvPr id="130" name="債務償還比率平均値テキスト">
          <a:extLst>
            <a:ext uri="{FF2B5EF4-FFF2-40B4-BE49-F238E27FC236}">
              <a16:creationId xmlns:a16="http://schemas.microsoft.com/office/drawing/2014/main" id="{8216D058-8B8F-4557-9612-B2EDFFC079DA}"/>
            </a:ext>
          </a:extLst>
        </xdr:cNvPr>
        <xdr:cNvSpPr txBox="1"/>
      </xdr:nvSpPr>
      <xdr:spPr>
        <a:xfrm>
          <a:off x="14846300" y="5528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105329</xdr:rowOff>
    </xdr:from>
    <xdr:to>
      <xdr:col>76</xdr:col>
      <xdr:colOff>73025</xdr:colOff>
      <xdr:row>29</xdr:row>
      <xdr:rowOff>35479</xdr:rowOff>
    </xdr:to>
    <xdr:sp macro="" textlink="">
      <xdr:nvSpPr>
        <xdr:cNvPr id="131" name="フローチャート: 判断 130">
          <a:extLst>
            <a:ext uri="{FF2B5EF4-FFF2-40B4-BE49-F238E27FC236}">
              <a16:creationId xmlns:a16="http://schemas.microsoft.com/office/drawing/2014/main" id="{081ED03D-5019-4C55-8070-EF24B79F9441}"/>
            </a:ext>
          </a:extLst>
        </xdr:cNvPr>
        <xdr:cNvSpPr/>
      </xdr:nvSpPr>
      <xdr:spPr>
        <a:xfrm>
          <a:off x="14744700" y="56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134000</xdr:rowOff>
    </xdr:from>
    <xdr:to>
      <xdr:col>72</xdr:col>
      <xdr:colOff>123825</xdr:colOff>
      <xdr:row>29</xdr:row>
      <xdr:rowOff>64150</xdr:rowOff>
    </xdr:to>
    <xdr:sp macro="" textlink="">
      <xdr:nvSpPr>
        <xdr:cNvPr id="132" name="フローチャート: 判断 131">
          <a:extLst>
            <a:ext uri="{FF2B5EF4-FFF2-40B4-BE49-F238E27FC236}">
              <a16:creationId xmlns:a16="http://schemas.microsoft.com/office/drawing/2014/main" id="{872AC5F5-0EB2-473A-9CD2-AE68C36AD43D}"/>
            </a:ext>
          </a:extLst>
        </xdr:cNvPr>
        <xdr:cNvSpPr/>
      </xdr:nvSpPr>
      <xdr:spPr>
        <a:xfrm>
          <a:off x="14033500" y="570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116383</xdr:rowOff>
    </xdr:from>
    <xdr:to>
      <xdr:col>68</xdr:col>
      <xdr:colOff>123825</xdr:colOff>
      <xdr:row>29</xdr:row>
      <xdr:rowOff>46533</xdr:rowOff>
    </xdr:to>
    <xdr:sp macro="" textlink="">
      <xdr:nvSpPr>
        <xdr:cNvPr id="133" name="フローチャート: 判断 132">
          <a:extLst>
            <a:ext uri="{FF2B5EF4-FFF2-40B4-BE49-F238E27FC236}">
              <a16:creationId xmlns:a16="http://schemas.microsoft.com/office/drawing/2014/main" id="{7C61875D-3EBC-4B34-8786-CA33B6AD5AA5}"/>
            </a:ext>
          </a:extLst>
        </xdr:cNvPr>
        <xdr:cNvSpPr/>
      </xdr:nvSpPr>
      <xdr:spPr>
        <a:xfrm>
          <a:off x="13271500" y="568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72055</xdr:rowOff>
    </xdr:from>
    <xdr:to>
      <xdr:col>64</xdr:col>
      <xdr:colOff>123825</xdr:colOff>
      <xdr:row>30</xdr:row>
      <xdr:rowOff>2205</xdr:rowOff>
    </xdr:to>
    <xdr:sp macro="" textlink="">
      <xdr:nvSpPr>
        <xdr:cNvPr id="134" name="フローチャート: 判断 133">
          <a:extLst>
            <a:ext uri="{FF2B5EF4-FFF2-40B4-BE49-F238E27FC236}">
              <a16:creationId xmlns:a16="http://schemas.microsoft.com/office/drawing/2014/main" id="{E4B7460B-98FC-41EC-BCBC-9635D787DE86}"/>
            </a:ext>
          </a:extLst>
        </xdr:cNvPr>
        <xdr:cNvSpPr/>
      </xdr:nvSpPr>
      <xdr:spPr>
        <a:xfrm>
          <a:off x="12509500" y="581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99344</xdr:rowOff>
    </xdr:from>
    <xdr:to>
      <xdr:col>60</xdr:col>
      <xdr:colOff>123825</xdr:colOff>
      <xdr:row>30</xdr:row>
      <xdr:rowOff>29494</xdr:rowOff>
    </xdr:to>
    <xdr:sp macro="" textlink="">
      <xdr:nvSpPr>
        <xdr:cNvPr id="135" name="フローチャート: 判断 134">
          <a:extLst>
            <a:ext uri="{FF2B5EF4-FFF2-40B4-BE49-F238E27FC236}">
              <a16:creationId xmlns:a16="http://schemas.microsoft.com/office/drawing/2014/main" id="{B86CF5F7-3567-465B-BC70-FF4FFE592322}"/>
            </a:ext>
          </a:extLst>
        </xdr:cNvPr>
        <xdr:cNvSpPr/>
      </xdr:nvSpPr>
      <xdr:spPr>
        <a:xfrm>
          <a:off x="11747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25E8FD0-4217-4315-B2C3-E2129D9E05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F7BB4FD-83BC-42D1-B36A-74DD61BAE56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F50ECE2-0541-4687-A4CA-987E97FA0E0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9305E2B-446B-4F0F-90BD-C26D6387710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D7B7162-A545-47F7-970A-B2953406881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96815</xdr:rowOff>
    </xdr:from>
    <xdr:to>
      <xdr:col>76</xdr:col>
      <xdr:colOff>73025</xdr:colOff>
      <xdr:row>31</xdr:row>
      <xdr:rowOff>26965</xdr:rowOff>
    </xdr:to>
    <xdr:sp macro="" textlink="">
      <xdr:nvSpPr>
        <xdr:cNvPr id="141" name="楕円 140">
          <a:extLst>
            <a:ext uri="{FF2B5EF4-FFF2-40B4-BE49-F238E27FC236}">
              <a16:creationId xmlns:a16="http://schemas.microsoft.com/office/drawing/2014/main" id="{CBAC6F33-DC75-4A6A-80EF-8BEC1341194B}"/>
            </a:ext>
          </a:extLst>
        </xdr:cNvPr>
        <xdr:cNvSpPr/>
      </xdr:nvSpPr>
      <xdr:spPr>
        <a:xfrm>
          <a:off x="14744700" y="60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11742</xdr:rowOff>
    </xdr:from>
    <xdr:ext cx="469744" cy="259045"/>
    <xdr:sp macro="" textlink="">
      <xdr:nvSpPr>
        <xdr:cNvPr id="142" name="債務償還比率該当値テキスト">
          <a:extLst>
            <a:ext uri="{FF2B5EF4-FFF2-40B4-BE49-F238E27FC236}">
              <a16:creationId xmlns:a16="http://schemas.microsoft.com/office/drawing/2014/main" id="{433ACC61-423D-4761-BE62-F74869599710}"/>
            </a:ext>
          </a:extLst>
        </xdr:cNvPr>
        <xdr:cNvSpPr txBox="1"/>
      </xdr:nvSpPr>
      <xdr:spPr>
        <a:xfrm>
          <a:off x="14846300" y="59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18288</xdr:rowOff>
    </xdr:from>
    <xdr:to>
      <xdr:col>72</xdr:col>
      <xdr:colOff>123825</xdr:colOff>
      <xdr:row>31</xdr:row>
      <xdr:rowOff>119888</xdr:rowOff>
    </xdr:to>
    <xdr:sp macro="" textlink="">
      <xdr:nvSpPr>
        <xdr:cNvPr id="143" name="楕円 142">
          <a:extLst>
            <a:ext uri="{FF2B5EF4-FFF2-40B4-BE49-F238E27FC236}">
              <a16:creationId xmlns:a16="http://schemas.microsoft.com/office/drawing/2014/main" id="{82F2FD7D-252B-491A-9EE0-74A3ED0B263C}"/>
            </a:ext>
          </a:extLst>
        </xdr:cNvPr>
        <xdr:cNvSpPr/>
      </xdr:nvSpPr>
      <xdr:spPr>
        <a:xfrm>
          <a:off x="14033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147615</xdr:rowOff>
    </xdr:from>
    <xdr:to>
      <xdr:col>76</xdr:col>
      <xdr:colOff>22225</xdr:colOff>
      <xdr:row>31</xdr:row>
      <xdr:rowOff>69088</xdr:rowOff>
    </xdr:to>
    <xdr:cxnSp macro="">
      <xdr:nvCxnSpPr>
        <xdr:cNvPr id="144" name="直線コネクタ 143">
          <a:extLst>
            <a:ext uri="{FF2B5EF4-FFF2-40B4-BE49-F238E27FC236}">
              <a16:creationId xmlns:a16="http://schemas.microsoft.com/office/drawing/2014/main" id="{AD37C205-DBEF-4B5E-B226-D0DDA0FD3ED2}"/>
            </a:ext>
          </a:extLst>
        </xdr:cNvPr>
        <xdr:cNvCxnSpPr/>
      </xdr:nvCxnSpPr>
      <xdr:spPr>
        <a:xfrm flipV="1">
          <a:off x="14084300" y="6062640"/>
          <a:ext cx="711200" cy="9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50155</xdr:rowOff>
    </xdr:from>
    <xdr:to>
      <xdr:col>68</xdr:col>
      <xdr:colOff>123825</xdr:colOff>
      <xdr:row>31</xdr:row>
      <xdr:rowOff>151755</xdr:rowOff>
    </xdr:to>
    <xdr:sp macro="" textlink="">
      <xdr:nvSpPr>
        <xdr:cNvPr id="145" name="楕円 144">
          <a:extLst>
            <a:ext uri="{FF2B5EF4-FFF2-40B4-BE49-F238E27FC236}">
              <a16:creationId xmlns:a16="http://schemas.microsoft.com/office/drawing/2014/main" id="{1DEE132A-4DF8-43B3-8093-91506D18D191}"/>
            </a:ext>
          </a:extLst>
        </xdr:cNvPr>
        <xdr:cNvSpPr/>
      </xdr:nvSpPr>
      <xdr:spPr>
        <a:xfrm>
          <a:off x="13271500" y="61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69088</xdr:rowOff>
    </xdr:from>
    <xdr:to>
      <xdr:col>72</xdr:col>
      <xdr:colOff>73025</xdr:colOff>
      <xdr:row>31</xdr:row>
      <xdr:rowOff>100955</xdr:rowOff>
    </xdr:to>
    <xdr:cxnSp macro="">
      <xdr:nvCxnSpPr>
        <xdr:cNvPr id="146" name="直線コネクタ 145">
          <a:extLst>
            <a:ext uri="{FF2B5EF4-FFF2-40B4-BE49-F238E27FC236}">
              <a16:creationId xmlns:a16="http://schemas.microsoft.com/office/drawing/2014/main" id="{30836534-F2E3-492D-AF55-AB0FEFB931AE}"/>
            </a:ext>
          </a:extLst>
        </xdr:cNvPr>
        <xdr:cNvCxnSpPr/>
      </xdr:nvCxnSpPr>
      <xdr:spPr>
        <a:xfrm flipV="1">
          <a:off x="13322300" y="6155563"/>
          <a:ext cx="762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152380</xdr:rowOff>
    </xdr:from>
    <xdr:to>
      <xdr:col>64</xdr:col>
      <xdr:colOff>123825</xdr:colOff>
      <xdr:row>33</xdr:row>
      <xdr:rowOff>82530</xdr:rowOff>
    </xdr:to>
    <xdr:sp macro="" textlink="">
      <xdr:nvSpPr>
        <xdr:cNvPr id="147" name="楕円 146">
          <a:extLst>
            <a:ext uri="{FF2B5EF4-FFF2-40B4-BE49-F238E27FC236}">
              <a16:creationId xmlns:a16="http://schemas.microsoft.com/office/drawing/2014/main" id="{A254C464-BCE2-4DD1-B51B-B0589A011F53}"/>
            </a:ext>
          </a:extLst>
        </xdr:cNvPr>
        <xdr:cNvSpPr/>
      </xdr:nvSpPr>
      <xdr:spPr>
        <a:xfrm>
          <a:off x="12509500" y="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100955</xdr:rowOff>
    </xdr:from>
    <xdr:to>
      <xdr:col>68</xdr:col>
      <xdr:colOff>73025</xdr:colOff>
      <xdr:row>33</xdr:row>
      <xdr:rowOff>31730</xdr:rowOff>
    </xdr:to>
    <xdr:cxnSp macro="">
      <xdr:nvCxnSpPr>
        <xdr:cNvPr id="148" name="直線コネクタ 147">
          <a:extLst>
            <a:ext uri="{FF2B5EF4-FFF2-40B4-BE49-F238E27FC236}">
              <a16:creationId xmlns:a16="http://schemas.microsoft.com/office/drawing/2014/main" id="{886E8342-8D0B-4364-B90E-45D61B26D763}"/>
            </a:ext>
          </a:extLst>
        </xdr:cNvPr>
        <xdr:cNvCxnSpPr/>
      </xdr:nvCxnSpPr>
      <xdr:spPr>
        <a:xfrm flipV="1">
          <a:off x="12560300" y="6187430"/>
          <a:ext cx="762000" cy="2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30907</xdr:rowOff>
    </xdr:from>
    <xdr:to>
      <xdr:col>60</xdr:col>
      <xdr:colOff>123825</xdr:colOff>
      <xdr:row>34</xdr:row>
      <xdr:rowOff>132507</xdr:rowOff>
    </xdr:to>
    <xdr:sp macro="" textlink="">
      <xdr:nvSpPr>
        <xdr:cNvPr id="149" name="楕円 148">
          <a:extLst>
            <a:ext uri="{FF2B5EF4-FFF2-40B4-BE49-F238E27FC236}">
              <a16:creationId xmlns:a16="http://schemas.microsoft.com/office/drawing/2014/main" id="{A0156CB4-CBD1-42F4-8D4B-1A66EB12F79A}"/>
            </a:ext>
          </a:extLst>
        </xdr:cNvPr>
        <xdr:cNvSpPr/>
      </xdr:nvSpPr>
      <xdr:spPr>
        <a:xfrm>
          <a:off x="11747500" y="66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31730</xdr:rowOff>
    </xdr:from>
    <xdr:to>
      <xdr:col>64</xdr:col>
      <xdr:colOff>73025</xdr:colOff>
      <xdr:row>34</xdr:row>
      <xdr:rowOff>81707</xdr:rowOff>
    </xdr:to>
    <xdr:cxnSp macro="">
      <xdr:nvCxnSpPr>
        <xdr:cNvPr id="150" name="直線コネクタ 149">
          <a:extLst>
            <a:ext uri="{FF2B5EF4-FFF2-40B4-BE49-F238E27FC236}">
              <a16:creationId xmlns:a16="http://schemas.microsoft.com/office/drawing/2014/main" id="{E2D61C30-A8F8-4FD1-8AB0-0578DAF9FD0A}"/>
            </a:ext>
          </a:extLst>
        </xdr:cNvPr>
        <xdr:cNvCxnSpPr/>
      </xdr:nvCxnSpPr>
      <xdr:spPr>
        <a:xfrm flipV="1">
          <a:off x="11798300" y="6461105"/>
          <a:ext cx="762000" cy="2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80677</xdr:rowOff>
    </xdr:from>
    <xdr:ext cx="469744" cy="259045"/>
    <xdr:sp macro="" textlink="">
      <xdr:nvSpPr>
        <xdr:cNvPr id="151" name="n_1aveValue債務償還比率">
          <a:extLst>
            <a:ext uri="{FF2B5EF4-FFF2-40B4-BE49-F238E27FC236}">
              <a16:creationId xmlns:a16="http://schemas.microsoft.com/office/drawing/2014/main" id="{E72492C2-2495-464F-A9ED-8238CD0A7DE7}"/>
            </a:ext>
          </a:extLst>
        </xdr:cNvPr>
        <xdr:cNvSpPr txBox="1"/>
      </xdr:nvSpPr>
      <xdr:spPr>
        <a:xfrm>
          <a:off x="13836727" y="54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63060</xdr:rowOff>
    </xdr:from>
    <xdr:ext cx="469744" cy="259045"/>
    <xdr:sp macro="" textlink="">
      <xdr:nvSpPr>
        <xdr:cNvPr id="152" name="n_2aveValue債務償還比率">
          <a:extLst>
            <a:ext uri="{FF2B5EF4-FFF2-40B4-BE49-F238E27FC236}">
              <a16:creationId xmlns:a16="http://schemas.microsoft.com/office/drawing/2014/main" id="{B7560B1F-744D-4400-BA83-D1E2BFC205CC}"/>
            </a:ext>
          </a:extLst>
        </xdr:cNvPr>
        <xdr:cNvSpPr txBox="1"/>
      </xdr:nvSpPr>
      <xdr:spPr>
        <a:xfrm>
          <a:off x="13087427" y="546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18732</xdr:rowOff>
    </xdr:from>
    <xdr:ext cx="469744" cy="259045"/>
    <xdr:sp macro="" textlink="">
      <xdr:nvSpPr>
        <xdr:cNvPr id="153" name="n_3aveValue債務償還比率">
          <a:extLst>
            <a:ext uri="{FF2B5EF4-FFF2-40B4-BE49-F238E27FC236}">
              <a16:creationId xmlns:a16="http://schemas.microsoft.com/office/drawing/2014/main" id="{09FA87F2-196A-44DE-9528-2234798A67BD}"/>
            </a:ext>
          </a:extLst>
        </xdr:cNvPr>
        <xdr:cNvSpPr txBox="1"/>
      </xdr:nvSpPr>
      <xdr:spPr>
        <a:xfrm>
          <a:off x="12325427" y="559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46021</xdr:rowOff>
    </xdr:from>
    <xdr:ext cx="469744" cy="259045"/>
    <xdr:sp macro="" textlink="">
      <xdr:nvSpPr>
        <xdr:cNvPr id="154" name="n_4aveValue債務償還比率">
          <a:extLst>
            <a:ext uri="{FF2B5EF4-FFF2-40B4-BE49-F238E27FC236}">
              <a16:creationId xmlns:a16="http://schemas.microsoft.com/office/drawing/2014/main" id="{571C13F4-E427-4149-A9EA-B73F7EAF4537}"/>
            </a:ext>
          </a:extLst>
        </xdr:cNvPr>
        <xdr:cNvSpPr txBox="1"/>
      </xdr:nvSpPr>
      <xdr:spPr>
        <a:xfrm>
          <a:off x="11563427" y="56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111015</xdr:rowOff>
    </xdr:from>
    <xdr:ext cx="469744" cy="259045"/>
    <xdr:sp macro="" textlink="">
      <xdr:nvSpPr>
        <xdr:cNvPr id="155" name="n_1mainValue債務償還比率">
          <a:extLst>
            <a:ext uri="{FF2B5EF4-FFF2-40B4-BE49-F238E27FC236}">
              <a16:creationId xmlns:a16="http://schemas.microsoft.com/office/drawing/2014/main" id="{0652DB53-FA3E-4938-982A-2C23129B88DE}"/>
            </a:ext>
          </a:extLst>
        </xdr:cNvPr>
        <xdr:cNvSpPr txBox="1"/>
      </xdr:nvSpPr>
      <xdr:spPr>
        <a:xfrm>
          <a:off x="13836727" y="619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142882</xdr:rowOff>
    </xdr:from>
    <xdr:ext cx="469744" cy="259045"/>
    <xdr:sp macro="" textlink="">
      <xdr:nvSpPr>
        <xdr:cNvPr id="156" name="n_2mainValue債務償還比率">
          <a:extLst>
            <a:ext uri="{FF2B5EF4-FFF2-40B4-BE49-F238E27FC236}">
              <a16:creationId xmlns:a16="http://schemas.microsoft.com/office/drawing/2014/main" id="{003ED856-9C98-407A-8F52-31AED8F4D9C3}"/>
            </a:ext>
          </a:extLst>
        </xdr:cNvPr>
        <xdr:cNvSpPr txBox="1"/>
      </xdr:nvSpPr>
      <xdr:spPr>
        <a:xfrm>
          <a:off x="13087427" y="622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73657</xdr:rowOff>
    </xdr:from>
    <xdr:ext cx="560923" cy="259045"/>
    <xdr:sp macro="" textlink="">
      <xdr:nvSpPr>
        <xdr:cNvPr id="157" name="n_3mainValue債務償還比率">
          <a:extLst>
            <a:ext uri="{FF2B5EF4-FFF2-40B4-BE49-F238E27FC236}">
              <a16:creationId xmlns:a16="http://schemas.microsoft.com/office/drawing/2014/main" id="{1B524E54-419B-4D90-8F59-4F22788F3D9F}"/>
            </a:ext>
          </a:extLst>
        </xdr:cNvPr>
        <xdr:cNvSpPr txBox="1"/>
      </xdr:nvSpPr>
      <xdr:spPr>
        <a:xfrm>
          <a:off x="12279838" y="65030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123634</xdr:rowOff>
    </xdr:from>
    <xdr:ext cx="560923" cy="259045"/>
    <xdr:sp macro="" textlink="">
      <xdr:nvSpPr>
        <xdr:cNvPr id="158" name="n_4mainValue債務償還比率">
          <a:extLst>
            <a:ext uri="{FF2B5EF4-FFF2-40B4-BE49-F238E27FC236}">
              <a16:creationId xmlns:a16="http://schemas.microsoft.com/office/drawing/2014/main" id="{9D496888-FAF6-41B0-9DE4-3B75C69E1BA2}"/>
            </a:ext>
          </a:extLst>
        </xdr:cNvPr>
        <xdr:cNvSpPr txBox="1"/>
      </xdr:nvSpPr>
      <xdr:spPr>
        <a:xfrm>
          <a:off x="11517838" y="6724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0CED50B-6CBA-4155-861B-CF5DB21EF9E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762EAD7-8189-4C41-B060-A21B85D5EEA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421B6337-7796-449F-9425-660785BC934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E1042EE-C94D-4370-B8A2-63F4A9254D3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20C2BD8-7D6B-460B-B518-0D50725D715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69588E0-7BC1-4AAD-A1F3-B5EA3BB7369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82A5D2-9495-4888-A1D7-93C95C8F17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A321ED-856B-4870-BBA8-FFDDC90126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F2F31A-D4EA-4008-916A-C90402F771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A3C645-2BFB-4CC2-B826-30C7E6F4C2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D0BCB3-AA17-485B-9C76-9C6766EB34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4AB11E-3F19-495C-80E2-B5306ECA21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0320BC-0B25-42DC-B8E1-FA47EF78E7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C8498E-BDAC-4FB5-9B35-BAB8A9200D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C59B1B-CCCE-45BB-9FFE-A376ECE6B0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317AA2-9DE6-43A9-BBD5-F9A5634907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9E7118-D605-4C86-AD6C-9BD07500E2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E9D5B5-F5C4-49B0-B850-2D7BCF2EF6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70E164-64BC-48A0-B1CC-240189BB44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EB2EC2-70E9-4545-847E-47550DA29A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FEBC3F-1E09-4231-92F9-D9D6F407D7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FB286A-8FB3-4B54-AA89-8542BA6C22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4EF8C2-0EA8-43B1-AB99-724643398A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1ADDAA-DA83-48C7-9696-003BEAE8E8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352D7D-B356-43F8-8C46-8E40DF648D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558F80-7A6D-4415-971C-32256D9C3F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658291-0A5C-4033-8430-A0B5CE7D08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0EC4A6-8260-49C8-8A2A-B91E3E04FE6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2BAF03-97C0-45F3-90B2-173F88530F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A8F181-8716-437C-A3AB-1182DCD982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78460B-1379-41B4-9353-88FC798200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8BEC0C-4ADB-45E8-B028-B554DE7753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B66E55-2CC2-4401-AAD4-33451F1A48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4E1E06-E349-4F74-AEF8-E5A836A425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A33F42-E05F-41B4-B68A-4F62A6CBB3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939F19-264E-4DC7-A778-4B7AC3CEAB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B30F03-CB8E-476C-9645-90AD2E44E7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08DCF8-5122-4B44-A200-AE9D64D750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455098B-28A7-45F4-925D-30A0BA4E21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34C657-4752-4671-9C0B-B06079FC7A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DD1CF6-642A-4C79-B720-CC672D03BC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20795A-1B4C-4400-9D9F-E835EBCB4E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E6CBCB-9B5C-41C6-91A9-E1CC49BE10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2742DE-32B3-4D3C-BB2E-70D293541A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716C12-6147-4297-B0A3-CB65D87426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59C4EB-C079-4F82-BFFE-D2DD3E9F66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EEB96A-2A47-46A1-BD1D-6AB872337A8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E0E99E-5D8B-40CB-8BEC-D41FFFBE1C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CB19C9-A20E-4A75-B2A3-A31D4BC0C7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A64942E-1453-4CDC-9B49-94CB080F1BC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E52367-D7D7-44FB-AD98-8B788618AE7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6D95BE1-677C-41D7-94F5-6377CAC745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AFB258A-3584-4D06-A264-77C1CC1B892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0AD56A-809F-4819-A93B-66207F75C54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089D475-0247-43E6-914D-1E7C474D83B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91D38E3-47F0-4482-985A-0B4DA0A0AC7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BC2B2A6-D427-479C-BA4D-F584A24F115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0E18D76-B156-49A7-AA75-53CE2E12C77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6EFD4E-EFE9-4E13-9BB4-8B0C2BBFBA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2BE636-ACCC-44AF-B0EB-A6F6F7E3C4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5114B40-FE52-4C9A-B5A8-DABEF98E65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19718099-3B32-4725-A428-08F19288D5E5}"/>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DB9545C8-AFAC-4309-9220-B095FEBC9387}"/>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8A4D193E-8CA1-40B3-853C-A0868B3F0E52}"/>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EA6BFD87-5DA7-488B-87CD-C35554AA5982}"/>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279F50CA-B8E7-49A7-AE9B-6F4EC2305124}"/>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57A92592-C4F5-43F2-93A4-F7C4F1A3D54A}"/>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3774D12C-C06D-4D42-8697-8FC8C1302C52}"/>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35748433-56BD-459C-B2D5-F0E27746F355}"/>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C0CD113A-67CE-486F-B256-601181EF98F2}"/>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55E7E7E5-3449-48C7-B8EC-B052381E4A8A}"/>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8817CE20-4AA5-4C42-B118-FD70F31F5F68}"/>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22A723-28A4-4053-8EEC-B8CEE8B776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1538AE-B053-4B3E-BE16-75F99A495F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F6EDAC-A06E-4573-AB37-396D0DB0A9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A8ABA09-BB51-4444-BC99-629BF22961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9D242D-EC5B-4D31-92A7-CD8DCCA1B1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137795</xdr:rowOff>
    </xdr:from>
    <xdr:to>
      <xdr:col>24</xdr:col>
      <xdr:colOff>114300</xdr:colOff>
      <xdr:row>41</xdr:row>
      <xdr:rowOff>67945</xdr:rowOff>
    </xdr:to>
    <xdr:sp macro="" textlink="">
      <xdr:nvSpPr>
        <xdr:cNvPr id="73" name="楕円 72">
          <a:extLst>
            <a:ext uri="{FF2B5EF4-FFF2-40B4-BE49-F238E27FC236}">
              <a16:creationId xmlns:a16="http://schemas.microsoft.com/office/drawing/2014/main" id="{00C0D2CF-BEF1-4A0F-9778-E44C174C9BE5}"/>
            </a:ext>
          </a:extLst>
        </xdr:cNvPr>
        <xdr:cNvSpPr/>
      </xdr:nvSpPr>
      <xdr:spPr>
        <a:xfrm>
          <a:off x="4584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52722</xdr:rowOff>
    </xdr:from>
    <xdr:ext cx="405111" cy="259045"/>
    <xdr:sp macro="" textlink="">
      <xdr:nvSpPr>
        <xdr:cNvPr id="74" name="【道路】&#10;有形固定資産減価償却率該当値テキスト">
          <a:extLst>
            <a:ext uri="{FF2B5EF4-FFF2-40B4-BE49-F238E27FC236}">
              <a16:creationId xmlns:a16="http://schemas.microsoft.com/office/drawing/2014/main" id="{1C8B83E3-2589-44A7-8ABC-4C4121CB6F72}"/>
            </a:ext>
          </a:extLst>
        </xdr:cNvPr>
        <xdr:cNvSpPr txBox="1"/>
      </xdr:nvSpPr>
      <xdr:spPr>
        <a:xfrm>
          <a:off x="4673600" y="691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151130</xdr:rowOff>
    </xdr:from>
    <xdr:to>
      <xdr:col>20</xdr:col>
      <xdr:colOff>38100</xdr:colOff>
      <xdr:row>41</xdr:row>
      <xdr:rowOff>81280</xdr:rowOff>
    </xdr:to>
    <xdr:sp macro="" textlink="">
      <xdr:nvSpPr>
        <xdr:cNvPr id="75" name="楕円 74">
          <a:extLst>
            <a:ext uri="{FF2B5EF4-FFF2-40B4-BE49-F238E27FC236}">
              <a16:creationId xmlns:a16="http://schemas.microsoft.com/office/drawing/2014/main" id="{CDC7429B-F376-4264-9438-462533A73A0E}"/>
            </a:ext>
          </a:extLst>
        </xdr:cNvPr>
        <xdr:cNvSpPr/>
      </xdr:nvSpPr>
      <xdr:spPr>
        <a:xfrm>
          <a:off x="3746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17145</xdr:rowOff>
    </xdr:from>
    <xdr:to>
      <xdr:col>24</xdr:col>
      <xdr:colOff>63500</xdr:colOff>
      <xdr:row>41</xdr:row>
      <xdr:rowOff>30480</xdr:rowOff>
    </xdr:to>
    <xdr:cxnSp macro="">
      <xdr:nvCxnSpPr>
        <xdr:cNvPr id="76" name="直線コネクタ 75">
          <a:extLst>
            <a:ext uri="{FF2B5EF4-FFF2-40B4-BE49-F238E27FC236}">
              <a16:creationId xmlns:a16="http://schemas.microsoft.com/office/drawing/2014/main" id="{B9F582B3-6CA7-4069-AED0-7572958E156C}"/>
            </a:ext>
          </a:extLst>
        </xdr:cNvPr>
        <xdr:cNvCxnSpPr/>
      </xdr:nvCxnSpPr>
      <xdr:spPr>
        <a:xfrm flipV="1">
          <a:off x="3797300" y="70465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116840</xdr:rowOff>
    </xdr:from>
    <xdr:to>
      <xdr:col>15</xdr:col>
      <xdr:colOff>101600</xdr:colOff>
      <xdr:row>41</xdr:row>
      <xdr:rowOff>46990</xdr:rowOff>
    </xdr:to>
    <xdr:sp macro="" textlink="">
      <xdr:nvSpPr>
        <xdr:cNvPr id="77" name="楕円 76">
          <a:extLst>
            <a:ext uri="{FF2B5EF4-FFF2-40B4-BE49-F238E27FC236}">
              <a16:creationId xmlns:a16="http://schemas.microsoft.com/office/drawing/2014/main" id="{73E36FC8-F060-40F4-8016-B3407942645C}"/>
            </a:ext>
          </a:extLst>
        </xdr:cNvPr>
        <xdr:cNvSpPr/>
      </xdr:nvSpPr>
      <xdr:spPr>
        <a:xfrm>
          <a:off x="2857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30480</xdr:rowOff>
    </xdr:to>
    <xdr:cxnSp macro="">
      <xdr:nvCxnSpPr>
        <xdr:cNvPr id="78" name="直線コネクタ 77">
          <a:extLst>
            <a:ext uri="{FF2B5EF4-FFF2-40B4-BE49-F238E27FC236}">
              <a16:creationId xmlns:a16="http://schemas.microsoft.com/office/drawing/2014/main" id="{4106152E-DED1-4E3E-BFD5-944D90810730}"/>
            </a:ext>
          </a:extLst>
        </xdr:cNvPr>
        <xdr:cNvCxnSpPr/>
      </xdr:nvCxnSpPr>
      <xdr:spPr>
        <a:xfrm>
          <a:off x="2908300" y="7025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71120</xdr:rowOff>
    </xdr:from>
    <xdr:to>
      <xdr:col>10</xdr:col>
      <xdr:colOff>165100</xdr:colOff>
      <xdr:row>41</xdr:row>
      <xdr:rowOff>1270</xdr:rowOff>
    </xdr:to>
    <xdr:sp macro="" textlink="">
      <xdr:nvSpPr>
        <xdr:cNvPr id="79" name="楕円 78">
          <a:extLst>
            <a:ext uri="{FF2B5EF4-FFF2-40B4-BE49-F238E27FC236}">
              <a16:creationId xmlns:a16="http://schemas.microsoft.com/office/drawing/2014/main" id="{649C5B05-6261-4E9F-9975-5D9714A2F437}"/>
            </a:ext>
          </a:extLst>
        </xdr:cNvPr>
        <xdr:cNvSpPr/>
      </xdr:nvSpPr>
      <xdr:spPr>
        <a:xfrm>
          <a:off x="196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121920</xdr:rowOff>
    </xdr:from>
    <xdr:to>
      <xdr:col>15</xdr:col>
      <xdr:colOff>50800</xdr:colOff>
      <xdr:row>40</xdr:row>
      <xdr:rowOff>167640</xdr:rowOff>
    </xdr:to>
    <xdr:cxnSp macro="">
      <xdr:nvCxnSpPr>
        <xdr:cNvPr id="80" name="直線コネクタ 79">
          <a:extLst>
            <a:ext uri="{FF2B5EF4-FFF2-40B4-BE49-F238E27FC236}">
              <a16:creationId xmlns:a16="http://schemas.microsoft.com/office/drawing/2014/main" id="{05AB7FEF-4D29-403A-B7E4-4A64BBF72DF5}"/>
            </a:ext>
          </a:extLst>
        </xdr:cNvPr>
        <xdr:cNvCxnSpPr/>
      </xdr:nvCxnSpPr>
      <xdr:spPr>
        <a:xfrm>
          <a:off x="2019300" y="697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130175</xdr:rowOff>
    </xdr:from>
    <xdr:to>
      <xdr:col>6</xdr:col>
      <xdr:colOff>38100</xdr:colOff>
      <xdr:row>41</xdr:row>
      <xdr:rowOff>60325</xdr:rowOff>
    </xdr:to>
    <xdr:sp macro="" textlink="">
      <xdr:nvSpPr>
        <xdr:cNvPr id="81" name="楕円 80">
          <a:extLst>
            <a:ext uri="{FF2B5EF4-FFF2-40B4-BE49-F238E27FC236}">
              <a16:creationId xmlns:a16="http://schemas.microsoft.com/office/drawing/2014/main" id="{A9B3C902-E223-41B7-8352-9EA212DEF424}"/>
            </a:ext>
          </a:extLst>
        </xdr:cNvPr>
        <xdr:cNvSpPr/>
      </xdr:nvSpPr>
      <xdr:spPr>
        <a:xfrm>
          <a:off x="1079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121920</xdr:rowOff>
    </xdr:from>
    <xdr:to>
      <xdr:col>10</xdr:col>
      <xdr:colOff>114300</xdr:colOff>
      <xdr:row>41</xdr:row>
      <xdr:rowOff>9525</xdr:rowOff>
    </xdr:to>
    <xdr:cxnSp macro="">
      <xdr:nvCxnSpPr>
        <xdr:cNvPr id="82" name="直線コネクタ 81">
          <a:extLst>
            <a:ext uri="{FF2B5EF4-FFF2-40B4-BE49-F238E27FC236}">
              <a16:creationId xmlns:a16="http://schemas.microsoft.com/office/drawing/2014/main" id="{1B0E2869-EB42-48C7-A370-57FE8E549F48}"/>
            </a:ext>
          </a:extLst>
        </xdr:cNvPr>
        <xdr:cNvCxnSpPr/>
      </xdr:nvCxnSpPr>
      <xdr:spPr>
        <a:xfrm flipV="1">
          <a:off x="1130300" y="69799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D57358B7-AAD8-467E-9062-599EE939146F}"/>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2B249B7A-FE16-4E6D-B987-6BADE092BB72}"/>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2D8151F4-87F2-46CA-98A0-31265C5120F9}"/>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B0E5561B-1D92-412B-8A91-9F4FE9FE0558}"/>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72407</xdr:rowOff>
    </xdr:from>
    <xdr:ext cx="405111" cy="259045"/>
    <xdr:sp macro="" textlink="">
      <xdr:nvSpPr>
        <xdr:cNvPr id="87" name="n_1mainValue【道路】&#10;有形固定資産減価償却率">
          <a:extLst>
            <a:ext uri="{FF2B5EF4-FFF2-40B4-BE49-F238E27FC236}">
              <a16:creationId xmlns:a16="http://schemas.microsoft.com/office/drawing/2014/main" id="{EB283346-8B59-434C-BDB8-7DC0E6388EEF}"/>
            </a:ext>
          </a:extLst>
        </xdr:cNvPr>
        <xdr:cNvSpPr txBox="1"/>
      </xdr:nvSpPr>
      <xdr:spPr>
        <a:xfrm>
          <a:off x="3582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58611335-82F4-4579-8B2D-57A759198BD5}"/>
            </a:ext>
          </a:extLst>
        </xdr:cNvPr>
        <xdr:cNvSpPr txBox="1"/>
      </xdr:nvSpPr>
      <xdr:spPr>
        <a:xfrm>
          <a:off x="2705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38A44B71-7895-4DA5-BA95-01A3282C8541}"/>
            </a:ext>
          </a:extLst>
        </xdr:cNvPr>
        <xdr:cNvSpPr txBox="1"/>
      </xdr:nvSpPr>
      <xdr:spPr>
        <a:xfrm>
          <a:off x="1816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51452</xdr:rowOff>
    </xdr:from>
    <xdr:ext cx="405111" cy="259045"/>
    <xdr:sp macro="" textlink="">
      <xdr:nvSpPr>
        <xdr:cNvPr id="90" name="n_4mainValue【道路】&#10;有形固定資産減価償却率">
          <a:extLst>
            <a:ext uri="{FF2B5EF4-FFF2-40B4-BE49-F238E27FC236}">
              <a16:creationId xmlns:a16="http://schemas.microsoft.com/office/drawing/2014/main" id="{9BE01098-117F-4ED7-8015-8C467BDEB4CF}"/>
            </a:ext>
          </a:extLst>
        </xdr:cNvPr>
        <xdr:cNvSpPr txBox="1"/>
      </xdr:nvSpPr>
      <xdr:spPr>
        <a:xfrm>
          <a:off x="92774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0D9DDC6-3121-4F3F-A006-CA575E6411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29D9765-B310-4519-A589-4BC6BAE2E4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898062-3E5A-42AE-89E6-D2FD65D224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A40411C-1FFC-4E83-9424-F1CAA4185B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DED6B58-3F62-463C-8614-3AE911DAE3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EC8BD7-418D-4628-B075-D6C2766C5A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43DF469-380A-4E24-B0FD-6790B44BC0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14FDAD-61E1-4EBA-A499-57C203D161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31D0167-E19B-4B58-84C7-C8D29086938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3D422C-9DA5-4667-B749-CB7FEF4A64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D7BB755-541F-4B68-9433-93CF77AC222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67B79C6-0919-4FCA-8C48-77C3B8B6E8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19CA79-C0CD-4C0B-ACB8-45E888F4760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3F12B97D-F8F5-4FE4-A1ED-BA7288B84E49}"/>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4C2A2AE-490A-4450-BA89-DD0B02FA949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AC0827D6-84D0-4111-8ECE-651EAF83407B}"/>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AAF96D6-9221-4F76-89D2-8D893EEB2F4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CB9EC156-3599-444F-B614-975B5FAF69E2}"/>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15EB315-7ADA-48A7-A2CD-9EC6AECEE55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7AF2FF5E-2557-42A6-B68A-E55165022F68}"/>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7726794-FE7B-401D-B57F-C697F0D2A44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BFB32E71-A2DB-4A7A-A4CF-92C8A0DFF498}"/>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024960D-DE39-4EA1-AEF0-20B0BB0207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A0286E95-2FEE-4A6F-9DB8-0562BB79E1D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B3DE0BA-570E-4E3A-89B4-7BBDB0B58E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3B23A1B9-6DE9-471A-A2B4-CE894E217017}"/>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52C46CBA-8163-4FE7-987B-0AD692C9FB33}"/>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A979F7DC-99EB-46DA-87E3-014E5DEA27D3}"/>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6028DB57-597E-4A5C-8108-9484E690FF05}"/>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2A0F792-CA49-400B-9907-3E66078D3FB9}"/>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4D29308E-A1D8-433D-8CD9-2C433EF872EF}"/>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CF41B86E-9127-4F78-9537-6EE9B9D9848E}"/>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74BCE51E-44F8-465E-85B2-7F7AFBAFFA8C}"/>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61CEAFA5-8C84-4FB6-9C9E-98776432DEE1}"/>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1BCEE83A-E1CA-40EB-98C2-7202C2516E2C}"/>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4BFED281-4B65-4DE4-A61D-CDAA383A74FE}"/>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597992-13D9-4F6E-A18A-3FF4A2344D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33634F-3F9A-4B93-84F3-31DA999900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BAD72B1-BBD1-40BE-8AE3-BFF75EBC6CC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09D0AD7-7ABA-4B7C-B3DF-B78329986D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D179A99-4B53-49F6-ACBD-973AF556CD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17350</xdr:rowOff>
    </xdr:from>
    <xdr:to>
      <xdr:col>55</xdr:col>
      <xdr:colOff>50800</xdr:colOff>
      <xdr:row>42</xdr:row>
      <xdr:rowOff>118950</xdr:rowOff>
    </xdr:to>
    <xdr:sp macro="" textlink="">
      <xdr:nvSpPr>
        <xdr:cNvPr id="132" name="楕円 131">
          <a:extLst>
            <a:ext uri="{FF2B5EF4-FFF2-40B4-BE49-F238E27FC236}">
              <a16:creationId xmlns:a16="http://schemas.microsoft.com/office/drawing/2014/main" id="{29F98230-F4DC-420E-BF35-9C8555D336C9}"/>
            </a:ext>
          </a:extLst>
        </xdr:cNvPr>
        <xdr:cNvSpPr/>
      </xdr:nvSpPr>
      <xdr:spPr>
        <a:xfrm>
          <a:off x="10426700" y="72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83AEB2EE-3000-4727-800E-8D8DA16861D2}"/>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166761</xdr:rowOff>
    </xdr:from>
    <xdr:to>
      <xdr:col>50</xdr:col>
      <xdr:colOff>165100</xdr:colOff>
      <xdr:row>42</xdr:row>
      <xdr:rowOff>96911</xdr:rowOff>
    </xdr:to>
    <xdr:sp macro="" textlink="">
      <xdr:nvSpPr>
        <xdr:cNvPr id="134" name="楕円 133">
          <a:extLst>
            <a:ext uri="{FF2B5EF4-FFF2-40B4-BE49-F238E27FC236}">
              <a16:creationId xmlns:a16="http://schemas.microsoft.com/office/drawing/2014/main" id="{3EFB2D85-C9EA-4F7C-B4B2-81DF610ABFD2}"/>
            </a:ext>
          </a:extLst>
        </xdr:cNvPr>
        <xdr:cNvSpPr/>
      </xdr:nvSpPr>
      <xdr:spPr>
        <a:xfrm>
          <a:off x="9588500" y="71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46111</xdr:rowOff>
    </xdr:from>
    <xdr:to>
      <xdr:col>55</xdr:col>
      <xdr:colOff>0</xdr:colOff>
      <xdr:row>42</xdr:row>
      <xdr:rowOff>68150</xdr:rowOff>
    </xdr:to>
    <xdr:cxnSp macro="">
      <xdr:nvCxnSpPr>
        <xdr:cNvPr id="135" name="直線コネクタ 134">
          <a:extLst>
            <a:ext uri="{FF2B5EF4-FFF2-40B4-BE49-F238E27FC236}">
              <a16:creationId xmlns:a16="http://schemas.microsoft.com/office/drawing/2014/main" id="{4496AB7D-AA67-427E-83B1-705989256058}"/>
            </a:ext>
          </a:extLst>
        </xdr:cNvPr>
        <xdr:cNvCxnSpPr/>
      </xdr:nvCxnSpPr>
      <xdr:spPr>
        <a:xfrm>
          <a:off x="9639300" y="7247011"/>
          <a:ext cx="8382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167130</xdr:rowOff>
    </xdr:from>
    <xdr:to>
      <xdr:col>46</xdr:col>
      <xdr:colOff>38100</xdr:colOff>
      <xdr:row>42</xdr:row>
      <xdr:rowOff>97280</xdr:rowOff>
    </xdr:to>
    <xdr:sp macro="" textlink="">
      <xdr:nvSpPr>
        <xdr:cNvPr id="136" name="楕円 135">
          <a:extLst>
            <a:ext uri="{FF2B5EF4-FFF2-40B4-BE49-F238E27FC236}">
              <a16:creationId xmlns:a16="http://schemas.microsoft.com/office/drawing/2014/main" id="{92A0A9DE-9E2A-4C81-B149-E30813A79BE7}"/>
            </a:ext>
          </a:extLst>
        </xdr:cNvPr>
        <xdr:cNvSpPr/>
      </xdr:nvSpPr>
      <xdr:spPr>
        <a:xfrm>
          <a:off x="8699500" y="71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46111</xdr:rowOff>
    </xdr:from>
    <xdr:to>
      <xdr:col>50</xdr:col>
      <xdr:colOff>114300</xdr:colOff>
      <xdr:row>42</xdr:row>
      <xdr:rowOff>46480</xdr:rowOff>
    </xdr:to>
    <xdr:cxnSp macro="">
      <xdr:nvCxnSpPr>
        <xdr:cNvPr id="137" name="直線コネクタ 136">
          <a:extLst>
            <a:ext uri="{FF2B5EF4-FFF2-40B4-BE49-F238E27FC236}">
              <a16:creationId xmlns:a16="http://schemas.microsoft.com/office/drawing/2014/main" id="{2B0C1216-4750-4766-A93A-43531F646551}"/>
            </a:ext>
          </a:extLst>
        </xdr:cNvPr>
        <xdr:cNvCxnSpPr/>
      </xdr:nvCxnSpPr>
      <xdr:spPr>
        <a:xfrm flipV="1">
          <a:off x="8750300" y="724701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167353</xdr:rowOff>
    </xdr:from>
    <xdr:to>
      <xdr:col>41</xdr:col>
      <xdr:colOff>101600</xdr:colOff>
      <xdr:row>42</xdr:row>
      <xdr:rowOff>97503</xdr:rowOff>
    </xdr:to>
    <xdr:sp macro="" textlink="">
      <xdr:nvSpPr>
        <xdr:cNvPr id="138" name="楕円 137">
          <a:extLst>
            <a:ext uri="{FF2B5EF4-FFF2-40B4-BE49-F238E27FC236}">
              <a16:creationId xmlns:a16="http://schemas.microsoft.com/office/drawing/2014/main" id="{C3EDBFC4-2E95-4CBE-B865-6D0220FAD4EC}"/>
            </a:ext>
          </a:extLst>
        </xdr:cNvPr>
        <xdr:cNvSpPr/>
      </xdr:nvSpPr>
      <xdr:spPr>
        <a:xfrm>
          <a:off x="7810500" y="71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46480</xdr:rowOff>
    </xdr:from>
    <xdr:to>
      <xdr:col>45</xdr:col>
      <xdr:colOff>177800</xdr:colOff>
      <xdr:row>42</xdr:row>
      <xdr:rowOff>46703</xdr:rowOff>
    </xdr:to>
    <xdr:cxnSp macro="">
      <xdr:nvCxnSpPr>
        <xdr:cNvPr id="139" name="直線コネクタ 138">
          <a:extLst>
            <a:ext uri="{FF2B5EF4-FFF2-40B4-BE49-F238E27FC236}">
              <a16:creationId xmlns:a16="http://schemas.microsoft.com/office/drawing/2014/main" id="{B2E671B6-8BDA-4569-B7C4-974A84C27897}"/>
            </a:ext>
          </a:extLst>
        </xdr:cNvPr>
        <xdr:cNvCxnSpPr/>
      </xdr:nvCxnSpPr>
      <xdr:spPr>
        <a:xfrm flipV="1">
          <a:off x="7861300" y="7247380"/>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167653</xdr:rowOff>
    </xdr:from>
    <xdr:to>
      <xdr:col>36</xdr:col>
      <xdr:colOff>165100</xdr:colOff>
      <xdr:row>42</xdr:row>
      <xdr:rowOff>97803</xdr:rowOff>
    </xdr:to>
    <xdr:sp macro="" textlink="">
      <xdr:nvSpPr>
        <xdr:cNvPr id="140" name="楕円 139">
          <a:extLst>
            <a:ext uri="{FF2B5EF4-FFF2-40B4-BE49-F238E27FC236}">
              <a16:creationId xmlns:a16="http://schemas.microsoft.com/office/drawing/2014/main" id="{0A0A4E1A-C198-4D25-8EC2-820985C13E5C}"/>
            </a:ext>
          </a:extLst>
        </xdr:cNvPr>
        <xdr:cNvSpPr/>
      </xdr:nvSpPr>
      <xdr:spPr>
        <a:xfrm>
          <a:off x="6921500" y="71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46703</xdr:rowOff>
    </xdr:from>
    <xdr:to>
      <xdr:col>41</xdr:col>
      <xdr:colOff>50800</xdr:colOff>
      <xdr:row>42</xdr:row>
      <xdr:rowOff>47003</xdr:rowOff>
    </xdr:to>
    <xdr:cxnSp macro="">
      <xdr:nvCxnSpPr>
        <xdr:cNvPr id="141" name="直線コネクタ 140">
          <a:extLst>
            <a:ext uri="{FF2B5EF4-FFF2-40B4-BE49-F238E27FC236}">
              <a16:creationId xmlns:a16="http://schemas.microsoft.com/office/drawing/2014/main" id="{36A5B720-9169-42CC-BD10-E11380C4CDCA}"/>
            </a:ext>
          </a:extLst>
        </xdr:cNvPr>
        <xdr:cNvCxnSpPr/>
      </xdr:nvCxnSpPr>
      <xdr:spPr>
        <a:xfrm flipV="1">
          <a:off x="6972300" y="7247603"/>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C5AE9311-D35B-44D2-BA0B-7DA1F0C7D558}"/>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DDB0441C-FA9B-40B0-8141-87AA4603A35C}"/>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7C01E9C2-2388-46D8-B8C1-1EFE80D0E14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90AFB779-C7FE-49E8-B554-476A1144BC13}"/>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88038</xdr:rowOff>
    </xdr:from>
    <xdr:ext cx="534377" cy="259045"/>
    <xdr:sp macro="" textlink="">
      <xdr:nvSpPr>
        <xdr:cNvPr id="146" name="n_1mainValue【道路】&#10;一人当たり延長">
          <a:extLst>
            <a:ext uri="{FF2B5EF4-FFF2-40B4-BE49-F238E27FC236}">
              <a16:creationId xmlns:a16="http://schemas.microsoft.com/office/drawing/2014/main" id="{68A74CC7-C23B-4FBF-87B3-1FC0117E20CA}"/>
            </a:ext>
          </a:extLst>
        </xdr:cNvPr>
        <xdr:cNvSpPr txBox="1"/>
      </xdr:nvSpPr>
      <xdr:spPr>
        <a:xfrm>
          <a:off x="9359411" y="728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88407</xdr:rowOff>
    </xdr:from>
    <xdr:ext cx="534377" cy="259045"/>
    <xdr:sp macro="" textlink="">
      <xdr:nvSpPr>
        <xdr:cNvPr id="147" name="n_2mainValue【道路】&#10;一人当たり延長">
          <a:extLst>
            <a:ext uri="{FF2B5EF4-FFF2-40B4-BE49-F238E27FC236}">
              <a16:creationId xmlns:a16="http://schemas.microsoft.com/office/drawing/2014/main" id="{72A575F5-B6F1-414A-819D-CFA1D0066782}"/>
            </a:ext>
          </a:extLst>
        </xdr:cNvPr>
        <xdr:cNvSpPr txBox="1"/>
      </xdr:nvSpPr>
      <xdr:spPr>
        <a:xfrm>
          <a:off x="8483111" y="728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88630</xdr:rowOff>
    </xdr:from>
    <xdr:ext cx="534377" cy="259045"/>
    <xdr:sp macro="" textlink="">
      <xdr:nvSpPr>
        <xdr:cNvPr id="148" name="n_3mainValue【道路】&#10;一人当たり延長">
          <a:extLst>
            <a:ext uri="{FF2B5EF4-FFF2-40B4-BE49-F238E27FC236}">
              <a16:creationId xmlns:a16="http://schemas.microsoft.com/office/drawing/2014/main" id="{79D9DFF3-9D93-480B-B068-7051761A3D8A}"/>
            </a:ext>
          </a:extLst>
        </xdr:cNvPr>
        <xdr:cNvSpPr txBox="1"/>
      </xdr:nvSpPr>
      <xdr:spPr>
        <a:xfrm>
          <a:off x="7594111" y="728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88930</xdr:rowOff>
    </xdr:from>
    <xdr:ext cx="534377" cy="259045"/>
    <xdr:sp macro="" textlink="">
      <xdr:nvSpPr>
        <xdr:cNvPr id="149" name="n_4mainValue【道路】&#10;一人当たり延長">
          <a:extLst>
            <a:ext uri="{FF2B5EF4-FFF2-40B4-BE49-F238E27FC236}">
              <a16:creationId xmlns:a16="http://schemas.microsoft.com/office/drawing/2014/main" id="{BBA6C280-681A-4EA0-AA71-FD6B8996A530}"/>
            </a:ext>
          </a:extLst>
        </xdr:cNvPr>
        <xdr:cNvSpPr txBox="1"/>
      </xdr:nvSpPr>
      <xdr:spPr>
        <a:xfrm>
          <a:off x="6705111" y="72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996AD92-3D5B-4C3B-935E-6CF1A9BBCF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C383C9-E6C4-479C-9134-7E623A986F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26F64FE-4D97-44F5-ACC1-607E324346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470C485-88B4-4D46-9FC6-56300025BF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21EC119-F4DF-4C92-91DE-B0ADEEAEB2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B86446C-E2F1-49FD-AA9B-27CD9A9550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D9E656C-CAF2-41F4-9ED4-B033A748D3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DC01EFE-7D1F-435A-B1BC-0B33444AC22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A90D7AF-444B-468C-9BF9-7F44CC6185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DA8D4DC-482E-423A-B208-4C7FC6568C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FEA63AB-722F-421B-8025-4225E7C84C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9D7C846-F9A8-4505-923F-7F3B158F0F7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81B4DA18-730D-40C1-915E-0DCB2C1B42A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36F9F5E-871C-40B7-AB31-EE23EF65C3B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90F8D08D-B70F-4429-8D7F-DE4B84EFBF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D69E3449-F640-4C57-BEB2-261F8CC5828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133C0455-7993-41BC-8930-E8B9701447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496F6E99-E258-4B05-B052-3A50A177D0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4C90294-C407-4F27-ACE5-87C6FCBCB9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19C3DA6F-E062-4975-BA6F-4A6D95F11D2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52827E94-DE5B-4633-B77D-9DCB5818FDE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F731387-6EFD-4111-9E8F-2E4EE5AF95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E006460A-D38A-467B-884C-69A0EA7DA79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9A0CF3C-7136-4580-B227-2B26135D47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996FE256-95E1-455A-A7CB-4D955FEC08E8}"/>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28370F0-D765-4353-9182-D38BBC71ADA7}"/>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FC9D7027-D535-430A-A458-EDA1F2F6590B}"/>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D3FDD66-8906-45BE-A4DF-C74C99E161E2}"/>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85A6BCE7-E4EA-4792-8040-5575CAC7EE9C}"/>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70DBEC0-F57A-457D-8305-E37CFE43DB3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9273D408-8A35-4BF6-BD50-782FB3AB1965}"/>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A159BC83-5159-4A80-837E-1BEFB454F035}"/>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5B05A252-2783-4DFB-8DE0-DFDD1EFEDD4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A0EE9723-88A1-4AA1-9CE3-25B83A890B2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4D948987-6DD8-4AC6-96FC-0C0012551C06}"/>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8A77E6-6BC1-49C0-A517-1D6FFD06A3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19C640-28F9-42D2-898E-B752BF2D6D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58A18F-B1FF-4C8A-8422-A8061C48A1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8A751F4-79E8-41BA-8064-B21DE759FF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F174A6F-2B1B-4A76-8E6F-E182154BDA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90" name="楕円 189">
          <a:extLst>
            <a:ext uri="{FF2B5EF4-FFF2-40B4-BE49-F238E27FC236}">
              <a16:creationId xmlns:a16="http://schemas.microsoft.com/office/drawing/2014/main" id="{D66AA193-8130-4711-AAB7-2537E07BDC54}"/>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30D87C9-51E6-45C5-9C26-21E9CCF00FA6}"/>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92" name="楕円 191">
          <a:extLst>
            <a:ext uri="{FF2B5EF4-FFF2-40B4-BE49-F238E27FC236}">
              <a16:creationId xmlns:a16="http://schemas.microsoft.com/office/drawing/2014/main" id="{2A984B65-EA05-4D02-BF75-1BC7E6C1F0E3}"/>
            </a:ext>
          </a:extLst>
        </xdr:cNvPr>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59055</xdr:rowOff>
    </xdr:from>
    <xdr:to>
      <xdr:col>24</xdr:col>
      <xdr:colOff>63500</xdr:colOff>
      <xdr:row>59</xdr:row>
      <xdr:rowOff>91440</xdr:rowOff>
    </xdr:to>
    <xdr:cxnSp macro="">
      <xdr:nvCxnSpPr>
        <xdr:cNvPr id="193" name="直線コネクタ 192">
          <a:extLst>
            <a:ext uri="{FF2B5EF4-FFF2-40B4-BE49-F238E27FC236}">
              <a16:creationId xmlns:a16="http://schemas.microsoft.com/office/drawing/2014/main" id="{75E56C7C-E8BC-4D51-9DC9-EB726B073194}"/>
            </a:ext>
          </a:extLst>
        </xdr:cNvPr>
        <xdr:cNvCxnSpPr/>
      </xdr:nvCxnSpPr>
      <xdr:spPr>
        <a:xfrm>
          <a:off x="3797300" y="101746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4" name="楕円 193">
          <a:extLst>
            <a:ext uri="{FF2B5EF4-FFF2-40B4-BE49-F238E27FC236}">
              <a16:creationId xmlns:a16="http://schemas.microsoft.com/office/drawing/2014/main" id="{1AAB28AA-9583-42D2-AEA9-143C08F93992}"/>
            </a:ext>
          </a:extLst>
        </xdr:cNvPr>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59055</xdr:rowOff>
    </xdr:to>
    <xdr:cxnSp macro="">
      <xdr:nvCxnSpPr>
        <xdr:cNvPr id="195" name="直線コネクタ 194">
          <a:extLst>
            <a:ext uri="{FF2B5EF4-FFF2-40B4-BE49-F238E27FC236}">
              <a16:creationId xmlns:a16="http://schemas.microsoft.com/office/drawing/2014/main" id="{9F7C62BB-F827-4246-AAE0-22DFF1B282B4}"/>
            </a:ext>
          </a:extLst>
        </xdr:cNvPr>
        <xdr:cNvCxnSpPr/>
      </xdr:nvCxnSpPr>
      <xdr:spPr>
        <a:xfrm>
          <a:off x="2908300" y="10142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111125</xdr:rowOff>
    </xdr:from>
    <xdr:to>
      <xdr:col>10</xdr:col>
      <xdr:colOff>165100</xdr:colOff>
      <xdr:row>59</xdr:row>
      <xdr:rowOff>41275</xdr:rowOff>
    </xdr:to>
    <xdr:sp macro="" textlink="">
      <xdr:nvSpPr>
        <xdr:cNvPr id="196" name="楕円 195">
          <a:extLst>
            <a:ext uri="{FF2B5EF4-FFF2-40B4-BE49-F238E27FC236}">
              <a16:creationId xmlns:a16="http://schemas.microsoft.com/office/drawing/2014/main" id="{1A9DBBB7-3A58-45C8-8F5A-01504C41D8D0}"/>
            </a:ext>
          </a:extLst>
        </xdr:cNvPr>
        <xdr:cNvSpPr/>
      </xdr:nvSpPr>
      <xdr:spPr>
        <a:xfrm>
          <a:off x="1968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161925</xdr:rowOff>
    </xdr:from>
    <xdr:to>
      <xdr:col>15</xdr:col>
      <xdr:colOff>50800</xdr:colOff>
      <xdr:row>59</xdr:row>
      <xdr:rowOff>26670</xdr:rowOff>
    </xdr:to>
    <xdr:cxnSp macro="">
      <xdr:nvCxnSpPr>
        <xdr:cNvPr id="197" name="直線コネクタ 196">
          <a:extLst>
            <a:ext uri="{FF2B5EF4-FFF2-40B4-BE49-F238E27FC236}">
              <a16:creationId xmlns:a16="http://schemas.microsoft.com/office/drawing/2014/main" id="{DAC5913E-5ABC-4701-BA40-9BFB39EB5DE3}"/>
            </a:ext>
          </a:extLst>
        </xdr:cNvPr>
        <xdr:cNvCxnSpPr/>
      </xdr:nvCxnSpPr>
      <xdr:spPr>
        <a:xfrm>
          <a:off x="2019300" y="10106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84455</xdr:rowOff>
    </xdr:from>
    <xdr:to>
      <xdr:col>6</xdr:col>
      <xdr:colOff>38100</xdr:colOff>
      <xdr:row>59</xdr:row>
      <xdr:rowOff>14605</xdr:rowOff>
    </xdr:to>
    <xdr:sp macro="" textlink="">
      <xdr:nvSpPr>
        <xdr:cNvPr id="198" name="楕円 197">
          <a:extLst>
            <a:ext uri="{FF2B5EF4-FFF2-40B4-BE49-F238E27FC236}">
              <a16:creationId xmlns:a16="http://schemas.microsoft.com/office/drawing/2014/main" id="{1E9AFB88-F3BE-4507-85A7-5ECD7211BC06}"/>
            </a:ext>
          </a:extLst>
        </xdr:cNvPr>
        <xdr:cNvSpPr/>
      </xdr:nvSpPr>
      <xdr:spPr>
        <a:xfrm>
          <a:off x="1079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135255</xdr:rowOff>
    </xdr:from>
    <xdr:to>
      <xdr:col>10</xdr:col>
      <xdr:colOff>114300</xdr:colOff>
      <xdr:row>58</xdr:row>
      <xdr:rowOff>161925</xdr:rowOff>
    </xdr:to>
    <xdr:cxnSp macro="">
      <xdr:nvCxnSpPr>
        <xdr:cNvPr id="199" name="直線コネクタ 198">
          <a:extLst>
            <a:ext uri="{FF2B5EF4-FFF2-40B4-BE49-F238E27FC236}">
              <a16:creationId xmlns:a16="http://schemas.microsoft.com/office/drawing/2014/main" id="{0BB11FEA-3CA4-4BE1-AAFE-013731642935}"/>
            </a:ext>
          </a:extLst>
        </xdr:cNvPr>
        <xdr:cNvCxnSpPr/>
      </xdr:nvCxnSpPr>
      <xdr:spPr>
        <a:xfrm>
          <a:off x="1130300" y="10079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23BF5A9-B0D3-4079-A272-08496278D203}"/>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9A95F3C-7E56-4130-A074-BDC1048A84ED}"/>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A0A36FA-EF91-4DEC-B7C9-897260C865F7}"/>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DF245ED-E612-485F-A003-B78A30AE27D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126382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D608BB8-118D-4E68-A4B3-CA7E7DDB9828}"/>
            </a:ext>
          </a:extLst>
        </xdr:cNvPr>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6229637-3444-4642-BE6C-35861EE35DF1}"/>
            </a:ext>
          </a:extLst>
        </xdr:cNvPr>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57802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E9EA8C3-94D4-4925-B870-1E3E7E8EC2BC}"/>
            </a:ext>
          </a:extLst>
        </xdr:cNvPr>
        <xdr:cNvSpPr txBox="1"/>
      </xdr:nvSpPr>
      <xdr:spPr>
        <a:xfrm>
          <a:off x="1816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31132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6A87D03-6790-4A17-8EEB-5DD55829A020}"/>
            </a:ext>
          </a:extLst>
        </xdr:cNvPr>
        <xdr:cNvSpPr txBox="1"/>
      </xdr:nvSpPr>
      <xdr:spPr>
        <a:xfrm>
          <a:off x="927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AEE7CDE-E2AC-4D0B-BA19-78F3F40535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EECD11E-69F3-464A-82F9-7F4650B04C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774A010-518B-424E-8A07-C40B13DB26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530C1D9-0B55-4762-AF39-9009E8CFC6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EB9167A-8F55-4E8A-8F18-EF8DDB4FC3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DEE0576-C22F-484D-AA66-4EAB89E090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391A212-8086-41FC-BE1C-DFE6BAAC68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381CD08-8EF3-46F1-A726-E0F668B1B3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33D5F2A-660A-4BEB-B716-B01309425F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0BECEF4-6D7D-4B41-9D29-591486EF29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23C7E3E-D344-4D7F-A599-04935FF55D7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B175C4D-A743-42BF-B0B4-93B35F8C674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CDBF02B-23F1-4BA6-B141-EA165EBFC64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20A6DF4-6F6C-4047-B5B8-AE68B5B10BC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CB4DAA2-6400-43BA-AC09-3ED8EAEC38B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876EC15-68DC-4AB6-84C4-9273157483E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8FF7544-EB5A-4670-804C-50E49AB36C5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56BDC35-83FA-4B73-A57D-DA4E3727302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33FA5DE-7D84-462A-94BD-4B29588BE5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A9B740E-969B-4D01-B2FF-EE5CB473D7F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3D15843-B616-4CC2-AFCB-EF3999C65C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A18EE735-1005-4FCC-B5A6-15A0316F1EEB}"/>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E495778B-8075-4FBC-8000-57A547955DC3}"/>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2ECBAF0C-6D1F-4A2D-8783-F67FFAF3143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42D7D06-5893-4301-AE9D-B93A0B7920F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C8B8BD06-4617-4915-BF82-B0805C6A8FB5}"/>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4E0225DD-4EC5-48F8-A969-990F1B4E527E}"/>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42E20B31-0649-4B23-9964-8BA99846A055}"/>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82049887-47B0-4DF5-95F6-7800A1CDCB29}"/>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F6EA95BC-9586-4473-B5A2-8C7016CEBE81}"/>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985C22B6-F851-49CE-A535-5F9173A6AF5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3601F02D-20DB-49E5-A9D4-47C07299ABA3}"/>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994F68-0445-4AA5-94AD-6B1CE0B509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640E0A-5920-4BBB-B027-7E457C8CB0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BF19FD-D122-4F80-85EE-8C54F5E7DF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5FAF293-104A-450B-9183-57B64CF3C4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126CC8-4F69-4ACF-A81C-6E979EE325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59198</xdr:rowOff>
    </xdr:from>
    <xdr:to>
      <xdr:col>55</xdr:col>
      <xdr:colOff>50800</xdr:colOff>
      <xdr:row>62</xdr:row>
      <xdr:rowOff>160798</xdr:rowOff>
    </xdr:to>
    <xdr:sp macro="" textlink="">
      <xdr:nvSpPr>
        <xdr:cNvPr id="245" name="楕円 244">
          <a:extLst>
            <a:ext uri="{FF2B5EF4-FFF2-40B4-BE49-F238E27FC236}">
              <a16:creationId xmlns:a16="http://schemas.microsoft.com/office/drawing/2014/main" id="{EDC0311C-5F0C-4278-98C4-5A05B13FDB76}"/>
            </a:ext>
          </a:extLst>
        </xdr:cNvPr>
        <xdr:cNvSpPr/>
      </xdr:nvSpPr>
      <xdr:spPr>
        <a:xfrm>
          <a:off x="10426700" y="106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82075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F7CB816E-AA68-4D13-8BD5-CE791E2A927D}"/>
            </a:ext>
          </a:extLst>
        </xdr:cNvPr>
        <xdr:cNvSpPr txBox="1"/>
      </xdr:nvSpPr>
      <xdr:spPr>
        <a:xfrm>
          <a:off x="10515600" y="10540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60651</xdr:rowOff>
    </xdr:from>
    <xdr:to>
      <xdr:col>50</xdr:col>
      <xdr:colOff>165100</xdr:colOff>
      <xdr:row>62</xdr:row>
      <xdr:rowOff>162251</xdr:rowOff>
    </xdr:to>
    <xdr:sp macro="" textlink="">
      <xdr:nvSpPr>
        <xdr:cNvPr id="247" name="楕円 246">
          <a:extLst>
            <a:ext uri="{FF2B5EF4-FFF2-40B4-BE49-F238E27FC236}">
              <a16:creationId xmlns:a16="http://schemas.microsoft.com/office/drawing/2014/main" id="{BAFBCEFB-1048-4119-B762-8F1FB1FCC22C}"/>
            </a:ext>
          </a:extLst>
        </xdr:cNvPr>
        <xdr:cNvSpPr/>
      </xdr:nvSpPr>
      <xdr:spPr>
        <a:xfrm>
          <a:off x="9588500" y="106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109998</xdr:rowOff>
    </xdr:from>
    <xdr:to>
      <xdr:col>55</xdr:col>
      <xdr:colOff>0</xdr:colOff>
      <xdr:row>62</xdr:row>
      <xdr:rowOff>111451</xdr:rowOff>
    </xdr:to>
    <xdr:cxnSp macro="">
      <xdr:nvCxnSpPr>
        <xdr:cNvPr id="248" name="直線コネクタ 247">
          <a:extLst>
            <a:ext uri="{FF2B5EF4-FFF2-40B4-BE49-F238E27FC236}">
              <a16:creationId xmlns:a16="http://schemas.microsoft.com/office/drawing/2014/main" id="{130A3549-0B1A-49A4-831C-BF7C51D5C7F8}"/>
            </a:ext>
          </a:extLst>
        </xdr:cNvPr>
        <xdr:cNvCxnSpPr/>
      </xdr:nvCxnSpPr>
      <xdr:spPr>
        <a:xfrm flipV="1">
          <a:off x="9639300" y="10739898"/>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62389</xdr:rowOff>
    </xdr:from>
    <xdr:to>
      <xdr:col>46</xdr:col>
      <xdr:colOff>38100</xdr:colOff>
      <xdr:row>62</xdr:row>
      <xdr:rowOff>163989</xdr:rowOff>
    </xdr:to>
    <xdr:sp macro="" textlink="">
      <xdr:nvSpPr>
        <xdr:cNvPr id="249" name="楕円 248">
          <a:extLst>
            <a:ext uri="{FF2B5EF4-FFF2-40B4-BE49-F238E27FC236}">
              <a16:creationId xmlns:a16="http://schemas.microsoft.com/office/drawing/2014/main" id="{ADB2B142-2E32-4B17-B4A3-22EEE27C44CB}"/>
            </a:ext>
          </a:extLst>
        </xdr:cNvPr>
        <xdr:cNvSpPr/>
      </xdr:nvSpPr>
      <xdr:spPr>
        <a:xfrm>
          <a:off x="8699500" y="106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111451</xdr:rowOff>
    </xdr:from>
    <xdr:to>
      <xdr:col>50</xdr:col>
      <xdr:colOff>114300</xdr:colOff>
      <xdr:row>62</xdr:row>
      <xdr:rowOff>113189</xdr:rowOff>
    </xdr:to>
    <xdr:cxnSp macro="">
      <xdr:nvCxnSpPr>
        <xdr:cNvPr id="250" name="直線コネクタ 249">
          <a:extLst>
            <a:ext uri="{FF2B5EF4-FFF2-40B4-BE49-F238E27FC236}">
              <a16:creationId xmlns:a16="http://schemas.microsoft.com/office/drawing/2014/main" id="{D17A00E3-C594-4B61-B92C-839C5A7D89B8}"/>
            </a:ext>
          </a:extLst>
        </xdr:cNvPr>
        <xdr:cNvCxnSpPr/>
      </xdr:nvCxnSpPr>
      <xdr:spPr>
        <a:xfrm flipV="1">
          <a:off x="8750300" y="1074135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62503</xdr:rowOff>
    </xdr:from>
    <xdr:to>
      <xdr:col>41</xdr:col>
      <xdr:colOff>101600</xdr:colOff>
      <xdr:row>62</xdr:row>
      <xdr:rowOff>164103</xdr:rowOff>
    </xdr:to>
    <xdr:sp macro="" textlink="">
      <xdr:nvSpPr>
        <xdr:cNvPr id="251" name="楕円 250">
          <a:extLst>
            <a:ext uri="{FF2B5EF4-FFF2-40B4-BE49-F238E27FC236}">
              <a16:creationId xmlns:a16="http://schemas.microsoft.com/office/drawing/2014/main" id="{C4DE46A7-F3F4-47F8-BF4B-A97B34F4F830}"/>
            </a:ext>
          </a:extLst>
        </xdr:cNvPr>
        <xdr:cNvSpPr/>
      </xdr:nvSpPr>
      <xdr:spPr>
        <a:xfrm>
          <a:off x="7810500" y="1069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113189</xdr:rowOff>
    </xdr:from>
    <xdr:to>
      <xdr:col>45</xdr:col>
      <xdr:colOff>177800</xdr:colOff>
      <xdr:row>62</xdr:row>
      <xdr:rowOff>113303</xdr:rowOff>
    </xdr:to>
    <xdr:cxnSp macro="">
      <xdr:nvCxnSpPr>
        <xdr:cNvPr id="252" name="直線コネクタ 251">
          <a:extLst>
            <a:ext uri="{FF2B5EF4-FFF2-40B4-BE49-F238E27FC236}">
              <a16:creationId xmlns:a16="http://schemas.microsoft.com/office/drawing/2014/main" id="{83977496-2A3D-49D1-9761-D9E7B68E1853}"/>
            </a:ext>
          </a:extLst>
        </xdr:cNvPr>
        <xdr:cNvCxnSpPr/>
      </xdr:nvCxnSpPr>
      <xdr:spPr>
        <a:xfrm flipV="1">
          <a:off x="7861300" y="1074308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67020</xdr:rowOff>
    </xdr:from>
    <xdr:to>
      <xdr:col>36</xdr:col>
      <xdr:colOff>165100</xdr:colOff>
      <xdr:row>62</xdr:row>
      <xdr:rowOff>168620</xdr:rowOff>
    </xdr:to>
    <xdr:sp macro="" textlink="">
      <xdr:nvSpPr>
        <xdr:cNvPr id="253" name="楕円 252">
          <a:extLst>
            <a:ext uri="{FF2B5EF4-FFF2-40B4-BE49-F238E27FC236}">
              <a16:creationId xmlns:a16="http://schemas.microsoft.com/office/drawing/2014/main" id="{CAEACEB7-4950-453B-9553-AB4FCCCF3D35}"/>
            </a:ext>
          </a:extLst>
        </xdr:cNvPr>
        <xdr:cNvSpPr/>
      </xdr:nvSpPr>
      <xdr:spPr>
        <a:xfrm>
          <a:off x="6921500" y="106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113303</xdr:rowOff>
    </xdr:from>
    <xdr:to>
      <xdr:col>41</xdr:col>
      <xdr:colOff>50800</xdr:colOff>
      <xdr:row>62</xdr:row>
      <xdr:rowOff>117820</xdr:rowOff>
    </xdr:to>
    <xdr:cxnSp macro="">
      <xdr:nvCxnSpPr>
        <xdr:cNvPr id="254" name="直線コネクタ 253">
          <a:extLst>
            <a:ext uri="{FF2B5EF4-FFF2-40B4-BE49-F238E27FC236}">
              <a16:creationId xmlns:a16="http://schemas.microsoft.com/office/drawing/2014/main" id="{0C7B7BDC-7236-4EE1-869A-25991D8F1C91}"/>
            </a:ext>
          </a:extLst>
        </xdr:cNvPr>
        <xdr:cNvCxnSpPr/>
      </xdr:nvCxnSpPr>
      <xdr:spPr>
        <a:xfrm flipV="1">
          <a:off x="6972300" y="10743203"/>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E3720EDB-74AB-422F-87CB-C0C7458342FC}"/>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6BFB967-DA40-4F61-80ED-A2A65024FCA3}"/>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3E6EE419-AC16-43D7-82A1-45AE59B2F05A}"/>
            </a:ext>
          </a:extLst>
        </xdr:cNvPr>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1BBBA807-45B9-4D95-B899-18AFF7A0CB9F}"/>
            </a:ext>
          </a:extLst>
        </xdr:cNvPr>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7328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19A1B87C-304E-4807-92E8-C565DC0AF8CD}"/>
            </a:ext>
          </a:extLst>
        </xdr:cNvPr>
        <xdr:cNvSpPr txBox="1"/>
      </xdr:nvSpPr>
      <xdr:spPr>
        <a:xfrm>
          <a:off x="9281505" y="10465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9066</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FD3033FF-D891-42B3-9F48-2B449A7F8D52}"/>
            </a:ext>
          </a:extLst>
        </xdr:cNvPr>
        <xdr:cNvSpPr txBox="1"/>
      </xdr:nvSpPr>
      <xdr:spPr>
        <a:xfrm>
          <a:off x="8405205" y="10467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9180</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981E80F-EA01-463D-B983-B7BC9E6E0E98}"/>
            </a:ext>
          </a:extLst>
        </xdr:cNvPr>
        <xdr:cNvSpPr txBox="1"/>
      </xdr:nvSpPr>
      <xdr:spPr>
        <a:xfrm>
          <a:off x="7516205" y="10467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13697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51587ED-9A12-40E1-BBF1-043CCF23D53D}"/>
            </a:ext>
          </a:extLst>
        </xdr:cNvPr>
        <xdr:cNvSpPr txBox="1"/>
      </xdr:nvSpPr>
      <xdr:spPr>
        <a:xfrm>
          <a:off x="6672795" y="1047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406982E-7B13-4E93-B4CE-2E3E75BEDF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64D1457-2F92-4062-B2CD-C24CEB14D52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7AF8DF9-77E8-4A40-B5F2-B0022B7F0E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89483EF-EAD5-4B39-B8DE-5C23E4BB74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D4D6483-27F5-4F32-9D59-9A6257B948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4E05620-8239-4CA5-89CF-E1AAEF7F12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C2E3B7E-7F51-4AB6-A95C-9A962448E0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DBC1DBB-FA65-425C-8120-361B215E76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364C4E3-581D-40E7-BB35-612EEF1F34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7F40017-44EA-468D-9BF2-E325892E0A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D2DA7FC-C465-4B91-A486-AA1E32F9CB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D2AAD5D-A2DE-4D1D-A646-E9385D4B91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355AC82-76A7-4EA2-AB98-E484A12CDD1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D68ADFF-3593-4984-A904-FBBF26E2CB9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4423ECF9-3836-4990-AD9D-78927F81B57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B5A3C9D-C670-49EE-840B-0C660FABFD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F1CEC7F-C4A8-4B86-84A0-BE5D3E28EFC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F674097-6FAA-460C-B260-C90F601E106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4AF0EDA-BEE1-4EA1-A687-193ACF3B1B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C7F6C69-F3AE-4A51-AC58-6F9E6773BA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A0CB8A3-F4B6-4AFE-A141-2AB8F8D0807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93FD234-7F17-4DB8-B937-692AAB5E9F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F9FA251-CF6E-431F-9BC8-6CE8025CB59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A59EBAB-FF7E-442B-95A2-6EC8B42FEF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76855B0B-2AAA-4C8A-A5CD-465E2937D886}"/>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61F17B8-7B3F-4EBC-82AF-8335EF5DF7C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58B2574C-DBFC-4E53-8ABD-3E4BB00B4EB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3EC19EF-E9A6-4994-9481-D5BD1163761D}"/>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984CB53D-68A2-486E-8716-B428F6A95589}"/>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AB7FE5F-EE3D-4B8E-8913-B7053CB075A3}"/>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86FF045B-4210-44F9-83B4-86B5CCD973C6}"/>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F36519F2-FD47-4824-9BD8-1C40A23B813E}"/>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E9371583-EA00-41C1-9D5A-07F01C8474AE}"/>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14B87AD1-0A86-40BA-BBB5-A888792D3335}"/>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232DF13F-7B14-40C7-96E4-CBC24FA6D72C}"/>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CB66313-06F4-4890-986E-8E683AF313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B90D04-4873-4E05-B019-321CC1F5A4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AA0CB99-3B1C-4A0D-8E3B-335C4D60E2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7F6B2FA-E5B9-4B87-B1D4-29974BD51B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6C745A7-CD44-4351-AD3F-07BB571490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97789</xdr:rowOff>
    </xdr:from>
    <xdr:to>
      <xdr:col>24</xdr:col>
      <xdr:colOff>114300</xdr:colOff>
      <xdr:row>85</xdr:row>
      <xdr:rowOff>27939</xdr:rowOff>
    </xdr:to>
    <xdr:sp macro="" textlink="">
      <xdr:nvSpPr>
        <xdr:cNvPr id="303" name="楕円 302">
          <a:extLst>
            <a:ext uri="{FF2B5EF4-FFF2-40B4-BE49-F238E27FC236}">
              <a16:creationId xmlns:a16="http://schemas.microsoft.com/office/drawing/2014/main" id="{47C39E2D-EE94-43A6-A954-9FF8A52F5984}"/>
            </a:ext>
          </a:extLst>
        </xdr:cNvPr>
        <xdr:cNvSpPr/>
      </xdr:nvSpPr>
      <xdr:spPr>
        <a:xfrm>
          <a:off x="4584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76216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BDB66CC-96F3-4144-A78E-2B195D8E9360}"/>
            </a:ext>
          </a:extLst>
        </xdr:cNvPr>
        <xdr:cNvSpPr txBox="1"/>
      </xdr:nvSpPr>
      <xdr:spPr>
        <a:xfrm>
          <a:off x="4673600"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5" name="楕円 304">
          <a:extLst>
            <a:ext uri="{FF2B5EF4-FFF2-40B4-BE49-F238E27FC236}">
              <a16:creationId xmlns:a16="http://schemas.microsoft.com/office/drawing/2014/main" id="{57B1FE2C-1CDC-4971-9987-EEAA24130971}"/>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148589</xdr:rowOff>
    </xdr:to>
    <xdr:cxnSp macro="">
      <xdr:nvCxnSpPr>
        <xdr:cNvPr id="306" name="直線コネクタ 305">
          <a:extLst>
            <a:ext uri="{FF2B5EF4-FFF2-40B4-BE49-F238E27FC236}">
              <a16:creationId xmlns:a16="http://schemas.microsoft.com/office/drawing/2014/main" id="{922BEB1C-738E-4733-BC3F-F1889C11D58C}"/>
            </a:ext>
          </a:extLst>
        </xdr:cNvPr>
        <xdr:cNvCxnSpPr/>
      </xdr:nvCxnSpPr>
      <xdr:spPr>
        <a:xfrm>
          <a:off x="3797300" y="145199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34925</xdr:rowOff>
    </xdr:from>
    <xdr:to>
      <xdr:col>15</xdr:col>
      <xdr:colOff>101600</xdr:colOff>
      <xdr:row>84</xdr:row>
      <xdr:rowOff>136525</xdr:rowOff>
    </xdr:to>
    <xdr:sp macro="" textlink="">
      <xdr:nvSpPr>
        <xdr:cNvPr id="307" name="楕円 306">
          <a:extLst>
            <a:ext uri="{FF2B5EF4-FFF2-40B4-BE49-F238E27FC236}">
              <a16:creationId xmlns:a16="http://schemas.microsoft.com/office/drawing/2014/main" id="{F0968AE9-2EA4-4351-8820-D9AD945782C7}"/>
            </a:ext>
          </a:extLst>
        </xdr:cNvPr>
        <xdr:cNvSpPr/>
      </xdr:nvSpPr>
      <xdr:spPr>
        <a:xfrm>
          <a:off x="2857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85725</xdr:rowOff>
    </xdr:from>
    <xdr:to>
      <xdr:col>19</xdr:col>
      <xdr:colOff>177800</xdr:colOff>
      <xdr:row>84</xdr:row>
      <xdr:rowOff>118111</xdr:rowOff>
    </xdr:to>
    <xdr:cxnSp macro="">
      <xdr:nvCxnSpPr>
        <xdr:cNvPr id="308" name="直線コネクタ 307">
          <a:extLst>
            <a:ext uri="{FF2B5EF4-FFF2-40B4-BE49-F238E27FC236}">
              <a16:creationId xmlns:a16="http://schemas.microsoft.com/office/drawing/2014/main" id="{1DD6C0BA-A6D6-4EDA-9916-1190AB19E096}"/>
            </a:ext>
          </a:extLst>
        </xdr:cNvPr>
        <xdr:cNvCxnSpPr/>
      </xdr:nvCxnSpPr>
      <xdr:spPr>
        <a:xfrm>
          <a:off x="2908300" y="144875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166370</xdr:rowOff>
    </xdr:from>
    <xdr:to>
      <xdr:col>10</xdr:col>
      <xdr:colOff>165100</xdr:colOff>
      <xdr:row>84</xdr:row>
      <xdr:rowOff>96520</xdr:rowOff>
    </xdr:to>
    <xdr:sp macro="" textlink="">
      <xdr:nvSpPr>
        <xdr:cNvPr id="309" name="楕円 308">
          <a:extLst>
            <a:ext uri="{FF2B5EF4-FFF2-40B4-BE49-F238E27FC236}">
              <a16:creationId xmlns:a16="http://schemas.microsoft.com/office/drawing/2014/main" id="{4D9530EB-D04D-4CD1-9BAA-D91B15AEEFFA}"/>
            </a:ext>
          </a:extLst>
        </xdr:cNvPr>
        <xdr:cNvSpPr/>
      </xdr:nvSpPr>
      <xdr:spPr>
        <a:xfrm>
          <a:off x="196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45720</xdr:rowOff>
    </xdr:from>
    <xdr:to>
      <xdr:col>15</xdr:col>
      <xdr:colOff>50800</xdr:colOff>
      <xdr:row>84</xdr:row>
      <xdr:rowOff>85725</xdr:rowOff>
    </xdr:to>
    <xdr:cxnSp macro="">
      <xdr:nvCxnSpPr>
        <xdr:cNvPr id="310" name="直線コネクタ 309">
          <a:extLst>
            <a:ext uri="{FF2B5EF4-FFF2-40B4-BE49-F238E27FC236}">
              <a16:creationId xmlns:a16="http://schemas.microsoft.com/office/drawing/2014/main" id="{38586A1A-A12E-462E-9046-1E623BD15FB5}"/>
            </a:ext>
          </a:extLst>
        </xdr:cNvPr>
        <xdr:cNvCxnSpPr/>
      </xdr:nvCxnSpPr>
      <xdr:spPr>
        <a:xfrm>
          <a:off x="2019300" y="14447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130175</xdr:rowOff>
    </xdr:from>
    <xdr:to>
      <xdr:col>6</xdr:col>
      <xdr:colOff>38100</xdr:colOff>
      <xdr:row>84</xdr:row>
      <xdr:rowOff>60325</xdr:rowOff>
    </xdr:to>
    <xdr:sp macro="" textlink="">
      <xdr:nvSpPr>
        <xdr:cNvPr id="311" name="楕円 310">
          <a:extLst>
            <a:ext uri="{FF2B5EF4-FFF2-40B4-BE49-F238E27FC236}">
              <a16:creationId xmlns:a16="http://schemas.microsoft.com/office/drawing/2014/main" id="{A78EF810-FF9A-47C4-A774-B047594CC6B0}"/>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xdr:rowOff>
    </xdr:from>
    <xdr:to>
      <xdr:col>10</xdr:col>
      <xdr:colOff>114300</xdr:colOff>
      <xdr:row>84</xdr:row>
      <xdr:rowOff>45720</xdr:rowOff>
    </xdr:to>
    <xdr:cxnSp macro="">
      <xdr:nvCxnSpPr>
        <xdr:cNvPr id="312" name="直線コネクタ 311">
          <a:extLst>
            <a:ext uri="{FF2B5EF4-FFF2-40B4-BE49-F238E27FC236}">
              <a16:creationId xmlns:a16="http://schemas.microsoft.com/office/drawing/2014/main" id="{D22F5455-7242-4318-A9EF-B78F084929F7}"/>
            </a:ext>
          </a:extLst>
        </xdr:cNvPr>
        <xdr:cNvCxnSpPr/>
      </xdr:nvCxnSpPr>
      <xdr:spPr>
        <a:xfrm>
          <a:off x="1130300" y="144113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E73B3871-55E9-497B-82BF-6327598E1DE9}"/>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92EF9EFA-F5C5-4478-B248-84DC72ACB7BD}"/>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0BA5D471-865E-40E0-8E77-1D2D152FAF01}"/>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07C49A3B-9AA2-446E-A37B-9C37C719AB28}"/>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17" name="n_1mainValue【公営住宅】&#10;有形固定資産減価償却率">
          <a:extLst>
            <a:ext uri="{FF2B5EF4-FFF2-40B4-BE49-F238E27FC236}">
              <a16:creationId xmlns:a16="http://schemas.microsoft.com/office/drawing/2014/main" id="{6F5FF437-715F-48F0-B25A-4A35BE53C48A}"/>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127652</xdr:rowOff>
    </xdr:from>
    <xdr:ext cx="405111" cy="259045"/>
    <xdr:sp macro="" textlink="">
      <xdr:nvSpPr>
        <xdr:cNvPr id="318" name="n_2mainValue【公営住宅】&#10;有形固定資産減価償却率">
          <a:extLst>
            <a:ext uri="{FF2B5EF4-FFF2-40B4-BE49-F238E27FC236}">
              <a16:creationId xmlns:a16="http://schemas.microsoft.com/office/drawing/2014/main" id="{991A5A11-6B6E-4951-8355-EB34129D0D41}"/>
            </a:ext>
          </a:extLst>
        </xdr:cNvPr>
        <xdr:cNvSpPr txBox="1"/>
      </xdr:nvSpPr>
      <xdr:spPr>
        <a:xfrm>
          <a:off x="2705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87647</xdr:rowOff>
    </xdr:from>
    <xdr:ext cx="405111" cy="259045"/>
    <xdr:sp macro="" textlink="">
      <xdr:nvSpPr>
        <xdr:cNvPr id="319" name="n_3mainValue【公営住宅】&#10;有形固定資産減価償却率">
          <a:extLst>
            <a:ext uri="{FF2B5EF4-FFF2-40B4-BE49-F238E27FC236}">
              <a16:creationId xmlns:a16="http://schemas.microsoft.com/office/drawing/2014/main" id="{E1AF4FF3-CCA4-4539-911C-A3C48E881A7F}"/>
            </a:ext>
          </a:extLst>
        </xdr:cNvPr>
        <xdr:cNvSpPr txBox="1"/>
      </xdr:nvSpPr>
      <xdr:spPr>
        <a:xfrm>
          <a:off x="1816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320" name="n_4mainValue【公営住宅】&#10;有形固定資産減価償却率">
          <a:extLst>
            <a:ext uri="{FF2B5EF4-FFF2-40B4-BE49-F238E27FC236}">
              <a16:creationId xmlns:a16="http://schemas.microsoft.com/office/drawing/2014/main" id="{A8B009F2-2CC1-49ED-A9C9-C547CD139D95}"/>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9896F4E-504C-4EFB-AFD7-1A540A3EE4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6FEA10F-C8E4-4333-A49A-8F773B1ED0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0D077AA-3B8E-4F08-9A5D-0FB180E800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BDDB55C-0D81-4B91-86B4-319C956E76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C21F18E-F9DA-46AC-9465-EA4BB584D8A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746C0E0-94C3-4C83-B09A-0E6DB01ADA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9130745-85E1-4920-A8AD-580EC26622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49FBCE7-8A69-4F43-8B2C-5809F26E4E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7A95B41-0124-4ACB-9075-7578C3AC40B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050D010-D533-4885-9840-1D43F440DC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0633F62-8EC9-448D-AC13-58E76DEA740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E144C5E-CC1E-4B0F-8620-DE012146288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0A5D472-CE0C-4A19-AC39-1A5F6B9E078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E8707ACA-EA42-4D0E-82D6-52BF3A6DA1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B143E122-6717-4275-9357-8341D4751B5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5EC5488-E0A9-46A0-98AE-1088D94765E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B10ED156-CD57-4B5D-AC43-09CA3ED206D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64E109B-B416-469D-9BA6-112479F20F1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A508FC5-726C-499B-92E0-CB12E255AD2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5BD2FB63-A570-4FB0-96BA-B1551695C9D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D879964-AE7D-431B-84ED-2B72B17177A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8A89B625-1B93-4749-BE8F-11D8B9315FB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E267B7E-5FF5-4FFC-BEDB-76AAC2766A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5271C849-4AF6-4D81-A9AA-AAFDFFAC3F9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E52C37B9-319F-416E-AAEC-BC22C03C865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E5874B76-F51F-4FEE-9B3A-4CDBB535F45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218FC8B7-E1E4-4E74-BC3E-18145A4D8C41}"/>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91A75AF1-4831-47D4-8DB0-3008BFA3B38A}"/>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167A65A4-2096-491A-BB47-BD51BE982794}"/>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40CCD2DC-4497-42FC-87F8-7605CFBFEE2C}"/>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E863F113-794F-482B-BB31-ED6F790360B7}"/>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BBB6AB9-9BD5-4020-BF91-B1950985E8E3}"/>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7F60D0D9-A2DD-4BC3-A45E-A9B22EA84FAA}"/>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B419A9D-616F-41DA-A00D-BAF7AD027E7E}"/>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C0709344-2E81-4A09-BE48-F79EF9007EE2}"/>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DEA4C1D0-2240-481E-9B9E-72C3F6319616}"/>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A3FFC85-BE3F-4EA1-8817-647C32EF28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37BDBDF-A3B9-48B7-B693-0153B4AEDF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5C51BB-D2B2-4D78-98A7-76004B2DE8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BFED4AB-B1A6-4102-9E3E-883669C168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DF9A24-D915-4B3B-8027-F340F934B8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32204</xdr:rowOff>
    </xdr:from>
    <xdr:to>
      <xdr:col>55</xdr:col>
      <xdr:colOff>50800</xdr:colOff>
      <xdr:row>86</xdr:row>
      <xdr:rowOff>133804</xdr:rowOff>
    </xdr:to>
    <xdr:sp macro="" textlink="">
      <xdr:nvSpPr>
        <xdr:cNvPr id="362" name="楕円 361">
          <a:extLst>
            <a:ext uri="{FF2B5EF4-FFF2-40B4-BE49-F238E27FC236}">
              <a16:creationId xmlns:a16="http://schemas.microsoft.com/office/drawing/2014/main" id="{2008C6BA-F32F-48FD-AF09-980254DFD5AF}"/>
            </a:ext>
          </a:extLst>
        </xdr:cNvPr>
        <xdr:cNvSpPr/>
      </xdr:nvSpPr>
      <xdr:spPr>
        <a:xfrm>
          <a:off x="10426700" y="147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118581</xdr:rowOff>
    </xdr:from>
    <xdr:ext cx="469744" cy="259045"/>
    <xdr:sp macro="" textlink="">
      <xdr:nvSpPr>
        <xdr:cNvPr id="363" name="【公営住宅】&#10;一人当たり面積該当値テキスト">
          <a:extLst>
            <a:ext uri="{FF2B5EF4-FFF2-40B4-BE49-F238E27FC236}">
              <a16:creationId xmlns:a16="http://schemas.microsoft.com/office/drawing/2014/main" id="{D3F4E64B-DDEB-4CF0-8B19-57378F6D2AC6}"/>
            </a:ext>
          </a:extLst>
        </xdr:cNvPr>
        <xdr:cNvSpPr txBox="1"/>
      </xdr:nvSpPr>
      <xdr:spPr>
        <a:xfrm>
          <a:off x="10515600" y="1469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31060</xdr:rowOff>
    </xdr:from>
    <xdr:to>
      <xdr:col>50</xdr:col>
      <xdr:colOff>165100</xdr:colOff>
      <xdr:row>86</xdr:row>
      <xdr:rowOff>132660</xdr:rowOff>
    </xdr:to>
    <xdr:sp macro="" textlink="">
      <xdr:nvSpPr>
        <xdr:cNvPr id="364" name="楕円 363">
          <a:extLst>
            <a:ext uri="{FF2B5EF4-FFF2-40B4-BE49-F238E27FC236}">
              <a16:creationId xmlns:a16="http://schemas.microsoft.com/office/drawing/2014/main" id="{1F57AA9F-EBED-4B01-B8C4-FCF679CA3526}"/>
            </a:ext>
          </a:extLst>
        </xdr:cNvPr>
        <xdr:cNvSpPr/>
      </xdr:nvSpPr>
      <xdr:spPr>
        <a:xfrm>
          <a:off x="9588500" y="147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81860</xdr:rowOff>
    </xdr:from>
    <xdr:to>
      <xdr:col>55</xdr:col>
      <xdr:colOff>0</xdr:colOff>
      <xdr:row>86</xdr:row>
      <xdr:rowOff>83004</xdr:rowOff>
    </xdr:to>
    <xdr:cxnSp macro="">
      <xdr:nvCxnSpPr>
        <xdr:cNvPr id="365" name="直線コネクタ 364">
          <a:extLst>
            <a:ext uri="{FF2B5EF4-FFF2-40B4-BE49-F238E27FC236}">
              <a16:creationId xmlns:a16="http://schemas.microsoft.com/office/drawing/2014/main" id="{8CDD388B-BE95-4C79-88CB-3AAF02DE9253}"/>
            </a:ext>
          </a:extLst>
        </xdr:cNvPr>
        <xdr:cNvCxnSpPr/>
      </xdr:nvCxnSpPr>
      <xdr:spPr>
        <a:xfrm>
          <a:off x="9639300" y="1482656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30735</xdr:rowOff>
    </xdr:from>
    <xdr:to>
      <xdr:col>46</xdr:col>
      <xdr:colOff>38100</xdr:colOff>
      <xdr:row>86</xdr:row>
      <xdr:rowOff>132335</xdr:rowOff>
    </xdr:to>
    <xdr:sp macro="" textlink="">
      <xdr:nvSpPr>
        <xdr:cNvPr id="366" name="楕円 365">
          <a:extLst>
            <a:ext uri="{FF2B5EF4-FFF2-40B4-BE49-F238E27FC236}">
              <a16:creationId xmlns:a16="http://schemas.microsoft.com/office/drawing/2014/main" id="{2044E0E5-DB61-4CAC-9ABF-A18DB97FD4E0}"/>
            </a:ext>
          </a:extLst>
        </xdr:cNvPr>
        <xdr:cNvSpPr/>
      </xdr:nvSpPr>
      <xdr:spPr>
        <a:xfrm>
          <a:off x="8699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81535</xdr:rowOff>
    </xdr:from>
    <xdr:to>
      <xdr:col>50</xdr:col>
      <xdr:colOff>114300</xdr:colOff>
      <xdr:row>86</xdr:row>
      <xdr:rowOff>81860</xdr:rowOff>
    </xdr:to>
    <xdr:cxnSp macro="">
      <xdr:nvCxnSpPr>
        <xdr:cNvPr id="367" name="直線コネクタ 366">
          <a:extLst>
            <a:ext uri="{FF2B5EF4-FFF2-40B4-BE49-F238E27FC236}">
              <a16:creationId xmlns:a16="http://schemas.microsoft.com/office/drawing/2014/main" id="{B58E43A5-F00E-429E-BD3C-080B39C582E5}"/>
            </a:ext>
          </a:extLst>
        </xdr:cNvPr>
        <xdr:cNvCxnSpPr/>
      </xdr:nvCxnSpPr>
      <xdr:spPr>
        <a:xfrm>
          <a:off x="8750300" y="14826235"/>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31224</xdr:rowOff>
    </xdr:from>
    <xdr:to>
      <xdr:col>41</xdr:col>
      <xdr:colOff>101600</xdr:colOff>
      <xdr:row>86</xdr:row>
      <xdr:rowOff>132824</xdr:rowOff>
    </xdr:to>
    <xdr:sp macro="" textlink="">
      <xdr:nvSpPr>
        <xdr:cNvPr id="368" name="楕円 367">
          <a:extLst>
            <a:ext uri="{FF2B5EF4-FFF2-40B4-BE49-F238E27FC236}">
              <a16:creationId xmlns:a16="http://schemas.microsoft.com/office/drawing/2014/main" id="{8A06D589-5615-490E-950F-C15983455C72}"/>
            </a:ext>
          </a:extLst>
        </xdr:cNvPr>
        <xdr:cNvSpPr/>
      </xdr:nvSpPr>
      <xdr:spPr>
        <a:xfrm>
          <a:off x="7810500" y="14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81535</xdr:rowOff>
    </xdr:from>
    <xdr:to>
      <xdr:col>45</xdr:col>
      <xdr:colOff>177800</xdr:colOff>
      <xdr:row>86</xdr:row>
      <xdr:rowOff>82024</xdr:rowOff>
    </xdr:to>
    <xdr:cxnSp macro="">
      <xdr:nvCxnSpPr>
        <xdr:cNvPr id="369" name="直線コネクタ 368">
          <a:extLst>
            <a:ext uri="{FF2B5EF4-FFF2-40B4-BE49-F238E27FC236}">
              <a16:creationId xmlns:a16="http://schemas.microsoft.com/office/drawing/2014/main" id="{68E3582F-136C-4B8D-8D2A-46FE473791F9}"/>
            </a:ext>
          </a:extLst>
        </xdr:cNvPr>
        <xdr:cNvCxnSpPr/>
      </xdr:nvCxnSpPr>
      <xdr:spPr>
        <a:xfrm flipV="1">
          <a:off x="7861300" y="14826235"/>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31714</xdr:rowOff>
    </xdr:from>
    <xdr:to>
      <xdr:col>36</xdr:col>
      <xdr:colOff>165100</xdr:colOff>
      <xdr:row>86</xdr:row>
      <xdr:rowOff>133314</xdr:rowOff>
    </xdr:to>
    <xdr:sp macro="" textlink="">
      <xdr:nvSpPr>
        <xdr:cNvPr id="370" name="楕円 369">
          <a:extLst>
            <a:ext uri="{FF2B5EF4-FFF2-40B4-BE49-F238E27FC236}">
              <a16:creationId xmlns:a16="http://schemas.microsoft.com/office/drawing/2014/main" id="{4404C247-205F-4C89-96D0-371C3ED44CD3}"/>
            </a:ext>
          </a:extLst>
        </xdr:cNvPr>
        <xdr:cNvSpPr/>
      </xdr:nvSpPr>
      <xdr:spPr>
        <a:xfrm>
          <a:off x="6921500" y="147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82024</xdr:rowOff>
    </xdr:from>
    <xdr:to>
      <xdr:col>41</xdr:col>
      <xdr:colOff>50800</xdr:colOff>
      <xdr:row>86</xdr:row>
      <xdr:rowOff>82514</xdr:rowOff>
    </xdr:to>
    <xdr:cxnSp macro="">
      <xdr:nvCxnSpPr>
        <xdr:cNvPr id="371" name="直線コネクタ 370">
          <a:extLst>
            <a:ext uri="{FF2B5EF4-FFF2-40B4-BE49-F238E27FC236}">
              <a16:creationId xmlns:a16="http://schemas.microsoft.com/office/drawing/2014/main" id="{BABECFFA-A32D-4002-9EF3-553D91E4D2B8}"/>
            </a:ext>
          </a:extLst>
        </xdr:cNvPr>
        <xdr:cNvCxnSpPr/>
      </xdr:nvCxnSpPr>
      <xdr:spPr>
        <a:xfrm flipV="1">
          <a:off x="6972300" y="1482672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C2DAC984-604B-4602-ABB0-0B5D0EEA345A}"/>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6D4F4465-DDEA-4683-BF94-F60606A0CE4E}"/>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3E2C8FF0-3BC8-4507-818E-6C59D49E526D}"/>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49B28AF2-A71E-4B7E-BE79-6A6ADC9D7BED}"/>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123787</xdr:rowOff>
    </xdr:from>
    <xdr:ext cx="469744" cy="259045"/>
    <xdr:sp macro="" textlink="">
      <xdr:nvSpPr>
        <xdr:cNvPr id="376" name="n_1mainValue【公営住宅】&#10;一人当たり面積">
          <a:extLst>
            <a:ext uri="{FF2B5EF4-FFF2-40B4-BE49-F238E27FC236}">
              <a16:creationId xmlns:a16="http://schemas.microsoft.com/office/drawing/2014/main" id="{9CD4DC93-AD2D-4C4C-869B-7BB475F1C71C}"/>
            </a:ext>
          </a:extLst>
        </xdr:cNvPr>
        <xdr:cNvSpPr txBox="1"/>
      </xdr:nvSpPr>
      <xdr:spPr>
        <a:xfrm>
          <a:off x="9391727" y="148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123462</xdr:rowOff>
    </xdr:from>
    <xdr:ext cx="469744" cy="259045"/>
    <xdr:sp macro="" textlink="">
      <xdr:nvSpPr>
        <xdr:cNvPr id="377" name="n_2mainValue【公営住宅】&#10;一人当たり面積">
          <a:extLst>
            <a:ext uri="{FF2B5EF4-FFF2-40B4-BE49-F238E27FC236}">
              <a16:creationId xmlns:a16="http://schemas.microsoft.com/office/drawing/2014/main" id="{484A020B-C14E-49DD-8F9B-894B3C17D74A}"/>
            </a:ext>
          </a:extLst>
        </xdr:cNvPr>
        <xdr:cNvSpPr txBox="1"/>
      </xdr:nvSpPr>
      <xdr:spPr>
        <a:xfrm>
          <a:off x="85154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123951</xdr:rowOff>
    </xdr:from>
    <xdr:ext cx="469744" cy="259045"/>
    <xdr:sp macro="" textlink="">
      <xdr:nvSpPr>
        <xdr:cNvPr id="378" name="n_3mainValue【公営住宅】&#10;一人当たり面積">
          <a:extLst>
            <a:ext uri="{FF2B5EF4-FFF2-40B4-BE49-F238E27FC236}">
              <a16:creationId xmlns:a16="http://schemas.microsoft.com/office/drawing/2014/main" id="{FE3193C7-2C32-46D1-A8D5-E08E837C1195}"/>
            </a:ext>
          </a:extLst>
        </xdr:cNvPr>
        <xdr:cNvSpPr txBox="1"/>
      </xdr:nvSpPr>
      <xdr:spPr>
        <a:xfrm>
          <a:off x="7626427" y="1486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124441</xdr:rowOff>
    </xdr:from>
    <xdr:ext cx="469744" cy="259045"/>
    <xdr:sp macro="" textlink="">
      <xdr:nvSpPr>
        <xdr:cNvPr id="379" name="n_4mainValue【公営住宅】&#10;一人当たり面積">
          <a:extLst>
            <a:ext uri="{FF2B5EF4-FFF2-40B4-BE49-F238E27FC236}">
              <a16:creationId xmlns:a16="http://schemas.microsoft.com/office/drawing/2014/main" id="{CD661604-6C48-4F05-889A-47ADACC869F7}"/>
            </a:ext>
          </a:extLst>
        </xdr:cNvPr>
        <xdr:cNvSpPr txBox="1"/>
      </xdr:nvSpPr>
      <xdr:spPr>
        <a:xfrm>
          <a:off x="6737427" y="148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FA44F74-5EE8-4008-BAB9-243EA60488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1D55BCE-CB50-48E3-970F-309B28509B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5981D07-E03F-494B-97D8-089BC8E5F0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520AB69-8D0C-4AEE-9041-CABF618CEB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2E80D99-4ECD-4D63-AACB-6B8BF0755D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7A9CC59-0C75-40D3-BD7A-A86F23B494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459E2D0-7CBD-4350-A79D-18F816911B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37FBD82-54DE-4E19-963B-8AA6A7C6332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755D05EF-0682-4086-B488-A51E88F2BA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CA13DE79-CB8A-49A5-A9AB-E0433799E7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E640282-FBD7-4BB1-A184-A08B99826A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6A1AF48-8088-4171-9124-68EC168191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3856FF5-8A72-4FB2-AF07-E9CE4BB01E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FE605B6A-EC2C-4D12-8759-03B04D90A6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F8ABED26-E2BF-489D-871B-68FF43FA9E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FF0F1CAE-4CA4-4986-961F-D9FC874C70F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23657E73-D092-47D0-9883-93A2501865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8F65CFD-05E1-4B8F-A447-CACD29BB21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FF5C0189-DF71-45FF-8BBE-4DBD1092C1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0BE2CDF-A453-4D94-9D15-D3FECB0BB0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DFA3775-B896-44D7-9783-DF16AB4A090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0D83EEF-C064-48C7-BE36-652AB5851A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6CB6D01-4711-4B01-A290-811E58BE92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E72C316-4BC2-430A-82D4-6DBE9549FC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DD201E5-985D-450F-A030-2D7B1069D6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C2C2C74-785B-4799-B432-9753FEEE67A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EF983F7B-4DB0-466E-896E-74774EF263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2AF938D9-1377-4761-A50E-70AA7B0D232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9565E993-3291-4188-A50C-5675120F1B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2EA28783-8223-4065-9E5C-3C88FFAF6C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E456E8F6-D1B7-45F5-8261-7998A098E6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E5E3D805-3055-43BE-B11E-EFCF59F5DC6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B9AEE975-69F6-4079-B114-6361454E311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71DAF5F6-CBE7-49E3-9FA1-79746F0A8C1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7444947A-996B-447B-9088-B0E33652590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F973948E-9445-4D9A-BC7C-DB5552F6ED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CF0EDAD3-7CBE-4A93-8D82-BB8F155AC47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BCC02B0A-4369-43EC-B9F5-4AA1405596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ECA5D333-D1EB-4C94-BC36-22E7EA40F2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74991A2D-3CC4-45DF-A43C-277767719E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6D2D1619-879A-41AB-9F39-E9B09DAA76EA}"/>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AE42E1DC-A470-41D9-B7BD-2667E7BC1C7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1B7B482D-8751-4836-A087-2BF6E6460B2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B6ADC318-00B2-4F06-A31C-7D33CD9ECD04}"/>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BB6D4670-636F-4787-96B1-748DAAEB0DA9}"/>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57AC402-8F2C-454B-A798-B6FE40F00224}"/>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A270C737-E6E0-4886-B08D-83882D1B33F6}"/>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1A8DA20C-C96E-4985-AD21-A0AE41584EAD}"/>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44BCD1CA-352B-45EA-8CDE-C1847DC46A49}"/>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EFCCBD6A-AB5E-44ED-BA2F-84DE59CFA5FB}"/>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34409089-45C7-4B5A-9C03-43AB7B7C3ACE}"/>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6EE47BF-852E-4225-94C9-6727A339346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C784890-D738-4C30-B239-E87784B6BAA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9340F8F-26AA-4F94-A6DE-782F1AD5EF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1F38999-72B7-4B12-B9B7-E27900AAB1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CA2DBEC-73DE-49F8-9097-07EB10E7D3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436" name="楕円 435">
          <a:extLst>
            <a:ext uri="{FF2B5EF4-FFF2-40B4-BE49-F238E27FC236}">
              <a16:creationId xmlns:a16="http://schemas.microsoft.com/office/drawing/2014/main" id="{283974CD-7146-4903-9C0F-4374A31A4CA6}"/>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2F81828D-E9E0-4153-BD7F-C7298084B4FE}"/>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162560</xdr:rowOff>
    </xdr:from>
    <xdr:to>
      <xdr:col>81</xdr:col>
      <xdr:colOff>101600</xdr:colOff>
      <xdr:row>36</xdr:row>
      <xdr:rowOff>92710</xdr:rowOff>
    </xdr:to>
    <xdr:sp macro="" textlink="">
      <xdr:nvSpPr>
        <xdr:cNvPr id="438" name="楕円 437">
          <a:extLst>
            <a:ext uri="{FF2B5EF4-FFF2-40B4-BE49-F238E27FC236}">
              <a16:creationId xmlns:a16="http://schemas.microsoft.com/office/drawing/2014/main" id="{9BBEE32C-6BBE-480F-BA8D-D5F476E30BD5}"/>
            </a:ext>
          </a:extLst>
        </xdr:cNvPr>
        <xdr:cNvSpPr/>
      </xdr:nvSpPr>
      <xdr:spPr>
        <a:xfrm>
          <a:off x="15430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41910</xdr:rowOff>
    </xdr:from>
    <xdr:to>
      <xdr:col>85</xdr:col>
      <xdr:colOff>127000</xdr:colOff>
      <xdr:row>36</xdr:row>
      <xdr:rowOff>83820</xdr:rowOff>
    </xdr:to>
    <xdr:cxnSp macro="">
      <xdr:nvCxnSpPr>
        <xdr:cNvPr id="439" name="直線コネクタ 438">
          <a:extLst>
            <a:ext uri="{FF2B5EF4-FFF2-40B4-BE49-F238E27FC236}">
              <a16:creationId xmlns:a16="http://schemas.microsoft.com/office/drawing/2014/main" id="{29A218E9-A969-4971-9CC8-B38D802FAAC2}"/>
            </a:ext>
          </a:extLst>
        </xdr:cNvPr>
        <xdr:cNvCxnSpPr/>
      </xdr:nvCxnSpPr>
      <xdr:spPr>
        <a:xfrm>
          <a:off x="15481300" y="62141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xdr:rowOff>
    </xdr:from>
    <xdr:to>
      <xdr:col>76</xdr:col>
      <xdr:colOff>165100</xdr:colOff>
      <xdr:row>36</xdr:row>
      <xdr:rowOff>113665</xdr:rowOff>
    </xdr:to>
    <xdr:sp macro="" textlink="">
      <xdr:nvSpPr>
        <xdr:cNvPr id="440" name="楕円 439">
          <a:extLst>
            <a:ext uri="{FF2B5EF4-FFF2-40B4-BE49-F238E27FC236}">
              <a16:creationId xmlns:a16="http://schemas.microsoft.com/office/drawing/2014/main" id="{0BF479F1-DDD5-4DB8-8499-C8546B4927E4}"/>
            </a:ext>
          </a:extLst>
        </xdr:cNvPr>
        <xdr:cNvSpPr/>
      </xdr:nvSpPr>
      <xdr:spPr>
        <a:xfrm>
          <a:off x="14541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41910</xdr:rowOff>
    </xdr:from>
    <xdr:to>
      <xdr:col>81</xdr:col>
      <xdr:colOff>50800</xdr:colOff>
      <xdr:row>36</xdr:row>
      <xdr:rowOff>62865</xdr:rowOff>
    </xdr:to>
    <xdr:cxnSp macro="">
      <xdr:nvCxnSpPr>
        <xdr:cNvPr id="441" name="直線コネクタ 440">
          <a:extLst>
            <a:ext uri="{FF2B5EF4-FFF2-40B4-BE49-F238E27FC236}">
              <a16:creationId xmlns:a16="http://schemas.microsoft.com/office/drawing/2014/main" id="{5C962377-6BF3-4205-9CDA-166D13C17D15}"/>
            </a:ext>
          </a:extLst>
        </xdr:cNvPr>
        <xdr:cNvCxnSpPr/>
      </xdr:nvCxnSpPr>
      <xdr:spPr>
        <a:xfrm flipV="1">
          <a:off x="14592300" y="62141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442" name="楕円 441">
          <a:extLst>
            <a:ext uri="{FF2B5EF4-FFF2-40B4-BE49-F238E27FC236}">
              <a16:creationId xmlns:a16="http://schemas.microsoft.com/office/drawing/2014/main" id="{87270A69-14E7-4944-BD55-05944A62DC72}"/>
            </a:ext>
          </a:extLst>
        </xdr:cNvPr>
        <xdr:cNvSpPr/>
      </xdr:nvSpPr>
      <xdr:spPr>
        <a:xfrm>
          <a:off x="13652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62865</xdr:rowOff>
    </xdr:to>
    <xdr:cxnSp macro="">
      <xdr:nvCxnSpPr>
        <xdr:cNvPr id="443" name="直線コネクタ 442">
          <a:extLst>
            <a:ext uri="{FF2B5EF4-FFF2-40B4-BE49-F238E27FC236}">
              <a16:creationId xmlns:a16="http://schemas.microsoft.com/office/drawing/2014/main" id="{A13C04EB-DAFF-4E81-BED8-006941A0FE56}"/>
            </a:ext>
          </a:extLst>
        </xdr:cNvPr>
        <xdr:cNvCxnSpPr/>
      </xdr:nvCxnSpPr>
      <xdr:spPr>
        <a:xfrm>
          <a:off x="13703300" y="61931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101600</xdr:rowOff>
    </xdr:from>
    <xdr:to>
      <xdr:col>67</xdr:col>
      <xdr:colOff>101600</xdr:colOff>
      <xdr:row>36</xdr:row>
      <xdr:rowOff>31750</xdr:rowOff>
    </xdr:to>
    <xdr:sp macro="" textlink="">
      <xdr:nvSpPr>
        <xdr:cNvPr id="444" name="楕円 443">
          <a:extLst>
            <a:ext uri="{FF2B5EF4-FFF2-40B4-BE49-F238E27FC236}">
              <a16:creationId xmlns:a16="http://schemas.microsoft.com/office/drawing/2014/main" id="{4E30DEA9-8131-424B-93CD-357DDE273359}"/>
            </a:ext>
          </a:extLst>
        </xdr:cNvPr>
        <xdr:cNvSpPr/>
      </xdr:nvSpPr>
      <xdr:spPr>
        <a:xfrm>
          <a:off x="12763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20955</xdr:rowOff>
    </xdr:to>
    <xdr:cxnSp macro="">
      <xdr:nvCxnSpPr>
        <xdr:cNvPr id="445" name="直線コネクタ 444">
          <a:extLst>
            <a:ext uri="{FF2B5EF4-FFF2-40B4-BE49-F238E27FC236}">
              <a16:creationId xmlns:a16="http://schemas.microsoft.com/office/drawing/2014/main" id="{CBA551DD-9657-48F8-926C-EFEA6EE055D0}"/>
            </a:ext>
          </a:extLst>
        </xdr:cNvPr>
        <xdr:cNvCxnSpPr/>
      </xdr:nvCxnSpPr>
      <xdr:spPr>
        <a:xfrm>
          <a:off x="12814300" y="6153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0B55352-C5DD-4C9A-9519-0535324B53E0}"/>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94DFE407-1EDA-4E41-9B2A-151941412838}"/>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9DE7A5F-0897-4429-A381-A9B5EDE0558B}"/>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716D3BF6-44C6-4EF4-B892-80EBB6D89861}"/>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109237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EFC1CF52-560F-409D-AF1A-BF42644D42B0}"/>
            </a:ext>
          </a:extLst>
        </xdr:cNvPr>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130192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ADCCE2A4-17C8-4AE7-B6B9-4DB673B9E10D}"/>
            </a:ext>
          </a:extLst>
        </xdr:cNvPr>
        <xdr:cNvSpPr txBox="1"/>
      </xdr:nvSpPr>
      <xdr:spPr>
        <a:xfrm>
          <a:off x="14389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7056358-588A-4666-A551-7C4883210527}"/>
            </a:ext>
          </a:extLst>
        </xdr:cNvPr>
        <xdr:cNvSpPr txBox="1"/>
      </xdr:nvSpPr>
      <xdr:spPr>
        <a:xfrm>
          <a:off x="13500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48277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31398196-FC59-4966-AFA9-BEFE30AB3158}"/>
            </a:ext>
          </a:extLst>
        </xdr:cNvPr>
        <xdr:cNvSpPr txBox="1"/>
      </xdr:nvSpPr>
      <xdr:spPr>
        <a:xfrm>
          <a:off x="12611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D18EB07-9CEC-4376-AACF-8427B44D38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AF5794F-070E-46AF-A71B-139DA88C72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807BF85-773B-4B8E-A567-F7BE06D07F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298AB3D-AEC2-4BA2-9734-E1AF5C0BF5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02E7F79-BA88-4B67-8E9F-5A0D159CD2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5785007-2AC8-4E42-AFAB-7061232644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CA0EFD6-3011-4E6E-9BB6-DE6AD7F98F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4F02FB9-D280-4DF9-B6D4-0BB121364C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87A51FE-A46A-4ABE-8406-B8C2DC1C65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9A7EE34-D4E9-4F54-A470-4BE049C4580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AB149A15-DBFD-4E4E-B9B8-9ACBC9F49A7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AE918519-AF01-46D0-9F8A-6D95782EC83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A4EC3645-11AB-4C0B-B52B-BACC9B0DC94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A488B4BA-6147-45F6-B5EB-44A219FA382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43058E3A-F5A8-4A74-9A66-D75C32B39FE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69233773-215A-4EFC-B39F-B5F64F7AA62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9B5F66BD-10A8-4620-951B-7384CAE11FC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215C0A91-CEDA-40D9-A220-5AC664A0B33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B3045A8F-4B2D-4C49-AF91-FDFBB912937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8C5A8F57-9451-4756-9529-58CA9DA8848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FAF06084-A7ED-49D8-80E6-C3A84843826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12FE28E6-8A1C-4E1D-8D27-4040C050541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161509EB-DD0B-4486-B9A8-83BC3B3DA3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63087830-5EB4-4A4D-93F7-2E8E7AC5DFC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7BE43825-FE02-44A8-9989-FE2BB965DF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D70AAB5E-41B2-476A-9B11-E42DFD75562F}"/>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604EB2FE-1416-4837-A1B1-FD95F85597AF}"/>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392772C8-C1AC-4D52-B0E5-A962CC9FD25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808D85B8-060B-442B-A813-797328BEB6B6}"/>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46966650-1968-4D85-9877-BC7590E4D85A}"/>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2D5B6C40-8E2C-4644-9AA5-F9C010487AFE}"/>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76D92481-F266-4351-8229-FF563A4E6F9A}"/>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132D6E8B-35AB-468B-90BC-4B4EF22E04E3}"/>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A0140EC0-216D-4643-9B00-86C9EF8692BD}"/>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587BC220-D834-4394-9250-3A76A935A9A8}"/>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AEA36E52-32CA-47A7-858C-497F777C9FD7}"/>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6E0840F-F92D-421B-90D2-A391903E25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F52D1BF-B544-466F-A9BE-0F7832147FA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3465B08-23C1-4FCC-B052-C091AA564F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2FF3299-0700-4B67-A145-3AEC1FC093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F2C42D5-4782-45F3-9AEA-FB29492631C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15603</xdr:rowOff>
    </xdr:from>
    <xdr:to>
      <xdr:col>116</xdr:col>
      <xdr:colOff>114300</xdr:colOff>
      <xdr:row>40</xdr:row>
      <xdr:rowOff>117203</xdr:rowOff>
    </xdr:to>
    <xdr:sp macro="" textlink="">
      <xdr:nvSpPr>
        <xdr:cNvPr id="495" name="楕円 494">
          <a:extLst>
            <a:ext uri="{FF2B5EF4-FFF2-40B4-BE49-F238E27FC236}">
              <a16:creationId xmlns:a16="http://schemas.microsoft.com/office/drawing/2014/main" id="{955C6AC0-EE06-409F-A112-2D33A06350D0}"/>
            </a:ext>
          </a:extLst>
        </xdr:cNvPr>
        <xdr:cNvSpPr/>
      </xdr:nvSpPr>
      <xdr:spPr>
        <a:xfrm>
          <a:off x="22110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165480</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C69E461D-97EE-41B8-B80D-A36DB4057468}"/>
            </a:ext>
          </a:extLst>
        </xdr:cNvPr>
        <xdr:cNvSpPr txBox="1"/>
      </xdr:nvSpPr>
      <xdr:spPr>
        <a:xfrm>
          <a:off x="22199600"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15603</xdr:rowOff>
    </xdr:from>
    <xdr:to>
      <xdr:col>112</xdr:col>
      <xdr:colOff>38100</xdr:colOff>
      <xdr:row>40</xdr:row>
      <xdr:rowOff>117203</xdr:rowOff>
    </xdr:to>
    <xdr:sp macro="" textlink="">
      <xdr:nvSpPr>
        <xdr:cNvPr id="497" name="楕円 496">
          <a:extLst>
            <a:ext uri="{FF2B5EF4-FFF2-40B4-BE49-F238E27FC236}">
              <a16:creationId xmlns:a16="http://schemas.microsoft.com/office/drawing/2014/main" id="{B13A78B7-E38E-40CE-A48D-DE688E9B5DAA}"/>
            </a:ext>
          </a:extLst>
        </xdr:cNvPr>
        <xdr:cNvSpPr/>
      </xdr:nvSpPr>
      <xdr:spPr>
        <a:xfrm>
          <a:off x="2127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66403</xdr:rowOff>
    </xdr:from>
    <xdr:to>
      <xdr:col>116</xdr:col>
      <xdr:colOff>63500</xdr:colOff>
      <xdr:row>40</xdr:row>
      <xdr:rowOff>66403</xdr:rowOff>
    </xdr:to>
    <xdr:cxnSp macro="">
      <xdr:nvCxnSpPr>
        <xdr:cNvPr id="498" name="直線コネクタ 497">
          <a:extLst>
            <a:ext uri="{FF2B5EF4-FFF2-40B4-BE49-F238E27FC236}">
              <a16:creationId xmlns:a16="http://schemas.microsoft.com/office/drawing/2014/main" id="{CFF696A2-6F41-4FF8-96FC-E502419EB43B}"/>
            </a:ext>
          </a:extLst>
        </xdr:cNvPr>
        <xdr:cNvCxnSpPr/>
      </xdr:nvCxnSpPr>
      <xdr:spPr>
        <a:xfrm>
          <a:off x="21323300" y="69244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499" name="楕円 498">
          <a:extLst>
            <a:ext uri="{FF2B5EF4-FFF2-40B4-BE49-F238E27FC236}">
              <a16:creationId xmlns:a16="http://schemas.microsoft.com/office/drawing/2014/main" id="{D0A7CE33-69A5-413D-AD6C-E777440C640B}"/>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40</xdr:row>
      <xdr:rowOff>66403</xdr:rowOff>
    </xdr:to>
    <xdr:cxnSp macro="">
      <xdr:nvCxnSpPr>
        <xdr:cNvPr id="500" name="直線コネクタ 499">
          <a:extLst>
            <a:ext uri="{FF2B5EF4-FFF2-40B4-BE49-F238E27FC236}">
              <a16:creationId xmlns:a16="http://schemas.microsoft.com/office/drawing/2014/main" id="{AEA96B4D-8E44-4E15-81D5-3CEE90566203}"/>
            </a:ext>
          </a:extLst>
        </xdr:cNvPr>
        <xdr:cNvCxnSpPr/>
      </xdr:nvCxnSpPr>
      <xdr:spPr>
        <a:xfrm>
          <a:off x="20434300" y="672846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165826</xdr:rowOff>
    </xdr:from>
    <xdr:to>
      <xdr:col>102</xdr:col>
      <xdr:colOff>165100</xdr:colOff>
      <xdr:row>39</xdr:row>
      <xdr:rowOff>95976</xdr:rowOff>
    </xdr:to>
    <xdr:sp macro="" textlink="">
      <xdr:nvSpPr>
        <xdr:cNvPr id="501" name="楕円 500">
          <a:extLst>
            <a:ext uri="{FF2B5EF4-FFF2-40B4-BE49-F238E27FC236}">
              <a16:creationId xmlns:a16="http://schemas.microsoft.com/office/drawing/2014/main" id="{55D8923A-6458-42AD-95F9-0F807F95499F}"/>
            </a:ext>
          </a:extLst>
        </xdr:cNvPr>
        <xdr:cNvSpPr/>
      </xdr:nvSpPr>
      <xdr:spPr>
        <a:xfrm>
          <a:off x="19494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45176</xdr:rowOff>
    </xdr:to>
    <xdr:cxnSp macro="">
      <xdr:nvCxnSpPr>
        <xdr:cNvPr id="502" name="直線コネクタ 501">
          <a:extLst>
            <a:ext uri="{FF2B5EF4-FFF2-40B4-BE49-F238E27FC236}">
              <a16:creationId xmlns:a16="http://schemas.microsoft.com/office/drawing/2014/main" id="{D8BC0B68-E4B0-4CE5-8EB2-6A670BACF63B}"/>
            </a:ext>
          </a:extLst>
        </xdr:cNvPr>
        <xdr:cNvCxnSpPr/>
      </xdr:nvCxnSpPr>
      <xdr:spPr>
        <a:xfrm flipV="1">
          <a:off x="19545300" y="67284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169091</xdr:rowOff>
    </xdr:from>
    <xdr:to>
      <xdr:col>98</xdr:col>
      <xdr:colOff>38100</xdr:colOff>
      <xdr:row>39</xdr:row>
      <xdr:rowOff>99241</xdr:rowOff>
    </xdr:to>
    <xdr:sp macro="" textlink="">
      <xdr:nvSpPr>
        <xdr:cNvPr id="503" name="楕円 502">
          <a:extLst>
            <a:ext uri="{FF2B5EF4-FFF2-40B4-BE49-F238E27FC236}">
              <a16:creationId xmlns:a16="http://schemas.microsoft.com/office/drawing/2014/main" id="{6AC4E8E8-FA13-42F7-945A-D36FBDE43D29}"/>
            </a:ext>
          </a:extLst>
        </xdr:cNvPr>
        <xdr:cNvSpPr/>
      </xdr:nvSpPr>
      <xdr:spPr>
        <a:xfrm>
          <a:off x="18605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45176</xdr:rowOff>
    </xdr:from>
    <xdr:to>
      <xdr:col>102</xdr:col>
      <xdr:colOff>114300</xdr:colOff>
      <xdr:row>39</xdr:row>
      <xdr:rowOff>48441</xdr:rowOff>
    </xdr:to>
    <xdr:cxnSp macro="">
      <xdr:nvCxnSpPr>
        <xdr:cNvPr id="504" name="直線コネクタ 503">
          <a:extLst>
            <a:ext uri="{FF2B5EF4-FFF2-40B4-BE49-F238E27FC236}">
              <a16:creationId xmlns:a16="http://schemas.microsoft.com/office/drawing/2014/main" id="{05B9BDB8-4E11-4028-B1E4-B2F0B90176F7}"/>
            </a:ext>
          </a:extLst>
        </xdr:cNvPr>
        <xdr:cNvCxnSpPr/>
      </xdr:nvCxnSpPr>
      <xdr:spPr>
        <a:xfrm flipV="1">
          <a:off x="18656300" y="67317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3A8A5C09-F4C0-4DCC-9D09-51A8B53A2D5F}"/>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2F3E8DD2-020D-4BD5-A7C3-2398FDBDCB6C}"/>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2279ED2E-A5B2-43E5-A58B-6848665F9136}"/>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3FD4D87D-8ED1-466B-9735-836DF96957AF}"/>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108330</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3A6F31BC-B5E3-4A6C-9F4F-86658A46A28C}"/>
            </a:ext>
          </a:extLst>
        </xdr:cNvPr>
        <xdr:cNvSpPr txBox="1"/>
      </xdr:nvSpPr>
      <xdr:spPr>
        <a:xfrm>
          <a:off x="21075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5A1E6719-44F2-435B-8589-7557BC224AC9}"/>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87103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D9B03487-9EEB-4CA8-979C-1952D51C6278}"/>
            </a:ext>
          </a:extLst>
        </xdr:cNvPr>
        <xdr:cNvSpPr txBox="1"/>
      </xdr:nvSpPr>
      <xdr:spPr>
        <a:xfrm>
          <a:off x="19310427" y="67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90368</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9414AC67-4672-4E61-818E-CAA5166E66F3}"/>
            </a:ext>
          </a:extLst>
        </xdr:cNvPr>
        <xdr:cNvSpPr txBox="1"/>
      </xdr:nvSpPr>
      <xdr:spPr>
        <a:xfrm>
          <a:off x="18421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4343F274-078F-45DE-81D8-B3A74CA92F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C106D90D-1727-4C5A-A6AE-91F313F59D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DEB119E2-344E-4F79-9488-E819268A70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AEFD8657-82BE-4B62-BCFC-E92F4F618B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3F0CF61-BDA7-4D02-9825-0BC8A2BFEE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172E154D-99C2-4416-ABCC-5AF3080C19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E925E0A6-87BF-4458-9493-E057BAC752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D2290613-D9C5-468C-9522-30ADBD5D3F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68D4C5BC-2303-4FA7-B449-02F66E4157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61DB877-B3AB-449E-B075-30C566D369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C9F93C66-DE08-4BEC-9E95-3AC1DDBACF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7C4A3938-EAC5-42D3-9A1E-2D0C00EC210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52243C53-90F0-4EAB-868F-3E59FF2C8D5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BA0E191-8781-4157-8B5B-ECDB68930E0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D5699A70-3B4F-4F37-935F-ADE6EB0B2BE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9633FEE7-9F7C-49FD-A6BF-8C8B0074061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38D11EA6-0407-491A-BC12-FC1402B301E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4CC15E5E-780B-49F4-8B9F-142513B9FA1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990C4966-1EFD-4539-9FDC-7E9D924D396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A9D2971D-5B8A-4117-A14B-6CC201EA09F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DF6E822B-B716-445C-A99E-793B8F7ED8C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FC9B427E-F849-4F40-890B-37FD8064653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F1E9EBD3-1476-436D-8A6B-09663B40D14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6C97BA64-300D-4B15-AB4D-B2A9A75727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CBA1E5FB-6F9B-4CA4-9436-D019E3792BB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75B14E9-7AE4-4631-97E0-A7FD119CD4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E029CBCF-77BE-49BC-8DD2-2527BDEFB1C1}"/>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A910FBF-5F3F-44F4-916D-0CA8A55AA2FC}"/>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F126BAEC-F5DE-471B-9EF8-394F6B65E0BD}"/>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835F39D-D190-4FF9-9F59-062714231EA9}"/>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7E26C08D-3C36-4B79-B39A-C12036D3B382}"/>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0E1AE86-0786-4356-A9DE-7AB31ACB6AB6}"/>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B26D9976-922C-4137-9BB1-B191EF19B56C}"/>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8BC713A-9DE7-42F3-A707-BFBFAAA1549A}"/>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E225028E-2A03-4324-A788-F767561F5B78}"/>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198F3700-4B09-4A3E-866E-9EC4216A2BD2}"/>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11DE2668-938F-4303-8284-56DA04E1FF3E}"/>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6EDF2F9-AAEF-43DF-870E-60975FA0CC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25BB23E-2DA6-4961-A017-6E2935B0A5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5C906EE-4EA8-45E2-B497-33CEFF2669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3B81DDA-AA57-44C8-96B7-81417E54A7A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90CCB75-6587-4DF3-AD8A-5AAE5A1EFD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55" name="楕円 554">
          <a:extLst>
            <a:ext uri="{FF2B5EF4-FFF2-40B4-BE49-F238E27FC236}">
              <a16:creationId xmlns:a16="http://schemas.microsoft.com/office/drawing/2014/main" id="{1FB2B833-10A7-445D-8F4A-E5A010565590}"/>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89FD94A1-903E-4690-8FE0-164187F0A81C}"/>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1451</xdr:rowOff>
    </xdr:from>
    <xdr:to>
      <xdr:col>81</xdr:col>
      <xdr:colOff>101600</xdr:colOff>
      <xdr:row>62</xdr:row>
      <xdr:rowOff>103051</xdr:rowOff>
    </xdr:to>
    <xdr:sp macro="" textlink="">
      <xdr:nvSpPr>
        <xdr:cNvPr id="557" name="楕円 556">
          <a:extLst>
            <a:ext uri="{FF2B5EF4-FFF2-40B4-BE49-F238E27FC236}">
              <a16:creationId xmlns:a16="http://schemas.microsoft.com/office/drawing/2014/main" id="{0321629F-1C0D-4177-A82F-3BAB723B62E1}"/>
            </a:ext>
          </a:extLst>
        </xdr:cNvPr>
        <xdr:cNvSpPr/>
      </xdr:nvSpPr>
      <xdr:spPr>
        <a:xfrm>
          <a:off x="15430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52251</xdr:rowOff>
    </xdr:from>
    <xdr:to>
      <xdr:col>85</xdr:col>
      <xdr:colOff>127000</xdr:colOff>
      <xdr:row>62</xdr:row>
      <xdr:rowOff>114300</xdr:rowOff>
    </xdr:to>
    <xdr:cxnSp macro="">
      <xdr:nvCxnSpPr>
        <xdr:cNvPr id="558" name="直線コネクタ 557">
          <a:extLst>
            <a:ext uri="{FF2B5EF4-FFF2-40B4-BE49-F238E27FC236}">
              <a16:creationId xmlns:a16="http://schemas.microsoft.com/office/drawing/2014/main" id="{D95DCA16-C7A6-4966-8F18-4D84749F43BC}"/>
            </a:ext>
          </a:extLst>
        </xdr:cNvPr>
        <xdr:cNvCxnSpPr/>
      </xdr:nvCxnSpPr>
      <xdr:spPr>
        <a:xfrm>
          <a:off x="15481300" y="1068215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559" name="楕円 558">
          <a:extLst>
            <a:ext uri="{FF2B5EF4-FFF2-40B4-BE49-F238E27FC236}">
              <a16:creationId xmlns:a16="http://schemas.microsoft.com/office/drawing/2014/main" id="{52E4A906-884C-493C-9298-CC888A66009A}"/>
            </a:ext>
          </a:extLst>
        </xdr:cNvPr>
        <xdr:cNvSpPr/>
      </xdr:nvSpPr>
      <xdr:spPr>
        <a:xfrm>
          <a:off x="14541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52251</xdr:rowOff>
    </xdr:to>
    <xdr:cxnSp macro="">
      <xdr:nvCxnSpPr>
        <xdr:cNvPr id="560" name="直線コネクタ 559">
          <a:extLst>
            <a:ext uri="{FF2B5EF4-FFF2-40B4-BE49-F238E27FC236}">
              <a16:creationId xmlns:a16="http://schemas.microsoft.com/office/drawing/2014/main" id="{68C7D419-F6AF-414E-9D47-13421D45C5B4}"/>
            </a:ext>
          </a:extLst>
        </xdr:cNvPr>
        <xdr:cNvCxnSpPr/>
      </xdr:nvCxnSpPr>
      <xdr:spPr>
        <a:xfrm>
          <a:off x="14592300" y="1062010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61" name="楕円 560">
          <a:extLst>
            <a:ext uri="{FF2B5EF4-FFF2-40B4-BE49-F238E27FC236}">
              <a16:creationId xmlns:a16="http://schemas.microsoft.com/office/drawing/2014/main" id="{B94AC331-9FCB-4D98-8D31-5E5BCFAFFA29}"/>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161653</xdr:rowOff>
    </xdr:to>
    <xdr:cxnSp macro="">
      <xdr:nvCxnSpPr>
        <xdr:cNvPr id="562" name="直線コネクタ 561">
          <a:extLst>
            <a:ext uri="{FF2B5EF4-FFF2-40B4-BE49-F238E27FC236}">
              <a16:creationId xmlns:a16="http://schemas.microsoft.com/office/drawing/2014/main" id="{30B30124-45B8-4E05-A744-6ABA456125BE}"/>
            </a:ext>
          </a:extLst>
        </xdr:cNvPr>
        <xdr:cNvCxnSpPr/>
      </xdr:nvCxnSpPr>
      <xdr:spPr>
        <a:xfrm>
          <a:off x="13703300" y="105613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3084</xdr:rowOff>
    </xdr:from>
    <xdr:to>
      <xdr:col>67</xdr:col>
      <xdr:colOff>101600</xdr:colOff>
      <xdr:row>61</xdr:row>
      <xdr:rowOff>104684</xdr:rowOff>
    </xdr:to>
    <xdr:sp macro="" textlink="">
      <xdr:nvSpPr>
        <xdr:cNvPr id="563" name="楕円 562">
          <a:extLst>
            <a:ext uri="{FF2B5EF4-FFF2-40B4-BE49-F238E27FC236}">
              <a16:creationId xmlns:a16="http://schemas.microsoft.com/office/drawing/2014/main" id="{92FBD906-AD2A-4060-B189-C77AD2F4FB45}"/>
            </a:ext>
          </a:extLst>
        </xdr:cNvPr>
        <xdr:cNvSpPr/>
      </xdr:nvSpPr>
      <xdr:spPr>
        <a:xfrm>
          <a:off x="12763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53884</xdr:rowOff>
    </xdr:from>
    <xdr:to>
      <xdr:col>71</xdr:col>
      <xdr:colOff>177800</xdr:colOff>
      <xdr:row>61</xdr:row>
      <xdr:rowOff>102870</xdr:rowOff>
    </xdr:to>
    <xdr:cxnSp macro="">
      <xdr:nvCxnSpPr>
        <xdr:cNvPr id="564" name="直線コネクタ 563">
          <a:extLst>
            <a:ext uri="{FF2B5EF4-FFF2-40B4-BE49-F238E27FC236}">
              <a16:creationId xmlns:a16="http://schemas.microsoft.com/office/drawing/2014/main" id="{F2407A53-71EB-4527-BFB3-2CEEA740FE51}"/>
            </a:ext>
          </a:extLst>
        </xdr:cNvPr>
        <xdr:cNvCxnSpPr/>
      </xdr:nvCxnSpPr>
      <xdr:spPr>
        <a:xfrm>
          <a:off x="12814300" y="105123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85D00991-C1DF-4C9F-B4D3-A0153A1B1D4A}"/>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CE8E0B8D-9144-48C5-81F0-0C50394AF7B9}"/>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A8F7B37F-E6F2-4095-AC0A-BD631F80F992}"/>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C45C59D6-2590-4014-BA9B-D570E1324DF9}"/>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94178</xdr:rowOff>
    </xdr:from>
    <xdr:ext cx="405111" cy="259045"/>
    <xdr:sp macro="" textlink="">
      <xdr:nvSpPr>
        <xdr:cNvPr id="569" name="n_1mainValue【学校施設】&#10;有形固定資産減価償却率">
          <a:extLst>
            <a:ext uri="{FF2B5EF4-FFF2-40B4-BE49-F238E27FC236}">
              <a16:creationId xmlns:a16="http://schemas.microsoft.com/office/drawing/2014/main" id="{84505398-6E06-40E3-B5CC-D2CA4434C644}"/>
            </a:ext>
          </a:extLst>
        </xdr:cNvPr>
        <xdr:cNvSpPr txBox="1"/>
      </xdr:nvSpPr>
      <xdr:spPr>
        <a:xfrm>
          <a:off x="15266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570" name="n_2mainValue【学校施設】&#10;有形固定資産減価償却率">
          <a:extLst>
            <a:ext uri="{FF2B5EF4-FFF2-40B4-BE49-F238E27FC236}">
              <a16:creationId xmlns:a16="http://schemas.microsoft.com/office/drawing/2014/main" id="{360A232F-11E3-421E-A0FD-A49C557FC006}"/>
            </a:ext>
          </a:extLst>
        </xdr:cNvPr>
        <xdr:cNvSpPr txBox="1"/>
      </xdr:nvSpPr>
      <xdr:spPr>
        <a:xfrm>
          <a:off x="14389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71" name="n_3mainValue【学校施設】&#10;有形固定資産減価償却率">
          <a:extLst>
            <a:ext uri="{FF2B5EF4-FFF2-40B4-BE49-F238E27FC236}">
              <a16:creationId xmlns:a16="http://schemas.microsoft.com/office/drawing/2014/main" id="{04AAE6A1-132B-4EF6-ADAF-5B1244E357A5}"/>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95811</xdr:rowOff>
    </xdr:from>
    <xdr:ext cx="405111" cy="259045"/>
    <xdr:sp macro="" textlink="">
      <xdr:nvSpPr>
        <xdr:cNvPr id="572" name="n_4mainValue【学校施設】&#10;有形固定資産減価償却率">
          <a:extLst>
            <a:ext uri="{FF2B5EF4-FFF2-40B4-BE49-F238E27FC236}">
              <a16:creationId xmlns:a16="http://schemas.microsoft.com/office/drawing/2014/main" id="{A7B1BBE8-FFFD-4419-9666-771F71539031}"/>
            </a:ext>
          </a:extLst>
        </xdr:cNvPr>
        <xdr:cNvSpPr txBox="1"/>
      </xdr:nvSpPr>
      <xdr:spPr>
        <a:xfrm>
          <a:off x="12611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C914FE1A-10BF-464C-9F3C-0BA27D3456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BEAD8FFB-1FA1-4BA9-979C-3A2BA7E92A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177CC4D9-09F5-4FFF-8534-344AB77DCD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E24E93F-134E-4E45-BBA5-B626677727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546D51A-3F23-475A-BF3F-18FCAC804C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DDA6FBBC-F993-4B4E-8719-655ABDE539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F9B7DA57-8924-4B5A-AB31-83C0C5C536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FBD0EB46-552F-4AD0-B1F0-A378B077F3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B0B2DB1-A661-4621-B7D5-8DC2857723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F3FED32-758F-4536-A120-218E016AE4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A900CEE7-E696-4443-A7E4-63B2F5B8409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DE5E102A-D989-491E-B59C-784185478E0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FA39AD58-604C-4E38-A3CE-15130E732E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558F8717-0D1D-4EF0-A1E9-1A238557451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B441BC6F-4C89-498C-9578-2D3C512D009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D3CB4F86-CDDE-4E0F-A139-9896ADF139E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5D8B46E7-6B1F-4432-A810-66F78506927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58FC2F23-195B-497F-9506-9EFC912FB5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D7620D65-FF65-455C-A81F-5FC7A0B049F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E06245D4-5980-407A-8125-ABB3A27C2A3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62437542-49C4-4108-B049-512F4A01CB4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24D601B7-4E0B-4E5A-B43B-141BE5CEA5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45F8A683-E3FA-4083-AEDD-D8C5469952D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A3D4520F-E31A-4A73-8BEF-53FC615838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8BB039BE-8DF3-4B90-8086-54F4C1F31B49}"/>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756712ED-D960-43FA-8457-68BDF1A3159C}"/>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BC24D03E-254B-4EDA-ACCF-1DA5F79F7D0B}"/>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7E24F6F0-79DC-49E5-A80A-6D3061523BF4}"/>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C8C9F494-BC3F-4152-9B6C-371899FE8FE1}"/>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91542E76-11AA-4652-82FA-9AB87083F5A5}"/>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B0250B0B-10FA-45F3-B1FA-64F964FAAB6E}"/>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45B1DCD4-75BE-4FE1-B5F2-C3FAC579A8A7}"/>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1F0C4DCF-9798-4CFA-A872-6F1C577BCD86}"/>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F86172EA-0BFD-4E26-B2E5-317A6008A909}"/>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DC08F4C1-6CE3-4E3D-8E8D-BAFDEDF79555}"/>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047BE9E-4089-4D07-B50C-DB88C2AEE4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90D9DA9-CF06-40A2-897D-30461CE3AA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9D9A408-0C30-4F99-A3F3-F54852E15E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E87B8CE-30C8-42CA-8A04-85884A7AB2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C7D9424-2CFD-4F97-B9C4-E894345642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55118</xdr:rowOff>
    </xdr:from>
    <xdr:to>
      <xdr:col>116</xdr:col>
      <xdr:colOff>114300</xdr:colOff>
      <xdr:row>62</xdr:row>
      <xdr:rowOff>156718</xdr:rowOff>
    </xdr:to>
    <xdr:sp macro="" textlink="">
      <xdr:nvSpPr>
        <xdr:cNvPr id="613" name="楕円 612">
          <a:extLst>
            <a:ext uri="{FF2B5EF4-FFF2-40B4-BE49-F238E27FC236}">
              <a16:creationId xmlns:a16="http://schemas.microsoft.com/office/drawing/2014/main" id="{F4BC5B95-7274-464F-B5D9-67067B6E4BAD}"/>
            </a:ext>
          </a:extLst>
        </xdr:cNvPr>
        <xdr:cNvSpPr/>
      </xdr:nvSpPr>
      <xdr:spPr>
        <a:xfrm>
          <a:off x="221107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33545</xdr:rowOff>
    </xdr:from>
    <xdr:ext cx="469744" cy="259045"/>
    <xdr:sp macro="" textlink="">
      <xdr:nvSpPr>
        <xdr:cNvPr id="614" name="【学校施設】&#10;一人当たり面積該当値テキスト">
          <a:extLst>
            <a:ext uri="{FF2B5EF4-FFF2-40B4-BE49-F238E27FC236}">
              <a16:creationId xmlns:a16="http://schemas.microsoft.com/office/drawing/2014/main" id="{F00FAA4E-272E-4AD2-91F1-F89EFFC1C774}"/>
            </a:ext>
          </a:extLst>
        </xdr:cNvPr>
        <xdr:cNvSpPr txBox="1"/>
      </xdr:nvSpPr>
      <xdr:spPr>
        <a:xfrm>
          <a:off x="22199600" y="1066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35306</xdr:rowOff>
    </xdr:from>
    <xdr:to>
      <xdr:col>112</xdr:col>
      <xdr:colOff>38100</xdr:colOff>
      <xdr:row>62</xdr:row>
      <xdr:rowOff>136906</xdr:rowOff>
    </xdr:to>
    <xdr:sp macro="" textlink="">
      <xdr:nvSpPr>
        <xdr:cNvPr id="615" name="楕円 614">
          <a:extLst>
            <a:ext uri="{FF2B5EF4-FFF2-40B4-BE49-F238E27FC236}">
              <a16:creationId xmlns:a16="http://schemas.microsoft.com/office/drawing/2014/main" id="{14E621D8-47F3-456A-B3A8-7B468C713820}"/>
            </a:ext>
          </a:extLst>
        </xdr:cNvPr>
        <xdr:cNvSpPr/>
      </xdr:nvSpPr>
      <xdr:spPr>
        <a:xfrm>
          <a:off x="21272500" y="106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86106</xdr:rowOff>
    </xdr:from>
    <xdr:to>
      <xdr:col>116</xdr:col>
      <xdr:colOff>63500</xdr:colOff>
      <xdr:row>62</xdr:row>
      <xdr:rowOff>105918</xdr:rowOff>
    </xdr:to>
    <xdr:cxnSp macro="">
      <xdr:nvCxnSpPr>
        <xdr:cNvPr id="616" name="直線コネクタ 615">
          <a:extLst>
            <a:ext uri="{FF2B5EF4-FFF2-40B4-BE49-F238E27FC236}">
              <a16:creationId xmlns:a16="http://schemas.microsoft.com/office/drawing/2014/main" id="{70B6A9FB-1197-4618-B3E3-D55647D9BEAF}"/>
            </a:ext>
          </a:extLst>
        </xdr:cNvPr>
        <xdr:cNvCxnSpPr/>
      </xdr:nvCxnSpPr>
      <xdr:spPr>
        <a:xfrm>
          <a:off x="21323300" y="1071600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30353</xdr:rowOff>
    </xdr:from>
    <xdr:to>
      <xdr:col>107</xdr:col>
      <xdr:colOff>101600</xdr:colOff>
      <xdr:row>62</xdr:row>
      <xdr:rowOff>131953</xdr:rowOff>
    </xdr:to>
    <xdr:sp macro="" textlink="">
      <xdr:nvSpPr>
        <xdr:cNvPr id="617" name="楕円 616">
          <a:extLst>
            <a:ext uri="{FF2B5EF4-FFF2-40B4-BE49-F238E27FC236}">
              <a16:creationId xmlns:a16="http://schemas.microsoft.com/office/drawing/2014/main" id="{7ECF5F65-5F94-4200-9116-71E7B6DBDE21}"/>
            </a:ext>
          </a:extLst>
        </xdr:cNvPr>
        <xdr:cNvSpPr/>
      </xdr:nvSpPr>
      <xdr:spPr>
        <a:xfrm>
          <a:off x="20383500" y="1066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81153</xdr:rowOff>
    </xdr:from>
    <xdr:to>
      <xdr:col>111</xdr:col>
      <xdr:colOff>177800</xdr:colOff>
      <xdr:row>62</xdr:row>
      <xdr:rowOff>86106</xdr:rowOff>
    </xdr:to>
    <xdr:cxnSp macro="">
      <xdr:nvCxnSpPr>
        <xdr:cNvPr id="618" name="直線コネクタ 617">
          <a:extLst>
            <a:ext uri="{FF2B5EF4-FFF2-40B4-BE49-F238E27FC236}">
              <a16:creationId xmlns:a16="http://schemas.microsoft.com/office/drawing/2014/main" id="{CC98C87C-516C-4DA6-A6DC-944D3AE41C1D}"/>
            </a:ext>
          </a:extLst>
        </xdr:cNvPr>
        <xdr:cNvCxnSpPr/>
      </xdr:nvCxnSpPr>
      <xdr:spPr>
        <a:xfrm>
          <a:off x="20434300" y="1071105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31115</xdr:rowOff>
    </xdr:from>
    <xdr:to>
      <xdr:col>102</xdr:col>
      <xdr:colOff>165100</xdr:colOff>
      <xdr:row>62</xdr:row>
      <xdr:rowOff>132715</xdr:rowOff>
    </xdr:to>
    <xdr:sp macro="" textlink="">
      <xdr:nvSpPr>
        <xdr:cNvPr id="619" name="楕円 618">
          <a:extLst>
            <a:ext uri="{FF2B5EF4-FFF2-40B4-BE49-F238E27FC236}">
              <a16:creationId xmlns:a16="http://schemas.microsoft.com/office/drawing/2014/main" id="{57844A1C-622B-4FD8-A3D9-BC7A1C1E7D6B}"/>
            </a:ext>
          </a:extLst>
        </xdr:cNvPr>
        <xdr:cNvSpPr/>
      </xdr:nvSpPr>
      <xdr:spPr>
        <a:xfrm>
          <a:off x="19494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81153</xdr:rowOff>
    </xdr:from>
    <xdr:to>
      <xdr:col>107</xdr:col>
      <xdr:colOff>50800</xdr:colOff>
      <xdr:row>62</xdr:row>
      <xdr:rowOff>81915</xdr:rowOff>
    </xdr:to>
    <xdr:cxnSp macro="">
      <xdr:nvCxnSpPr>
        <xdr:cNvPr id="620" name="直線コネクタ 619">
          <a:extLst>
            <a:ext uri="{FF2B5EF4-FFF2-40B4-BE49-F238E27FC236}">
              <a16:creationId xmlns:a16="http://schemas.microsoft.com/office/drawing/2014/main" id="{6CB14B4B-070D-49CE-8856-05DFBF2C6371}"/>
            </a:ext>
          </a:extLst>
        </xdr:cNvPr>
        <xdr:cNvCxnSpPr/>
      </xdr:nvCxnSpPr>
      <xdr:spPr>
        <a:xfrm flipV="1">
          <a:off x="19545300" y="107110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35687</xdr:rowOff>
    </xdr:from>
    <xdr:to>
      <xdr:col>98</xdr:col>
      <xdr:colOff>38100</xdr:colOff>
      <xdr:row>62</xdr:row>
      <xdr:rowOff>137287</xdr:rowOff>
    </xdr:to>
    <xdr:sp macro="" textlink="">
      <xdr:nvSpPr>
        <xdr:cNvPr id="621" name="楕円 620">
          <a:extLst>
            <a:ext uri="{FF2B5EF4-FFF2-40B4-BE49-F238E27FC236}">
              <a16:creationId xmlns:a16="http://schemas.microsoft.com/office/drawing/2014/main" id="{35C977F6-99D3-46FF-B5DD-22F8090B0C54}"/>
            </a:ext>
          </a:extLst>
        </xdr:cNvPr>
        <xdr:cNvSpPr/>
      </xdr:nvSpPr>
      <xdr:spPr>
        <a:xfrm>
          <a:off x="18605500" y="106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81915</xdr:rowOff>
    </xdr:from>
    <xdr:to>
      <xdr:col>102</xdr:col>
      <xdr:colOff>114300</xdr:colOff>
      <xdr:row>62</xdr:row>
      <xdr:rowOff>86487</xdr:rowOff>
    </xdr:to>
    <xdr:cxnSp macro="">
      <xdr:nvCxnSpPr>
        <xdr:cNvPr id="622" name="直線コネクタ 621">
          <a:extLst>
            <a:ext uri="{FF2B5EF4-FFF2-40B4-BE49-F238E27FC236}">
              <a16:creationId xmlns:a16="http://schemas.microsoft.com/office/drawing/2014/main" id="{BFA3DF1C-0316-41A4-A793-6CF62C2BF5FD}"/>
            </a:ext>
          </a:extLst>
        </xdr:cNvPr>
        <xdr:cNvCxnSpPr/>
      </xdr:nvCxnSpPr>
      <xdr:spPr>
        <a:xfrm flipV="1">
          <a:off x="18656300" y="107118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0A4A5B10-5F54-48DD-9A1B-05FC8EE31B52}"/>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026FC65D-7A0A-4F85-BD51-90A7BE77B217}"/>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AF737C40-79DC-4307-87DB-C79044558D51}"/>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E8BFCD32-99C4-4961-A3B7-0CD49FDA3929}"/>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128033</xdr:rowOff>
    </xdr:from>
    <xdr:ext cx="469744" cy="259045"/>
    <xdr:sp macro="" textlink="">
      <xdr:nvSpPr>
        <xdr:cNvPr id="627" name="n_1mainValue【学校施設】&#10;一人当たり面積">
          <a:extLst>
            <a:ext uri="{FF2B5EF4-FFF2-40B4-BE49-F238E27FC236}">
              <a16:creationId xmlns:a16="http://schemas.microsoft.com/office/drawing/2014/main" id="{43D6A94E-BC7C-414D-91B0-1D95B418A5D9}"/>
            </a:ext>
          </a:extLst>
        </xdr:cNvPr>
        <xdr:cNvSpPr txBox="1"/>
      </xdr:nvSpPr>
      <xdr:spPr>
        <a:xfrm>
          <a:off x="21075727" y="107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123080</xdr:rowOff>
    </xdr:from>
    <xdr:ext cx="469744" cy="259045"/>
    <xdr:sp macro="" textlink="">
      <xdr:nvSpPr>
        <xdr:cNvPr id="628" name="n_2mainValue【学校施設】&#10;一人当たり面積">
          <a:extLst>
            <a:ext uri="{FF2B5EF4-FFF2-40B4-BE49-F238E27FC236}">
              <a16:creationId xmlns:a16="http://schemas.microsoft.com/office/drawing/2014/main" id="{FD149762-F638-4731-8E06-2852CA06A576}"/>
            </a:ext>
          </a:extLst>
        </xdr:cNvPr>
        <xdr:cNvSpPr txBox="1"/>
      </xdr:nvSpPr>
      <xdr:spPr>
        <a:xfrm>
          <a:off x="20199427" y="1075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123842</xdr:rowOff>
    </xdr:from>
    <xdr:ext cx="469744" cy="259045"/>
    <xdr:sp macro="" textlink="">
      <xdr:nvSpPr>
        <xdr:cNvPr id="629" name="n_3mainValue【学校施設】&#10;一人当たり面積">
          <a:extLst>
            <a:ext uri="{FF2B5EF4-FFF2-40B4-BE49-F238E27FC236}">
              <a16:creationId xmlns:a16="http://schemas.microsoft.com/office/drawing/2014/main" id="{FBC42B1A-D08B-4934-A3F6-9E0ADCCCD141}"/>
            </a:ext>
          </a:extLst>
        </xdr:cNvPr>
        <xdr:cNvSpPr txBox="1"/>
      </xdr:nvSpPr>
      <xdr:spPr>
        <a:xfrm>
          <a:off x="19310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128414</xdr:rowOff>
    </xdr:from>
    <xdr:ext cx="469744" cy="259045"/>
    <xdr:sp macro="" textlink="">
      <xdr:nvSpPr>
        <xdr:cNvPr id="630" name="n_4mainValue【学校施設】&#10;一人当たり面積">
          <a:extLst>
            <a:ext uri="{FF2B5EF4-FFF2-40B4-BE49-F238E27FC236}">
              <a16:creationId xmlns:a16="http://schemas.microsoft.com/office/drawing/2014/main" id="{9ABA76A2-4012-42BD-99C4-057543E0194C}"/>
            </a:ext>
          </a:extLst>
        </xdr:cNvPr>
        <xdr:cNvSpPr txBox="1"/>
      </xdr:nvSpPr>
      <xdr:spPr>
        <a:xfrm>
          <a:off x="18421427" y="107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17A3F7B8-F7FE-4835-8129-EE6257F4F7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1817BC3C-B60D-47B6-A5E4-E53431622C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F7D3B10D-A4EA-47BF-8C32-2F0E809F86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5606C4E7-13D1-4E47-8D0A-FD8A57C6D3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25F8F0F2-66BA-48DC-96BC-9A2E3055CAA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11B4CC85-98F7-48A4-8730-B2C5D4AABF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7B52E5F3-B0B1-4699-95F4-05E85EFFC1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66AA6904-5E7B-49BC-80E2-C7730D2E34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3B9631CD-40FA-4CB8-A95F-C134979889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18EAA46C-B4B1-41C2-B681-EEC149DD1EC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FE83AB21-1874-444A-B5A4-98E8DBBBFCF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CD7C8EDE-1433-420F-9FAB-4060D113CB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A6B5A63D-F444-4D40-BD80-6B391CD47D2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8CA6E20B-FAD0-4A40-8A0C-A9746D2E761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7DF051B6-2202-4CA7-9225-BC40839DFC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2E1A251D-C86B-49BC-8F66-37704954CED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A0983289-ACA8-4941-8678-4400A87F9AD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A1E3DB63-B2D5-4B09-88F1-140586CB8D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DFC962BE-3D09-4DB0-ABC6-FA081BB4176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3F18947B-5392-4EB1-BE95-D7F2312E378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B693C14D-B873-4986-B8B3-1898520985E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69C5D5AD-DC6F-4A3A-90C2-5DB94E23F4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65D78798-83FB-4293-A959-09F980C4B7F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18B27983-4E79-41E4-ABD9-A9B51DD96E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3531A916-CAA8-4163-AF53-1792A58D9E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38FB6A8F-22CF-4692-8047-4777C7D23F2B}"/>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B11C3A79-B63A-4C7B-9F7F-30D451D0751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A4E79497-6125-47E8-A4B9-0F64970A605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4007CDA0-288F-4C38-816A-5F1C934B63B2}"/>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DE1766B4-F680-4E9F-B73A-CEEC6808BB38}"/>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81659</xdr:rowOff>
    </xdr:from>
    <xdr:ext cx="405111" cy="259045"/>
    <xdr:sp macro="" textlink="">
      <xdr:nvSpPr>
        <xdr:cNvPr id="661" name="【児童館】&#10;有形固定資産減価償却率平均値テキスト">
          <a:extLst>
            <a:ext uri="{FF2B5EF4-FFF2-40B4-BE49-F238E27FC236}">
              <a16:creationId xmlns:a16="http://schemas.microsoft.com/office/drawing/2014/main" id="{960A49E1-0CF5-4C1E-A9E4-4C96091B8CEF}"/>
            </a:ext>
          </a:extLst>
        </xdr:cNvPr>
        <xdr:cNvSpPr txBox="1"/>
      </xdr:nvSpPr>
      <xdr:spPr>
        <a:xfrm>
          <a:off x="16357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5934159A-05C5-47C3-9DE3-8FDB375616B0}"/>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5F42EBC6-0A80-447D-B876-ECDFA2194D3F}"/>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1045238E-E379-4E7D-BE09-19FDCD963386}"/>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BE285421-54BE-4C1D-B543-21424912C9C9}"/>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42E01970-6107-425A-9753-F4D27A4CEB91}"/>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299A06B-8E9E-49E9-9241-DED5A94F1D8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6A958C1-9932-4B5E-B592-00A77CE404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EE679C3-56F4-42C2-82DE-8FF3876EE8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C430D196-40AD-4B4C-98B1-AE0DA91AA10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6B113F98-7888-45B3-9DF0-6E09523CF9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85</xdr:row>
      <xdr:rowOff>132624</xdr:rowOff>
    </xdr:from>
    <xdr:to>
      <xdr:col>67</xdr:col>
      <xdr:colOff>101600</xdr:colOff>
      <xdr:row>86</xdr:row>
      <xdr:rowOff>62774</xdr:rowOff>
    </xdr:to>
    <xdr:sp macro="" textlink="">
      <xdr:nvSpPr>
        <xdr:cNvPr id="672" name="楕円 671">
          <a:extLst>
            <a:ext uri="{FF2B5EF4-FFF2-40B4-BE49-F238E27FC236}">
              <a16:creationId xmlns:a16="http://schemas.microsoft.com/office/drawing/2014/main" id="{0CD095CB-F620-4506-970A-9244F35C4CF3}"/>
            </a:ext>
          </a:extLst>
        </xdr:cNvPr>
        <xdr:cNvSpPr/>
      </xdr:nvSpPr>
      <xdr:spPr>
        <a:xfrm>
          <a:off x="12763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92364</xdr:rowOff>
    </xdr:from>
    <xdr:ext cx="405111" cy="259045"/>
    <xdr:sp macro="" textlink="">
      <xdr:nvSpPr>
        <xdr:cNvPr id="673" name="n_1aveValue【児童館】&#10;有形固定資産減価償却率">
          <a:extLst>
            <a:ext uri="{FF2B5EF4-FFF2-40B4-BE49-F238E27FC236}">
              <a16:creationId xmlns:a16="http://schemas.microsoft.com/office/drawing/2014/main" id="{377804AE-50E2-4885-BB0D-D2BB145ADF3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74" name="n_2aveValue【児童館】&#10;有形固定資産減価償却率">
          <a:extLst>
            <a:ext uri="{FF2B5EF4-FFF2-40B4-BE49-F238E27FC236}">
              <a16:creationId xmlns:a16="http://schemas.microsoft.com/office/drawing/2014/main" id="{09EE08E2-162A-45D8-B37C-52B1A4EC92BD}"/>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75" name="n_3aveValue【児童館】&#10;有形固定資産減価償却率">
          <a:extLst>
            <a:ext uri="{FF2B5EF4-FFF2-40B4-BE49-F238E27FC236}">
              <a16:creationId xmlns:a16="http://schemas.microsoft.com/office/drawing/2014/main" id="{CE99F45B-788A-4681-8F34-B7A0CF129DB1}"/>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6" name="n_4aveValue【児童館】&#10;有形固定資産減価償却率">
          <a:extLst>
            <a:ext uri="{FF2B5EF4-FFF2-40B4-BE49-F238E27FC236}">
              <a16:creationId xmlns:a16="http://schemas.microsoft.com/office/drawing/2014/main" id="{6CA3BE10-8CAA-4315-99C7-2E61881E2E34}"/>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53901</xdr:rowOff>
    </xdr:from>
    <xdr:ext cx="405111" cy="259045"/>
    <xdr:sp macro="" textlink="">
      <xdr:nvSpPr>
        <xdr:cNvPr id="677" name="n_4mainValue【児童館】&#10;有形固定資産減価償却率">
          <a:extLst>
            <a:ext uri="{FF2B5EF4-FFF2-40B4-BE49-F238E27FC236}">
              <a16:creationId xmlns:a16="http://schemas.microsoft.com/office/drawing/2014/main" id="{8DE65FCE-3E38-44CA-8AB7-E0D58F0561D9}"/>
            </a:ext>
          </a:extLst>
        </xdr:cNvPr>
        <xdr:cNvSpPr txBox="1"/>
      </xdr:nvSpPr>
      <xdr:spPr>
        <a:xfrm>
          <a:off x="12611744" y="1479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B49A671A-D052-4987-AE64-4190A64C18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14E31159-85B6-4B9C-A1D1-1BECCEC7B5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2429EDA0-64C5-44E9-A939-AA3A11D3D7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E1136EED-E443-43AD-88F5-BB8BB276EE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51CC76FE-63F9-43AD-B326-C223115F4B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8DBEF17A-CC2A-4D5F-8F0B-AE43EE148F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CED2FACE-9B59-4680-BCD9-BA95406237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2C12AF35-B328-4989-86A6-DEB930B2D7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189BCF3F-DAF9-432F-A5A0-04D0262858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A1FCC112-DD24-4F2E-95D6-168AC6D2DB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12B704A-F360-4FAB-B01E-20C7C88E759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C6B37B3C-5202-4191-AAFB-13C045C9E0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D3DD8D1D-92B9-4B44-91E9-CB63BBF98EE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B675F3B3-F024-4584-9A9C-7DFCF9029FF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C2EB19EF-D2D3-49A0-92DB-12BAB0CE1A2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CE9E58AA-C86C-4EF4-8DB8-223934AFFE5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9E346379-CDD5-4371-BCFB-AF6626ED1E9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F75BBC65-2907-4BD8-9F3F-DEAA47BF951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D82E1123-6CD5-4D74-9B6A-14C7C055790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E7C858C2-CFF6-4699-BBD4-4AEDE80A01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34F30893-B77E-442D-B7F4-1565200DD1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699" name="直線コネクタ 698">
          <a:extLst>
            <a:ext uri="{FF2B5EF4-FFF2-40B4-BE49-F238E27FC236}">
              <a16:creationId xmlns:a16="http://schemas.microsoft.com/office/drawing/2014/main" id="{3539423B-DCB4-4975-9EEB-7DD3F437FA19}"/>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0" name="【児童館】&#10;一人当たり面積最小値テキスト">
          <a:extLst>
            <a:ext uri="{FF2B5EF4-FFF2-40B4-BE49-F238E27FC236}">
              <a16:creationId xmlns:a16="http://schemas.microsoft.com/office/drawing/2014/main" id="{B7BCE18B-03C8-4E19-B3E8-D893BE11ED84}"/>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1" name="直線コネクタ 700">
          <a:extLst>
            <a:ext uri="{FF2B5EF4-FFF2-40B4-BE49-F238E27FC236}">
              <a16:creationId xmlns:a16="http://schemas.microsoft.com/office/drawing/2014/main" id="{5E6827E5-0A5B-4C76-990D-3C12864B4F57}"/>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02" name="【児童館】&#10;一人当たり面積最大値テキスト">
          <a:extLst>
            <a:ext uri="{FF2B5EF4-FFF2-40B4-BE49-F238E27FC236}">
              <a16:creationId xmlns:a16="http://schemas.microsoft.com/office/drawing/2014/main" id="{A4055B18-987E-48E5-9351-6022CA31DD56}"/>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03" name="直線コネクタ 702">
          <a:extLst>
            <a:ext uri="{FF2B5EF4-FFF2-40B4-BE49-F238E27FC236}">
              <a16:creationId xmlns:a16="http://schemas.microsoft.com/office/drawing/2014/main" id="{15A2F74D-B594-4916-AD66-A7BF6E68F3F5}"/>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704" name="【児童館】&#10;一人当たり面積平均値テキスト">
          <a:extLst>
            <a:ext uri="{FF2B5EF4-FFF2-40B4-BE49-F238E27FC236}">
              <a16:creationId xmlns:a16="http://schemas.microsoft.com/office/drawing/2014/main" id="{34ED3442-5634-4B2C-8872-9438860EB3C7}"/>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05" name="フローチャート: 判断 704">
          <a:extLst>
            <a:ext uri="{FF2B5EF4-FFF2-40B4-BE49-F238E27FC236}">
              <a16:creationId xmlns:a16="http://schemas.microsoft.com/office/drawing/2014/main" id="{CB30648F-08AE-4D7E-BDE7-6CB002F5B312}"/>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6" name="フローチャート: 判断 705">
          <a:extLst>
            <a:ext uri="{FF2B5EF4-FFF2-40B4-BE49-F238E27FC236}">
              <a16:creationId xmlns:a16="http://schemas.microsoft.com/office/drawing/2014/main" id="{E0479398-0DF5-48DF-9A8F-04D2B64786AD}"/>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7" name="フローチャート: 判断 706">
          <a:extLst>
            <a:ext uri="{FF2B5EF4-FFF2-40B4-BE49-F238E27FC236}">
              <a16:creationId xmlns:a16="http://schemas.microsoft.com/office/drawing/2014/main" id="{60579D09-C809-44C0-9D58-400883CE97FA}"/>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08" name="フローチャート: 判断 707">
          <a:extLst>
            <a:ext uri="{FF2B5EF4-FFF2-40B4-BE49-F238E27FC236}">
              <a16:creationId xmlns:a16="http://schemas.microsoft.com/office/drawing/2014/main" id="{118937AD-707C-4387-961E-031CF0E4BC62}"/>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09" name="フローチャート: 判断 708">
          <a:extLst>
            <a:ext uri="{FF2B5EF4-FFF2-40B4-BE49-F238E27FC236}">
              <a16:creationId xmlns:a16="http://schemas.microsoft.com/office/drawing/2014/main" id="{CFD67FE2-6E49-4063-9EE0-6112F8E27DA8}"/>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EB1A1E6-D0C4-4411-B95E-389CCF1A3B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00BAB8B-231C-4C76-9822-432C88D489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6169EB8-ACAA-4C1E-9E77-C91A1596B87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9340B55-B840-4B50-AF9E-9622FFCA88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5DB6FF7-1D82-436C-9A20-59CB1E0727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39878</xdr:rowOff>
    </xdr:from>
    <xdr:to>
      <xdr:col>98</xdr:col>
      <xdr:colOff>38100</xdr:colOff>
      <xdr:row>85</xdr:row>
      <xdr:rowOff>141478</xdr:rowOff>
    </xdr:to>
    <xdr:sp macro="" textlink="">
      <xdr:nvSpPr>
        <xdr:cNvPr id="715" name="楕円 714">
          <a:extLst>
            <a:ext uri="{FF2B5EF4-FFF2-40B4-BE49-F238E27FC236}">
              <a16:creationId xmlns:a16="http://schemas.microsoft.com/office/drawing/2014/main" id="{4A5EF673-5215-42ED-A1C2-85F3EC45090C}"/>
            </a:ext>
          </a:extLst>
        </xdr:cNvPr>
        <xdr:cNvSpPr/>
      </xdr:nvSpPr>
      <xdr:spPr>
        <a:xfrm>
          <a:off x="18605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11701</xdr:rowOff>
    </xdr:from>
    <xdr:ext cx="469744" cy="259045"/>
    <xdr:sp macro="" textlink="">
      <xdr:nvSpPr>
        <xdr:cNvPr id="716" name="n_1aveValue【児童館】&#10;一人当たり面積">
          <a:extLst>
            <a:ext uri="{FF2B5EF4-FFF2-40B4-BE49-F238E27FC236}">
              <a16:creationId xmlns:a16="http://schemas.microsoft.com/office/drawing/2014/main" id="{5521393F-017C-4C37-AB7A-D950C2635851}"/>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17" name="n_2aveValue【児童館】&#10;一人当たり面積">
          <a:extLst>
            <a:ext uri="{FF2B5EF4-FFF2-40B4-BE49-F238E27FC236}">
              <a16:creationId xmlns:a16="http://schemas.microsoft.com/office/drawing/2014/main" id="{A18BB811-14C3-4D10-B411-E418150F8500}"/>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18" name="n_3aveValue【児童館】&#10;一人当たり面積">
          <a:extLst>
            <a:ext uri="{FF2B5EF4-FFF2-40B4-BE49-F238E27FC236}">
              <a16:creationId xmlns:a16="http://schemas.microsoft.com/office/drawing/2014/main" id="{B28072B0-C27A-421B-84F7-D7F46CE5C679}"/>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19" name="n_4aveValue【児童館】&#10;一人当たり面積">
          <a:extLst>
            <a:ext uri="{FF2B5EF4-FFF2-40B4-BE49-F238E27FC236}">
              <a16:creationId xmlns:a16="http://schemas.microsoft.com/office/drawing/2014/main" id="{EDC73015-15B2-4738-9674-EB82B862829E}"/>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720" name="n_4mainValue【児童館】&#10;一人当たり面積">
          <a:extLst>
            <a:ext uri="{FF2B5EF4-FFF2-40B4-BE49-F238E27FC236}">
              <a16:creationId xmlns:a16="http://schemas.microsoft.com/office/drawing/2014/main" id="{647DBC9D-33DA-4458-92A3-AFE7EB4537AE}"/>
            </a:ext>
          </a:extLst>
        </xdr:cNvPr>
        <xdr:cNvSpPr txBox="1"/>
      </xdr:nvSpPr>
      <xdr:spPr>
        <a:xfrm>
          <a:off x="18421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48CAEDC6-F5E2-445B-9B18-FFD15E0D04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75D290E9-9414-419E-8D61-74DA0589DD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78BC8B38-E076-42AF-B4A6-B235B6C2D7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FF2BD6EA-DCE8-4F45-9B49-B9676C7C6C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EEB891A5-5641-4016-A328-88AD9E465C3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ADAFA3E3-CE52-4AD9-8AD5-834BB688F9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33CDCF13-C918-4F7F-B63A-97150392FD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04E47A7B-CCA8-4DFE-AEC9-054DFAE9AE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D9CBF8E9-F53C-4CCC-ACA0-E0EE750C73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9407169E-1D32-48A5-8003-2D8661372F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FE000072-2F4D-4680-8989-F527FC348F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2" name="直線コネクタ 731">
          <a:extLst>
            <a:ext uri="{FF2B5EF4-FFF2-40B4-BE49-F238E27FC236}">
              <a16:creationId xmlns:a16="http://schemas.microsoft.com/office/drawing/2014/main" id="{B2663DCD-6322-4FDB-A484-016161718CC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3" name="テキスト ボックス 732">
          <a:extLst>
            <a:ext uri="{FF2B5EF4-FFF2-40B4-BE49-F238E27FC236}">
              <a16:creationId xmlns:a16="http://schemas.microsoft.com/office/drawing/2014/main" id="{A095BD8B-6378-4B32-AF79-907E1698E9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4" name="直線コネクタ 733">
          <a:extLst>
            <a:ext uri="{FF2B5EF4-FFF2-40B4-BE49-F238E27FC236}">
              <a16:creationId xmlns:a16="http://schemas.microsoft.com/office/drawing/2014/main" id="{430D3DF7-8F1D-4F68-BA9A-A39C950069F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5" name="テキスト ボックス 734">
          <a:extLst>
            <a:ext uri="{FF2B5EF4-FFF2-40B4-BE49-F238E27FC236}">
              <a16:creationId xmlns:a16="http://schemas.microsoft.com/office/drawing/2014/main" id="{88547A9C-10F1-4243-8309-2C3F75A668F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6" name="直線コネクタ 735">
          <a:extLst>
            <a:ext uri="{FF2B5EF4-FFF2-40B4-BE49-F238E27FC236}">
              <a16:creationId xmlns:a16="http://schemas.microsoft.com/office/drawing/2014/main" id="{384C72C9-91EA-49EA-BF92-5FC31BAA09E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7" name="テキスト ボックス 736">
          <a:extLst>
            <a:ext uri="{FF2B5EF4-FFF2-40B4-BE49-F238E27FC236}">
              <a16:creationId xmlns:a16="http://schemas.microsoft.com/office/drawing/2014/main" id="{55C33FD0-2950-4289-9FF8-BC6DAE39AE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8" name="直線コネクタ 737">
          <a:extLst>
            <a:ext uri="{FF2B5EF4-FFF2-40B4-BE49-F238E27FC236}">
              <a16:creationId xmlns:a16="http://schemas.microsoft.com/office/drawing/2014/main" id="{89946A9D-42E6-4EC6-881A-A4F8E36E770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9" name="テキスト ボックス 738">
          <a:extLst>
            <a:ext uri="{FF2B5EF4-FFF2-40B4-BE49-F238E27FC236}">
              <a16:creationId xmlns:a16="http://schemas.microsoft.com/office/drawing/2014/main" id="{1E4EEBF3-1F0A-41BE-AE1E-4A5651FF37D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0" name="直線コネクタ 739">
          <a:extLst>
            <a:ext uri="{FF2B5EF4-FFF2-40B4-BE49-F238E27FC236}">
              <a16:creationId xmlns:a16="http://schemas.microsoft.com/office/drawing/2014/main" id="{8D208654-ACBA-4EF0-B9DC-74491609FF3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1" name="テキスト ボックス 740">
          <a:extLst>
            <a:ext uri="{FF2B5EF4-FFF2-40B4-BE49-F238E27FC236}">
              <a16:creationId xmlns:a16="http://schemas.microsoft.com/office/drawing/2014/main" id="{CAD9239A-1A7D-412F-8F39-305798E38D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94A61985-C004-470C-B6D2-8D66CF8DD2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3" name="テキスト ボックス 742">
          <a:extLst>
            <a:ext uri="{FF2B5EF4-FFF2-40B4-BE49-F238E27FC236}">
              <a16:creationId xmlns:a16="http://schemas.microsoft.com/office/drawing/2014/main" id="{4B1C6394-0E9D-42AF-9CA7-9FE3C66A4ED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公民館】&#10;有形固定資産減価償却率グラフ枠">
          <a:extLst>
            <a:ext uri="{FF2B5EF4-FFF2-40B4-BE49-F238E27FC236}">
              <a16:creationId xmlns:a16="http://schemas.microsoft.com/office/drawing/2014/main" id="{66273393-96D3-484B-A5CA-F1FD2A362F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45" name="直線コネクタ 744">
          <a:extLst>
            <a:ext uri="{FF2B5EF4-FFF2-40B4-BE49-F238E27FC236}">
              <a16:creationId xmlns:a16="http://schemas.microsoft.com/office/drawing/2014/main" id="{87DA7769-D601-4E2A-B903-3CE359CF134D}"/>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6" name="【公民館】&#10;有形固定資産減価償却率最小値テキスト">
          <a:extLst>
            <a:ext uri="{FF2B5EF4-FFF2-40B4-BE49-F238E27FC236}">
              <a16:creationId xmlns:a16="http://schemas.microsoft.com/office/drawing/2014/main" id="{EB39E85E-3120-4333-8BA5-0F14925F849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7" name="直線コネクタ 746">
          <a:extLst>
            <a:ext uri="{FF2B5EF4-FFF2-40B4-BE49-F238E27FC236}">
              <a16:creationId xmlns:a16="http://schemas.microsoft.com/office/drawing/2014/main" id="{95E6183D-22D1-47F1-9B02-BECA5685716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48" name="【公民館】&#10;有形固定資産減価償却率最大値テキスト">
          <a:extLst>
            <a:ext uri="{FF2B5EF4-FFF2-40B4-BE49-F238E27FC236}">
              <a16:creationId xmlns:a16="http://schemas.microsoft.com/office/drawing/2014/main" id="{68E13C3B-678D-4947-A947-8042A9948DFF}"/>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49" name="直線コネクタ 748">
          <a:extLst>
            <a:ext uri="{FF2B5EF4-FFF2-40B4-BE49-F238E27FC236}">
              <a16:creationId xmlns:a16="http://schemas.microsoft.com/office/drawing/2014/main" id="{B06A10B9-BB4D-41AD-B224-D6E56D1B882D}"/>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50" name="【公民館】&#10;有形固定資産減価償却率平均値テキスト">
          <a:extLst>
            <a:ext uri="{FF2B5EF4-FFF2-40B4-BE49-F238E27FC236}">
              <a16:creationId xmlns:a16="http://schemas.microsoft.com/office/drawing/2014/main" id="{D6F55E1A-397D-49BE-AFE8-F8DF2DEE762D}"/>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51" name="フローチャート: 判断 750">
          <a:extLst>
            <a:ext uri="{FF2B5EF4-FFF2-40B4-BE49-F238E27FC236}">
              <a16:creationId xmlns:a16="http://schemas.microsoft.com/office/drawing/2014/main" id="{AFE872BF-DEB8-4BBD-B531-361E71CD8841}"/>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52" name="フローチャート: 判断 751">
          <a:extLst>
            <a:ext uri="{FF2B5EF4-FFF2-40B4-BE49-F238E27FC236}">
              <a16:creationId xmlns:a16="http://schemas.microsoft.com/office/drawing/2014/main" id="{3098F87F-2CE2-4058-A369-7DA6B6FE2E1F}"/>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53" name="フローチャート: 判断 752">
          <a:extLst>
            <a:ext uri="{FF2B5EF4-FFF2-40B4-BE49-F238E27FC236}">
              <a16:creationId xmlns:a16="http://schemas.microsoft.com/office/drawing/2014/main" id="{AE574CC0-6AC2-4DEF-B2FF-687206785F54}"/>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54" name="フローチャート: 判断 753">
          <a:extLst>
            <a:ext uri="{FF2B5EF4-FFF2-40B4-BE49-F238E27FC236}">
              <a16:creationId xmlns:a16="http://schemas.microsoft.com/office/drawing/2014/main" id="{D7B57108-D2FA-4B74-BBF2-213133ACDBCE}"/>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55" name="フローチャート: 判断 754">
          <a:extLst>
            <a:ext uri="{FF2B5EF4-FFF2-40B4-BE49-F238E27FC236}">
              <a16:creationId xmlns:a16="http://schemas.microsoft.com/office/drawing/2014/main" id="{BAFD0F31-CDFD-4A7A-840C-2F585BAC7306}"/>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E8A7A1B-43B2-4A5E-A4C9-689C0D7142D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2A0179C9-2D43-402F-84EC-EAE57CD343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7556B1A8-0488-442B-B033-6047596C19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1CF72BD5-8D4D-418E-82B2-55785628EB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D815AAA1-8000-401D-80BF-86415DAFF9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8255</xdr:rowOff>
    </xdr:from>
    <xdr:to>
      <xdr:col>85</xdr:col>
      <xdr:colOff>177800</xdr:colOff>
      <xdr:row>108</xdr:row>
      <xdr:rowOff>109855</xdr:rowOff>
    </xdr:to>
    <xdr:sp macro="" textlink="">
      <xdr:nvSpPr>
        <xdr:cNvPr id="761" name="楕円 760">
          <a:extLst>
            <a:ext uri="{FF2B5EF4-FFF2-40B4-BE49-F238E27FC236}">
              <a16:creationId xmlns:a16="http://schemas.microsoft.com/office/drawing/2014/main" id="{6233F0D9-1AD5-4565-B94E-C3D3D288CAA9}"/>
            </a:ext>
          </a:extLst>
        </xdr:cNvPr>
        <xdr:cNvSpPr/>
      </xdr:nvSpPr>
      <xdr:spPr>
        <a:xfrm>
          <a:off x="162687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94632</xdr:rowOff>
    </xdr:from>
    <xdr:ext cx="405111" cy="259045"/>
    <xdr:sp macro="" textlink="">
      <xdr:nvSpPr>
        <xdr:cNvPr id="762" name="【公民館】&#10;有形固定資産減価償却率該当値テキスト">
          <a:extLst>
            <a:ext uri="{FF2B5EF4-FFF2-40B4-BE49-F238E27FC236}">
              <a16:creationId xmlns:a16="http://schemas.microsoft.com/office/drawing/2014/main" id="{97403881-3437-45A2-B91C-DB69A1435DDB}"/>
            </a:ext>
          </a:extLst>
        </xdr:cNvPr>
        <xdr:cNvSpPr txBox="1"/>
      </xdr:nvSpPr>
      <xdr:spPr>
        <a:xfrm>
          <a:off x="16357600" y="184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158750</xdr:rowOff>
    </xdr:from>
    <xdr:to>
      <xdr:col>81</xdr:col>
      <xdr:colOff>101600</xdr:colOff>
      <xdr:row>108</xdr:row>
      <xdr:rowOff>88900</xdr:rowOff>
    </xdr:to>
    <xdr:sp macro="" textlink="">
      <xdr:nvSpPr>
        <xdr:cNvPr id="763" name="楕円 762">
          <a:extLst>
            <a:ext uri="{FF2B5EF4-FFF2-40B4-BE49-F238E27FC236}">
              <a16:creationId xmlns:a16="http://schemas.microsoft.com/office/drawing/2014/main" id="{E1D3B1B8-3DE8-4743-AD00-82609BBD4363}"/>
            </a:ext>
          </a:extLst>
        </xdr:cNvPr>
        <xdr:cNvSpPr/>
      </xdr:nvSpPr>
      <xdr:spPr>
        <a:xfrm>
          <a:off x="1543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38100</xdr:rowOff>
    </xdr:from>
    <xdr:to>
      <xdr:col>85</xdr:col>
      <xdr:colOff>127000</xdr:colOff>
      <xdr:row>108</xdr:row>
      <xdr:rowOff>59055</xdr:rowOff>
    </xdr:to>
    <xdr:cxnSp macro="">
      <xdr:nvCxnSpPr>
        <xdr:cNvPr id="764" name="直線コネクタ 763">
          <a:extLst>
            <a:ext uri="{FF2B5EF4-FFF2-40B4-BE49-F238E27FC236}">
              <a16:creationId xmlns:a16="http://schemas.microsoft.com/office/drawing/2014/main" id="{84BC7EB9-B696-433B-9F11-692B45AE32C5}"/>
            </a:ext>
          </a:extLst>
        </xdr:cNvPr>
        <xdr:cNvCxnSpPr/>
      </xdr:nvCxnSpPr>
      <xdr:spPr>
        <a:xfrm>
          <a:off x="15481300" y="185547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132080</xdr:rowOff>
    </xdr:from>
    <xdr:to>
      <xdr:col>76</xdr:col>
      <xdr:colOff>165100</xdr:colOff>
      <xdr:row>108</xdr:row>
      <xdr:rowOff>62230</xdr:rowOff>
    </xdr:to>
    <xdr:sp macro="" textlink="">
      <xdr:nvSpPr>
        <xdr:cNvPr id="765" name="楕円 764">
          <a:extLst>
            <a:ext uri="{FF2B5EF4-FFF2-40B4-BE49-F238E27FC236}">
              <a16:creationId xmlns:a16="http://schemas.microsoft.com/office/drawing/2014/main" id="{1F1945DF-B2A6-4995-BB7D-C6C66584C548}"/>
            </a:ext>
          </a:extLst>
        </xdr:cNvPr>
        <xdr:cNvSpPr/>
      </xdr:nvSpPr>
      <xdr:spPr>
        <a:xfrm>
          <a:off x="1454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11430</xdr:rowOff>
    </xdr:from>
    <xdr:to>
      <xdr:col>81</xdr:col>
      <xdr:colOff>50800</xdr:colOff>
      <xdr:row>108</xdr:row>
      <xdr:rowOff>38100</xdr:rowOff>
    </xdr:to>
    <xdr:cxnSp macro="">
      <xdr:nvCxnSpPr>
        <xdr:cNvPr id="766" name="直線コネクタ 765">
          <a:extLst>
            <a:ext uri="{FF2B5EF4-FFF2-40B4-BE49-F238E27FC236}">
              <a16:creationId xmlns:a16="http://schemas.microsoft.com/office/drawing/2014/main" id="{A6F7BF7E-17F8-451C-9FAA-C7ABBEAB7783}"/>
            </a:ext>
          </a:extLst>
        </xdr:cNvPr>
        <xdr:cNvCxnSpPr/>
      </xdr:nvCxnSpPr>
      <xdr:spPr>
        <a:xfrm>
          <a:off x="14592300" y="18528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99695</xdr:rowOff>
    </xdr:from>
    <xdr:to>
      <xdr:col>72</xdr:col>
      <xdr:colOff>38100</xdr:colOff>
      <xdr:row>108</xdr:row>
      <xdr:rowOff>29845</xdr:rowOff>
    </xdr:to>
    <xdr:sp macro="" textlink="">
      <xdr:nvSpPr>
        <xdr:cNvPr id="767" name="楕円 766">
          <a:extLst>
            <a:ext uri="{FF2B5EF4-FFF2-40B4-BE49-F238E27FC236}">
              <a16:creationId xmlns:a16="http://schemas.microsoft.com/office/drawing/2014/main" id="{357395AD-BD39-46B1-A8D0-E480083D06BC}"/>
            </a:ext>
          </a:extLst>
        </xdr:cNvPr>
        <xdr:cNvSpPr/>
      </xdr:nvSpPr>
      <xdr:spPr>
        <a:xfrm>
          <a:off x="13652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150495</xdr:rowOff>
    </xdr:from>
    <xdr:to>
      <xdr:col>76</xdr:col>
      <xdr:colOff>114300</xdr:colOff>
      <xdr:row>108</xdr:row>
      <xdr:rowOff>11430</xdr:rowOff>
    </xdr:to>
    <xdr:cxnSp macro="">
      <xdr:nvCxnSpPr>
        <xdr:cNvPr id="768" name="直線コネクタ 767">
          <a:extLst>
            <a:ext uri="{FF2B5EF4-FFF2-40B4-BE49-F238E27FC236}">
              <a16:creationId xmlns:a16="http://schemas.microsoft.com/office/drawing/2014/main" id="{F45BEF2F-E2A0-45C6-9A18-F6133AA8850E}"/>
            </a:ext>
          </a:extLst>
        </xdr:cNvPr>
        <xdr:cNvCxnSpPr/>
      </xdr:nvCxnSpPr>
      <xdr:spPr>
        <a:xfrm>
          <a:off x="13703300" y="184956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151130</xdr:rowOff>
    </xdr:from>
    <xdr:to>
      <xdr:col>67</xdr:col>
      <xdr:colOff>101600</xdr:colOff>
      <xdr:row>108</xdr:row>
      <xdr:rowOff>81280</xdr:rowOff>
    </xdr:to>
    <xdr:sp macro="" textlink="">
      <xdr:nvSpPr>
        <xdr:cNvPr id="769" name="楕円 768">
          <a:extLst>
            <a:ext uri="{FF2B5EF4-FFF2-40B4-BE49-F238E27FC236}">
              <a16:creationId xmlns:a16="http://schemas.microsoft.com/office/drawing/2014/main" id="{F9DB380A-55DE-443D-9FFE-735CFBEFB31D}"/>
            </a:ext>
          </a:extLst>
        </xdr:cNvPr>
        <xdr:cNvSpPr/>
      </xdr:nvSpPr>
      <xdr:spPr>
        <a:xfrm>
          <a:off x="1276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150495</xdr:rowOff>
    </xdr:from>
    <xdr:to>
      <xdr:col>71</xdr:col>
      <xdr:colOff>177800</xdr:colOff>
      <xdr:row>108</xdr:row>
      <xdr:rowOff>30480</xdr:rowOff>
    </xdr:to>
    <xdr:cxnSp macro="">
      <xdr:nvCxnSpPr>
        <xdr:cNvPr id="770" name="直線コネクタ 769">
          <a:extLst>
            <a:ext uri="{FF2B5EF4-FFF2-40B4-BE49-F238E27FC236}">
              <a16:creationId xmlns:a16="http://schemas.microsoft.com/office/drawing/2014/main" id="{2C6784A0-2D1A-4226-ADE9-B4A597999DD2}"/>
            </a:ext>
          </a:extLst>
        </xdr:cNvPr>
        <xdr:cNvCxnSpPr/>
      </xdr:nvCxnSpPr>
      <xdr:spPr>
        <a:xfrm flipV="1">
          <a:off x="12814300" y="184956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71" name="n_1aveValue【公民館】&#10;有形固定資産減価償却率">
          <a:extLst>
            <a:ext uri="{FF2B5EF4-FFF2-40B4-BE49-F238E27FC236}">
              <a16:creationId xmlns:a16="http://schemas.microsoft.com/office/drawing/2014/main" id="{F2952414-9B2A-4EBA-BFB3-33A70E373E89}"/>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72" name="n_2aveValue【公民館】&#10;有形固定資産減価償却率">
          <a:extLst>
            <a:ext uri="{FF2B5EF4-FFF2-40B4-BE49-F238E27FC236}">
              <a16:creationId xmlns:a16="http://schemas.microsoft.com/office/drawing/2014/main" id="{503EB4BB-1F21-43B8-8147-82A573FF8F73}"/>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773" name="n_3aveValue【公民館】&#10;有形固定資産減価償却率">
          <a:extLst>
            <a:ext uri="{FF2B5EF4-FFF2-40B4-BE49-F238E27FC236}">
              <a16:creationId xmlns:a16="http://schemas.microsoft.com/office/drawing/2014/main" id="{4596FF5F-A130-4E72-9847-0125CD48C77C}"/>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74" name="n_4aveValue【公民館】&#10;有形固定資産減価償却率">
          <a:extLst>
            <a:ext uri="{FF2B5EF4-FFF2-40B4-BE49-F238E27FC236}">
              <a16:creationId xmlns:a16="http://schemas.microsoft.com/office/drawing/2014/main" id="{3D08DE2F-2607-4CC2-A7CE-919FE93212B3}"/>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80027</xdr:rowOff>
    </xdr:from>
    <xdr:ext cx="405111" cy="259045"/>
    <xdr:sp macro="" textlink="">
      <xdr:nvSpPr>
        <xdr:cNvPr id="775" name="n_1mainValue【公民館】&#10;有形固定資産減価償却率">
          <a:extLst>
            <a:ext uri="{FF2B5EF4-FFF2-40B4-BE49-F238E27FC236}">
              <a16:creationId xmlns:a16="http://schemas.microsoft.com/office/drawing/2014/main" id="{5D6C51F2-107F-4E79-B039-0AD0E5922EED}"/>
            </a:ext>
          </a:extLst>
        </xdr:cNvPr>
        <xdr:cNvSpPr txBox="1"/>
      </xdr:nvSpPr>
      <xdr:spPr>
        <a:xfrm>
          <a:off x="152660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53357</xdr:rowOff>
    </xdr:from>
    <xdr:ext cx="405111" cy="259045"/>
    <xdr:sp macro="" textlink="">
      <xdr:nvSpPr>
        <xdr:cNvPr id="776" name="n_2mainValue【公民館】&#10;有形固定資産減価償却率">
          <a:extLst>
            <a:ext uri="{FF2B5EF4-FFF2-40B4-BE49-F238E27FC236}">
              <a16:creationId xmlns:a16="http://schemas.microsoft.com/office/drawing/2014/main" id="{B7C33E2C-F99F-4DE6-98D1-BBB574FB1CB1}"/>
            </a:ext>
          </a:extLst>
        </xdr:cNvPr>
        <xdr:cNvSpPr txBox="1"/>
      </xdr:nvSpPr>
      <xdr:spPr>
        <a:xfrm>
          <a:off x="14389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20972</xdr:rowOff>
    </xdr:from>
    <xdr:ext cx="405111" cy="259045"/>
    <xdr:sp macro="" textlink="">
      <xdr:nvSpPr>
        <xdr:cNvPr id="777" name="n_3mainValue【公民館】&#10;有形固定資産減価償却率">
          <a:extLst>
            <a:ext uri="{FF2B5EF4-FFF2-40B4-BE49-F238E27FC236}">
              <a16:creationId xmlns:a16="http://schemas.microsoft.com/office/drawing/2014/main" id="{8DE122AF-DA66-48DD-92BA-C566DD191934}"/>
            </a:ext>
          </a:extLst>
        </xdr:cNvPr>
        <xdr:cNvSpPr txBox="1"/>
      </xdr:nvSpPr>
      <xdr:spPr>
        <a:xfrm>
          <a:off x="135007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778" name="n_4mainValue【公民館】&#10;有形固定資産減価償却率">
          <a:extLst>
            <a:ext uri="{FF2B5EF4-FFF2-40B4-BE49-F238E27FC236}">
              <a16:creationId xmlns:a16="http://schemas.microsoft.com/office/drawing/2014/main" id="{DEB93763-3971-42A6-81C8-B14D32BE68F4}"/>
            </a:ext>
          </a:extLst>
        </xdr:cNvPr>
        <xdr:cNvSpPr txBox="1"/>
      </xdr:nvSpPr>
      <xdr:spPr>
        <a:xfrm>
          <a:off x="12611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a:extLst>
            <a:ext uri="{FF2B5EF4-FFF2-40B4-BE49-F238E27FC236}">
              <a16:creationId xmlns:a16="http://schemas.microsoft.com/office/drawing/2014/main" id="{9940FF69-59DC-491E-8D7D-BE1F13D02F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a:extLst>
            <a:ext uri="{FF2B5EF4-FFF2-40B4-BE49-F238E27FC236}">
              <a16:creationId xmlns:a16="http://schemas.microsoft.com/office/drawing/2014/main" id="{2A0836F2-180B-43A4-9367-E8B38F886B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a:extLst>
            <a:ext uri="{FF2B5EF4-FFF2-40B4-BE49-F238E27FC236}">
              <a16:creationId xmlns:a16="http://schemas.microsoft.com/office/drawing/2014/main" id="{BB9388DC-1943-45AC-A8C5-AFF58FE813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a:extLst>
            <a:ext uri="{FF2B5EF4-FFF2-40B4-BE49-F238E27FC236}">
              <a16:creationId xmlns:a16="http://schemas.microsoft.com/office/drawing/2014/main" id="{7E1D8759-55EA-4E11-88FA-6860479C29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a:extLst>
            <a:ext uri="{FF2B5EF4-FFF2-40B4-BE49-F238E27FC236}">
              <a16:creationId xmlns:a16="http://schemas.microsoft.com/office/drawing/2014/main" id="{CA8EFA18-2B28-4156-BD77-5A8F3541A8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a:extLst>
            <a:ext uri="{FF2B5EF4-FFF2-40B4-BE49-F238E27FC236}">
              <a16:creationId xmlns:a16="http://schemas.microsoft.com/office/drawing/2014/main" id="{E5919772-5300-404D-82B6-F1C9DE849C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a:extLst>
            <a:ext uri="{FF2B5EF4-FFF2-40B4-BE49-F238E27FC236}">
              <a16:creationId xmlns:a16="http://schemas.microsoft.com/office/drawing/2014/main" id="{7626F421-AEF4-4F76-B8DB-C332F5C498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a:extLst>
            <a:ext uri="{FF2B5EF4-FFF2-40B4-BE49-F238E27FC236}">
              <a16:creationId xmlns:a16="http://schemas.microsoft.com/office/drawing/2014/main" id="{1E135DBE-31DA-437F-8F80-E2775D1241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a:extLst>
            <a:ext uri="{FF2B5EF4-FFF2-40B4-BE49-F238E27FC236}">
              <a16:creationId xmlns:a16="http://schemas.microsoft.com/office/drawing/2014/main" id="{AF29D319-A679-4544-9015-1875F68423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a:extLst>
            <a:ext uri="{FF2B5EF4-FFF2-40B4-BE49-F238E27FC236}">
              <a16:creationId xmlns:a16="http://schemas.microsoft.com/office/drawing/2014/main" id="{E446C0BA-A485-46F0-86BE-5D6F7AB531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9" name="直線コネクタ 788">
          <a:extLst>
            <a:ext uri="{FF2B5EF4-FFF2-40B4-BE49-F238E27FC236}">
              <a16:creationId xmlns:a16="http://schemas.microsoft.com/office/drawing/2014/main" id="{68F68EDE-D4FF-4F4F-83CE-FA4CD01E049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0" name="テキスト ボックス 789">
          <a:extLst>
            <a:ext uri="{FF2B5EF4-FFF2-40B4-BE49-F238E27FC236}">
              <a16:creationId xmlns:a16="http://schemas.microsoft.com/office/drawing/2014/main" id="{D8D782C9-DD9A-4E6F-8950-978AD35BC4E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1" name="直線コネクタ 790">
          <a:extLst>
            <a:ext uri="{FF2B5EF4-FFF2-40B4-BE49-F238E27FC236}">
              <a16:creationId xmlns:a16="http://schemas.microsoft.com/office/drawing/2014/main" id="{B684C729-A89E-4EA9-A683-BC3EEE23C06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2" name="テキスト ボックス 791">
          <a:extLst>
            <a:ext uri="{FF2B5EF4-FFF2-40B4-BE49-F238E27FC236}">
              <a16:creationId xmlns:a16="http://schemas.microsoft.com/office/drawing/2014/main" id="{640075C7-EC38-4E15-880B-00F128D71E7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3" name="直線コネクタ 792">
          <a:extLst>
            <a:ext uri="{FF2B5EF4-FFF2-40B4-BE49-F238E27FC236}">
              <a16:creationId xmlns:a16="http://schemas.microsoft.com/office/drawing/2014/main" id="{7D886F5F-5749-47A2-A76A-1D719430C6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4" name="テキスト ボックス 793">
          <a:extLst>
            <a:ext uri="{FF2B5EF4-FFF2-40B4-BE49-F238E27FC236}">
              <a16:creationId xmlns:a16="http://schemas.microsoft.com/office/drawing/2014/main" id="{759C5DA9-2193-4228-927C-2C60FA4FCBB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5" name="直線コネクタ 794">
          <a:extLst>
            <a:ext uri="{FF2B5EF4-FFF2-40B4-BE49-F238E27FC236}">
              <a16:creationId xmlns:a16="http://schemas.microsoft.com/office/drawing/2014/main" id="{243F11E7-896F-42E1-B62F-E6DC340B362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6" name="テキスト ボックス 795">
          <a:extLst>
            <a:ext uri="{FF2B5EF4-FFF2-40B4-BE49-F238E27FC236}">
              <a16:creationId xmlns:a16="http://schemas.microsoft.com/office/drawing/2014/main" id="{48AE3A08-CF74-415C-B002-CFC3DCE864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7" name="直線コネクタ 796">
          <a:extLst>
            <a:ext uri="{FF2B5EF4-FFF2-40B4-BE49-F238E27FC236}">
              <a16:creationId xmlns:a16="http://schemas.microsoft.com/office/drawing/2014/main" id="{BAFA6141-F6E3-4F2F-97A5-137E44AFA2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8" name="テキスト ボックス 797">
          <a:extLst>
            <a:ext uri="{FF2B5EF4-FFF2-40B4-BE49-F238E27FC236}">
              <a16:creationId xmlns:a16="http://schemas.microsoft.com/office/drawing/2014/main" id="{9C94E662-ADD4-4450-A231-E7EB9A27C3A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9" name="直線コネクタ 798">
          <a:extLst>
            <a:ext uri="{FF2B5EF4-FFF2-40B4-BE49-F238E27FC236}">
              <a16:creationId xmlns:a16="http://schemas.microsoft.com/office/drawing/2014/main" id="{B6C2B87E-929B-42F7-B145-8BAC3BEC0FF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0" name="テキスト ボックス 799">
          <a:extLst>
            <a:ext uri="{FF2B5EF4-FFF2-40B4-BE49-F238E27FC236}">
              <a16:creationId xmlns:a16="http://schemas.microsoft.com/office/drawing/2014/main" id="{75A015EF-E6AE-4E81-820D-DE6A7E68CDB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a:extLst>
            <a:ext uri="{FF2B5EF4-FFF2-40B4-BE49-F238E27FC236}">
              <a16:creationId xmlns:a16="http://schemas.microsoft.com/office/drawing/2014/main" id="{98B66840-795C-417B-9304-6DE11D2DB9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a:extLst>
            <a:ext uri="{FF2B5EF4-FFF2-40B4-BE49-F238E27FC236}">
              <a16:creationId xmlns:a16="http://schemas.microsoft.com/office/drawing/2014/main" id="{AFD9693F-D6A6-4D2A-B1F6-85732AB8FB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a:extLst>
            <a:ext uri="{FF2B5EF4-FFF2-40B4-BE49-F238E27FC236}">
              <a16:creationId xmlns:a16="http://schemas.microsoft.com/office/drawing/2014/main" id="{BCDF1FA3-B7E7-4B9C-938B-65F9CA3C55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04" name="直線コネクタ 803">
          <a:extLst>
            <a:ext uri="{FF2B5EF4-FFF2-40B4-BE49-F238E27FC236}">
              <a16:creationId xmlns:a16="http://schemas.microsoft.com/office/drawing/2014/main" id="{80D318E8-5F9F-41A3-9C83-6419779F9625}"/>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05" name="【公民館】&#10;一人当たり面積最小値テキスト">
          <a:extLst>
            <a:ext uri="{FF2B5EF4-FFF2-40B4-BE49-F238E27FC236}">
              <a16:creationId xmlns:a16="http://schemas.microsoft.com/office/drawing/2014/main" id="{0EE602DF-4BC1-4C80-B3C7-613904C35A0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06" name="直線コネクタ 805">
          <a:extLst>
            <a:ext uri="{FF2B5EF4-FFF2-40B4-BE49-F238E27FC236}">
              <a16:creationId xmlns:a16="http://schemas.microsoft.com/office/drawing/2014/main" id="{59645B8D-C013-4F85-B24C-FE05FADB2D1F}"/>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07" name="【公民館】&#10;一人当たり面積最大値テキスト">
          <a:extLst>
            <a:ext uri="{FF2B5EF4-FFF2-40B4-BE49-F238E27FC236}">
              <a16:creationId xmlns:a16="http://schemas.microsoft.com/office/drawing/2014/main" id="{93E3EC44-3506-45FE-9F46-B4AEBBDCD92F}"/>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08" name="直線コネクタ 807">
          <a:extLst>
            <a:ext uri="{FF2B5EF4-FFF2-40B4-BE49-F238E27FC236}">
              <a16:creationId xmlns:a16="http://schemas.microsoft.com/office/drawing/2014/main" id="{26440B92-2112-4139-BE9C-7616358F8C4D}"/>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09" name="【公民館】&#10;一人当たり面積平均値テキスト">
          <a:extLst>
            <a:ext uri="{FF2B5EF4-FFF2-40B4-BE49-F238E27FC236}">
              <a16:creationId xmlns:a16="http://schemas.microsoft.com/office/drawing/2014/main" id="{42DF9F3F-D2D2-4FE1-87CB-B24F18A91FBD}"/>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10" name="フローチャート: 判断 809">
          <a:extLst>
            <a:ext uri="{FF2B5EF4-FFF2-40B4-BE49-F238E27FC236}">
              <a16:creationId xmlns:a16="http://schemas.microsoft.com/office/drawing/2014/main" id="{8128B6FB-2CA4-4166-A701-6DB0B664414C}"/>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11" name="フローチャート: 判断 810">
          <a:extLst>
            <a:ext uri="{FF2B5EF4-FFF2-40B4-BE49-F238E27FC236}">
              <a16:creationId xmlns:a16="http://schemas.microsoft.com/office/drawing/2014/main" id="{DD762192-D35E-43C8-BDD1-DC7A8D17A982}"/>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12" name="フローチャート: 判断 811">
          <a:extLst>
            <a:ext uri="{FF2B5EF4-FFF2-40B4-BE49-F238E27FC236}">
              <a16:creationId xmlns:a16="http://schemas.microsoft.com/office/drawing/2014/main" id="{7E017A02-8631-41BA-87F5-65C13C18A5E9}"/>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13" name="フローチャート: 判断 812">
          <a:extLst>
            <a:ext uri="{FF2B5EF4-FFF2-40B4-BE49-F238E27FC236}">
              <a16:creationId xmlns:a16="http://schemas.microsoft.com/office/drawing/2014/main" id="{2BD3EF77-8A71-4D20-853D-1BE8B2B95E02}"/>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14" name="フローチャート: 判断 813">
          <a:extLst>
            <a:ext uri="{FF2B5EF4-FFF2-40B4-BE49-F238E27FC236}">
              <a16:creationId xmlns:a16="http://schemas.microsoft.com/office/drawing/2014/main" id="{E8335006-0CA3-433D-9A4F-9885E91480C4}"/>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2FE39EC3-B8B0-40A6-8EA8-E813DD05E4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78601010-B8D0-4C2A-84CC-37DF11B225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3887FE51-6D96-4DDF-989F-2FD21EEBD9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9970ABF6-3BF2-4F59-A4A7-E445F7DD6B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A84426A6-C760-460A-B13D-A6BAA04876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820" name="楕円 819">
          <a:extLst>
            <a:ext uri="{FF2B5EF4-FFF2-40B4-BE49-F238E27FC236}">
              <a16:creationId xmlns:a16="http://schemas.microsoft.com/office/drawing/2014/main" id="{B40198CF-1176-4539-82C6-A1607B4C3CF1}"/>
            </a:ext>
          </a:extLst>
        </xdr:cNvPr>
        <xdr:cNvSpPr/>
      </xdr:nvSpPr>
      <xdr:spPr>
        <a:xfrm>
          <a:off x="22110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54446</xdr:rowOff>
    </xdr:from>
    <xdr:ext cx="469744" cy="259045"/>
    <xdr:sp macro="" textlink="">
      <xdr:nvSpPr>
        <xdr:cNvPr id="821" name="【公民館】&#10;一人当たり面積該当値テキスト">
          <a:extLst>
            <a:ext uri="{FF2B5EF4-FFF2-40B4-BE49-F238E27FC236}">
              <a16:creationId xmlns:a16="http://schemas.microsoft.com/office/drawing/2014/main" id="{B53B8D14-C81D-44E8-82F1-DFFB326B5942}"/>
            </a:ext>
          </a:extLst>
        </xdr:cNvPr>
        <xdr:cNvSpPr txBox="1"/>
      </xdr:nvSpPr>
      <xdr:spPr>
        <a:xfrm>
          <a:off x="22199600"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822" name="楕円 821">
          <a:extLst>
            <a:ext uri="{FF2B5EF4-FFF2-40B4-BE49-F238E27FC236}">
              <a16:creationId xmlns:a16="http://schemas.microsoft.com/office/drawing/2014/main" id="{86288F58-27D8-4D69-9F22-AC830DCBD60C}"/>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144780</xdr:rowOff>
    </xdr:to>
    <xdr:cxnSp macro="">
      <xdr:nvCxnSpPr>
        <xdr:cNvPr id="823" name="直線コネクタ 822">
          <a:extLst>
            <a:ext uri="{FF2B5EF4-FFF2-40B4-BE49-F238E27FC236}">
              <a16:creationId xmlns:a16="http://schemas.microsoft.com/office/drawing/2014/main" id="{5DD604EE-21B2-447B-8C3E-4E3E4D3C9B54}"/>
            </a:ext>
          </a:extLst>
        </xdr:cNvPr>
        <xdr:cNvCxnSpPr/>
      </xdr:nvCxnSpPr>
      <xdr:spPr>
        <a:xfrm flipV="1">
          <a:off x="21323300" y="1847196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100512</xdr:rowOff>
    </xdr:from>
    <xdr:to>
      <xdr:col>107</xdr:col>
      <xdr:colOff>101600</xdr:colOff>
      <xdr:row>108</xdr:row>
      <xdr:rowOff>30662</xdr:rowOff>
    </xdr:to>
    <xdr:sp macro="" textlink="">
      <xdr:nvSpPr>
        <xdr:cNvPr id="824" name="楕円 823">
          <a:extLst>
            <a:ext uri="{FF2B5EF4-FFF2-40B4-BE49-F238E27FC236}">
              <a16:creationId xmlns:a16="http://schemas.microsoft.com/office/drawing/2014/main" id="{F5981FB8-E0F8-4FF0-A530-74E7B9848779}"/>
            </a:ext>
          </a:extLst>
        </xdr:cNvPr>
        <xdr:cNvSpPr/>
      </xdr:nvSpPr>
      <xdr:spPr>
        <a:xfrm>
          <a:off x="2038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144780</xdr:rowOff>
    </xdr:from>
    <xdr:to>
      <xdr:col>111</xdr:col>
      <xdr:colOff>177800</xdr:colOff>
      <xdr:row>107</xdr:row>
      <xdr:rowOff>151312</xdr:rowOff>
    </xdr:to>
    <xdr:cxnSp macro="">
      <xdr:nvCxnSpPr>
        <xdr:cNvPr id="825" name="直線コネクタ 824">
          <a:extLst>
            <a:ext uri="{FF2B5EF4-FFF2-40B4-BE49-F238E27FC236}">
              <a16:creationId xmlns:a16="http://schemas.microsoft.com/office/drawing/2014/main" id="{492B8450-4869-486C-B18D-1E6075D9CCCE}"/>
            </a:ext>
          </a:extLst>
        </xdr:cNvPr>
        <xdr:cNvCxnSpPr/>
      </xdr:nvCxnSpPr>
      <xdr:spPr>
        <a:xfrm flipV="1">
          <a:off x="20434300" y="184899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102144</xdr:rowOff>
    </xdr:from>
    <xdr:to>
      <xdr:col>102</xdr:col>
      <xdr:colOff>165100</xdr:colOff>
      <xdr:row>108</xdr:row>
      <xdr:rowOff>32294</xdr:rowOff>
    </xdr:to>
    <xdr:sp macro="" textlink="">
      <xdr:nvSpPr>
        <xdr:cNvPr id="826" name="楕円 825">
          <a:extLst>
            <a:ext uri="{FF2B5EF4-FFF2-40B4-BE49-F238E27FC236}">
              <a16:creationId xmlns:a16="http://schemas.microsoft.com/office/drawing/2014/main" id="{345AA406-6FCA-4148-8866-46C0097DFDB9}"/>
            </a:ext>
          </a:extLst>
        </xdr:cNvPr>
        <xdr:cNvSpPr/>
      </xdr:nvSpPr>
      <xdr:spPr>
        <a:xfrm>
          <a:off x="19494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151312</xdr:rowOff>
    </xdr:from>
    <xdr:to>
      <xdr:col>107</xdr:col>
      <xdr:colOff>50800</xdr:colOff>
      <xdr:row>107</xdr:row>
      <xdr:rowOff>152944</xdr:rowOff>
    </xdr:to>
    <xdr:cxnSp macro="">
      <xdr:nvCxnSpPr>
        <xdr:cNvPr id="827" name="直線コネクタ 826">
          <a:extLst>
            <a:ext uri="{FF2B5EF4-FFF2-40B4-BE49-F238E27FC236}">
              <a16:creationId xmlns:a16="http://schemas.microsoft.com/office/drawing/2014/main" id="{C6DCE10C-98A8-44CB-B41B-B873B0351AC8}"/>
            </a:ext>
          </a:extLst>
        </xdr:cNvPr>
        <xdr:cNvCxnSpPr/>
      </xdr:nvCxnSpPr>
      <xdr:spPr>
        <a:xfrm flipV="1">
          <a:off x="19545300" y="184964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8" name="楕円 827">
          <a:extLst>
            <a:ext uri="{FF2B5EF4-FFF2-40B4-BE49-F238E27FC236}">
              <a16:creationId xmlns:a16="http://schemas.microsoft.com/office/drawing/2014/main" id="{7B943CF1-347F-4813-8EF9-7E0CD74479AA}"/>
            </a:ext>
          </a:extLst>
        </xdr:cNvPr>
        <xdr:cNvSpPr/>
      </xdr:nvSpPr>
      <xdr:spPr>
        <a:xfrm>
          <a:off x="18605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148045</xdr:rowOff>
    </xdr:from>
    <xdr:to>
      <xdr:col>102</xdr:col>
      <xdr:colOff>114300</xdr:colOff>
      <xdr:row>107</xdr:row>
      <xdr:rowOff>152944</xdr:rowOff>
    </xdr:to>
    <xdr:cxnSp macro="">
      <xdr:nvCxnSpPr>
        <xdr:cNvPr id="829" name="直線コネクタ 828">
          <a:extLst>
            <a:ext uri="{FF2B5EF4-FFF2-40B4-BE49-F238E27FC236}">
              <a16:creationId xmlns:a16="http://schemas.microsoft.com/office/drawing/2014/main" id="{718C725F-48FA-4594-9DC8-83EAC1873F76}"/>
            </a:ext>
          </a:extLst>
        </xdr:cNvPr>
        <xdr:cNvCxnSpPr/>
      </xdr:nvCxnSpPr>
      <xdr:spPr>
        <a:xfrm>
          <a:off x="18656300" y="18321745"/>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30" name="n_1aveValue【公民館】&#10;一人当たり面積">
          <a:extLst>
            <a:ext uri="{FF2B5EF4-FFF2-40B4-BE49-F238E27FC236}">
              <a16:creationId xmlns:a16="http://schemas.microsoft.com/office/drawing/2014/main" id="{6021A3B7-0000-4060-B7A3-B3AE66DD8A4E}"/>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31" name="n_2aveValue【公民館】&#10;一人当たり面積">
          <a:extLst>
            <a:ext uri="{FF2B5EF4-FFF2-40B4-BE49-F238E27FC236}">
              <a16:creationId xmlns:a16="http://schemas.microsoft.com/office/drawing/2014/main" id="{A2F4C834-342E-4415-90DD-0C74103346F9}"/>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32" name="n_3aveValue【公民館】&#10;一人当たり面積">
          <a:extLst>
            <a:ext uri="{FF2B5EF4-FFF2-40B4-BE49-F238E27FC236}">
              <a16:creationId xmlns:a16="http://schemas.microsoft.com/office/drawing/2014/main" id="{7D8F4D17-2F89-4C9C-B3C5-4A2B31E2A7EC}"/>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33" name="n_4aveValue【公民館】&#10;一人当たり面積">
          <a:extLst>
            <a:ext uri="{FF2B5EF4-FFF2-40B4-BE49-F238E27FC236}">
              <a16:creationId xmlns:a16="http://schemas.microsoft.com/office/drawing/2014/main" id="{231F0B25-7B62-4E00-B62F-7FA7DA9DC2F1}"/>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834" name="n_1mainValue【公民館】&#10;一人当たり面積">
          <a:extLst>
            <a:ext uri="{FF2B5EF4-FFF2-40B4-BE49-F238E27FC236}">
              <a16:creationId xmlns:a16="http://schemas.microsoft.com/office/drawing/2014/main" id="{755543F4-8C26-4158-B7FD-E98A03A169DE}"/>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21789</xdr:rowOff>
    </xdr:from>
    <xdr:ext cx="469744" cy="259045"/>
    <xdr:sp macro="" textlink="">
      <xdr:nvSpPr>
        <xdr:cNvPr id="835" name="n_2mainValue【公民館】&#10;一人当たり面積">
          <a:extLst>
            <a:ext uri="{FF2B5EF4-FFF2-40B4-BE49-F238E27FC236}">
              <a16:creationId xmlns:a16="http://schemas.microsoft.com/office/drawing/2014/main" id="{CC2A902B-F850-4C88-AF1F-F560D6804C8F}"/>
            </a:ext>
          </a:extLst>
        </xdr:cNvPr>
        <xdr:cNvSpPr txBox="1"/>
      </xdr:nvSpPr>
      <xdr:spPr>
        <a:xfrm>
          <a:off x="20199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23421</xdr:rowOff>
    </xdr:from>
    <xdr:ext cx="469744" cy="259045"/>
    <xdr:sp macro="" textlink="">
      <xdr:nvSpPr>
        <xdr:cNvPr id="836" name="n_3mainValue【公民館】&#10;一人当たり面積">
          <a:extLst>
            <a:ext uri="{FF2B5EF4-FFF2-40B4-BE49-F238E27FC236}">
              <a16:creationId xmlns:a16="http://schemas.microsoft.com/office/drawing/2014/main" id="{2BE3F5CF-8CD6-45F6-8754-56E71753EE08}"/>
            </a:ext>
          </a:extLst>
        </xdr:cNvPr>
        <xdr:cNvSpPr txBox="1"/>
      </xdr:nvSpPr>
      <xdr:spPr>
        <a:xfrm>
          <a:off x="19310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37" name="n_4mainValue【公民館】&#10;一人当たり面積">
          <a:extLst>
            <a:ext uri="{FF2B5EF4-FFF2-40B4-BE49-F238E27FC236}">
              <a16:creationId xmlns:a16="http://schemas.microsoft.com/office/drawing/2014/main" id="{33988956-BB57-422D-A5FD-488CA3349136}"/>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a:extLst>
            <a:ext uri="{FF2B5EF4-FFF2-40B4-BE49-F238E27FC236}">
              <a16:creationId xmlns:a16="http://schemas.microsoft.com/office/drawing/2014/main" id="{8FCF276F-F58F-4D6D-BD08-80EBFB70DF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a:extLst>
            <a:ext uri="{FF2B5EF4-FFF2-40B4-BE49-F238E27FC236}">
              <a16:creationId xmlns:a16="http://schemas.microsoft.com/office/drawing/2014/main" id="{838BC82F-1826-4AB9-AE32-4C8C57DEEE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a:extLst>
            <a:ext uri="{FF2B5EF4-FFF2-40B4-BE49-F238E27FC236}">
              <a16:creationId xmlns:a16="http://schemas.microsoft.com/office/drawing/2014/main" id="{A8B27CAD-1709-4CB2-AE62-ECB5F021E1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類似団体と比較しても、道路・学校施設・公民館において有形固定資産減価償却率が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高いものが多く、全体的に高い水準となっている。多くの施設が建設竣工より年月が大幅に経過しているなか、改修等に取り組めていない事が大きな要因となっている。今後も、各施設の減価償却率推移を考慮し、計画的・効率的な改修に努める。また、令和５年度に道路台帳を更新したことにより道路延長が減少したため、一人あたりの延長が大幅に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児童館は令和元年度の旧人権交流センターの機能廃止に伴い令和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年度からは計上されておらず、公民館は公共施設機能の集約・複合化事業として、令和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年度に公民館、人権交流センター、図書館の機能を集約した総合文化センターが開設したことに伴い、令和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年度の数値が改善されている。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認定こども園・幼稚園・保育所は閉鎖した保育所の建物と敷地を民間企業へ売却したことに伴い、令和４年度は一時的に有形固定資産減価償却率が改善されている。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今後は、道路や公共施設について計画的な維持改修工事に努め、減価償却率の改善に取り組んでいく。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14E41A-9A78-4BB1-A0BE-4E7CF57FFB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7535F2-4B11-43FD-8763-5DFB698C6B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474397-379D-450D-BC33-808F5BB9D1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7FFBEE-4F91-429E-ACC3-EA326D1873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8F1B78-0322-49F8-BC86-04B30CAFA9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FB9552-2706-46B6-874A-5190235E7D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7840BC-F635-452E-B6AF-7733D7499A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1CA9EE-0600-425F-A971-094EB7D357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1E365C-AB92-480B-B019-EB44B61174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C699C0-E840-4C9E-B765-B103CDDA9B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CCFED7-4094-4A9C-9F17-5B392F52A9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1E399D-8C5D-459F-A829-697E38F51C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C61FEF-6395-4ECF-A0D4-FE66F0F9BE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21532A-A818-4634-866C-00A471F766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659E91-BAD0-4616-90FB-0A4245545F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040270-E2C2-4C2F-95C8-C84F705D1EC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2D896E-A666-494E-8CA8-97B565B936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30B095-CB82-489E-A4B9-D848F6D30A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1DCF5D-13E0-4430-92C2-A7DBFF9C92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B09AC2-975F-4DAC-A8E7-BFDA2BA93C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A5A03E-060B-4D16-9232-5320521C37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0FF791-DDBA-4996-95B5-30C9F935F6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B1BEC9-64A4-4EB5-9EAC-B48C1C15B5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28C535-DABB-4D56-9085-AB25755937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63A022-866C-4C6A-8464-1E19EBA79F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42CEAD-BB9A-4F66-8268-E1B3E65E94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077476-C162-495A-87D9-2AFB3ADA83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6ADF96-B2DC-4643-B20F-D1DB8FED37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801DFD-7CBB-445A-8975-027D8FBC29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ADCEA4-7ECB-4452-88FA-BE9C77EDBE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FCA496-2757-4E93-B16D-02A6C2675C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64A88F-F005-4730-B9D4-C73AF6A645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BC4372-8CC9-4B95-80D3-4A71329D2A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BBAAFE-CA79-45CB-B1E5-027C2E14C4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2A1E3B-C9A5-4EB6-8337-BB8023060C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FA07EA-ECF5-47EB-A7EC-E0ADE8569A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11688C-3DFF-470B-95FB-F8F73153CD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A84553-B4AA-4C93-AFA5-A71C0193B8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B610A3-0824-4421-B9F9-0B76AE1E12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227710-8A90-4958-B8C4-6A8D41E75F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2E412B-C91F-48A9-BFA1-142CAD2549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72BEC7-A37B-4CE0-A331-8E30199C763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BDFF1E-092A-4008-A9E5-EF9F3964F6A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A0C96B-C0DD-4EA1-B46D-42F6918F470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1C98844-7C20-493D-8785-D7CF3A70F44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705E5E-E200-4270-87A6-FCFFB503A5B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DB61F70-2C68-4689-8BA3-D27182249DB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6D07B09-0000-4B88-919A-E7E04D77CA0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E83D782-3C54-4213-8F58-6E86FD0762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AD73EB6-554A-435C-9BDE-371E077F41C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B09FABF-403F-41B9-ACF9-7788B867566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45AA16-0D44-45FD-B77A-ABBA99036E9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130610-AA48-4770-9D4A-7E9325C2B21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0A45192-15E1-43AE-AFBF-C351E34839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3B5D1A-9C69-405C-845B-36726FA7EA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8AFC94E-3045-46E8-AAC4-F27F588A33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63207D8-EC5F-4580-B65C-3C7A4F907681}"/>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7DF1137-3484-4197-9439-B10F76B1A69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D79CDF7-E42A-404A-85C4-708F069723E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5C5EF75F-C01B-4E03-A44F-42A7BCE35BC1}"/>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A74018E3-A193-44AD-A435-796A4322EC45}"/>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39866F6D-105D-4219-A13C-73C9B267BADC}"/>
            </a:ext>
          </a:extLst>
        </xdr:cNvPr>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DA419100-8E80-4370-A76E-88B7CCD5C93A}"/>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FCD88925-BF3B-4C87-9071-922A6E9C91F3}"/>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8C7170A7-F690-4F2F-BCB5-AE3D958EEBD9}"/>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D8FCA5BC-4DFF-49EE-A713-181A95A3FA0C}"/>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5CBC89F2-AE30-4982-A3E0-3A04D532B8CA}"/>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0B6602-B187-40C6-8FB8-A9F61ABF51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C4BB9B-D82F-4DF6-8998-EBC36228EF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932369-90BB-426B-9F11-41E1C78A94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B9B376-83FB-42EE-B878-ED9EDAC706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532DFEF-4DCC-468B-888C-9C2F0A7CAC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169092</xdr:rowOff>
    </xdr:from>
    <xdr:to>
      <xdr:col>24</xdr:col>
      <xdr:colOff>114300</xdr:colOff>
      <xdr:row>34</xdr:row>
      <xdr:rowOff>99242</xdr:rowOff>
    </xdr:to>
    <xdr:sp macro="" textlink="">
      <xdr:nvSpPr>
        <xdr:cNvPr id="74" name="楕円 73">
          <a:extLst>
            <a:ext uri="{FF2B5EF4-FFF2-40B4-BE49-F238E27FC236}">
              <a16:creationId xmlns:a16="http://schemas.microsoft.com/office/drawing/2014/main" id="{8274296A-CE50-4242-A85B-3CA88C9C4008}"/>
            </a:ext>
          </a:extLst>
        </xdr:cNvPr>
        <xdr:cNvSpPr/>
      </xdr:nvSpPr>
      <xdr:spPr>
        <a:xfrm>
          <a:off x="4584700" y="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118853</xdr:rowOff>
    </xdr:from>
    <xdr:ext cx="405111" cy="259045"/>
    <xdr:sp macro="" textlink="">
      <xdr:nvSpPr>
        <xdr:cNvPr id="75" name="【図書館】&#10;有形固定資産減価償却率該当値テキスト">
          <a:extLst>
            <a:ext uri="{FF2B5EF4-FFF2-40B4-BE49-F238E27FC236}">
              <a16:creationId xmlns:a16="http://schemas.microsoft.com/office/drawing/2014/main" id="{7AD3D25D-AA6F-44C3-87A7-C0CC46E586A2}"/>
            </a:ext>
          </a:extLst>
        </xdr:cNvPr>
        <xdr:cNvSpPr txBox="1"/>
      </xdr:nvSpPr>
      <xdr:spPr>
        <a:xfrm>
          <a:off x="4673600" y="577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82550</xdr:rowOff>
    </xdr:from>
    <xdr:to>
      <xdr:col>20</xdr:col>
      <xdr:colOff>38100</xdr:colOff>
      <xdr:row>36</xdr:row>
      <xdr:rowOff>12700</xdr:rowOff>
    </xdr:to>
    <xdr:sp macro="" textlink="">
      <xdr:nvSpPr>
        <xdr:cNvPr id="76" name="楕円 75">
          <a:extLst>
            <a:ext uri="{FF2B5EF4-FFF2-40B4-BE49-F238E27FC236}">
              <a16:creationId xmlns:a16="http://schemas.microsoft.com/office/drawing/2014/main" id="{A0913756-6116-401B-B9EB-EBA0A5B6DC09}"/>
            </a:ext>
          </a:extLst>
        </xdr:cNvPr>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48442</xdr:rowOff>
    </xdr:from>
    <xdr:to>
      <xdr:col>24</xdr:col>
      <xdr:colOff>63500</xdr:colOff>
      <xdr:row>35</xdr:row>
      <xdr:rowOff>133350</xdr:rowOff>
    </xdr:to>
    <xdr:cxnSp macro="">
      <xdr:nvCxnSpPr>
        <xdr:cNvPr id="77" name="直線コネクタ 76">
          <a:extLst>
            <a:ext uri="{FF2B5EF4-FFF2-40B4-BE49-F238E27FC236}">
              <a16:creationId xmlns:a16="http://schemas.microsoft.com/office/drawing/2014/main" id="{EE71767A-851A-45E5-ADA6-62A98D36A6D3}"/>
            </a:ext>
          </a:extLst>
        </xdr:cNvPr>
        <xdr:cNvCxnSpPr/>
      </xdr:nvCxnSpPr>
      <xdr:spPr>
        <a:xfrm flipV="1">
          <a:off x="3797300" y="5877742"/>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35197</xdr:rowOff>
    </xdr:from>
    <xdr:to>
      <xdr:col>15</xdr:col>
      <xdr:colOff>101600</xdr:colOff>
      <xdr:row>35</xdr:row>
      <xdr:rowOff>136797</xdr:rowOff>
    </xdr:to>
    <xdr:sp macro="" textlink="">
      <xdr:nvSpPr>
        <xdr:cNvPr id="78" name="楕円 77">
          <a:extLst>
            <a:ext uri="{FF2B5EF4-FFF2-40B4-BE49-F238E27FC236}">
              <a16:creationId xmlns:a16="http://schemas.microsoft.com/office/drawing/2014/main" id="{A26675A5-8846-4300-B035-74A0E9F8FB62}"/>
            </a:ext>
          </a:extLst>
        </xdr:cNvPr>
        <xdr:cNvSpPr/>
      </xdr:nvSpPr>
      <xdr:spPr>
        <a:xfrm>
          <a:off x="2857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85997</xdr:rowOff>
    </xdr:from>
    <xdr:to>
      <xdr:col>19</xdr:col>
      <xdr:colOff>177800</xdr:colOff>
      <xdr:row>35</xdr:row>
      <xdr:rowOff>133350</xdr:rowOff>
    </xdr:to>
    <xdr:cxnSp macro="">
      <xdr:nvCxnSpPr>
        <xdr:cNvPr id="79" name="直線コネクタ 78">
          <a:extLst>
            <a:ext uri="{FF2B5EF4-FFF2-40B4-BE49-F238E27FC236}">
              <a16:creationId xmlns:a16="http://schemas.microsoft.com/office/drawing/2014/main" id="{E02F6F4C-D2F9-4B6D-80D8-80F1FCEB952B}"/>
            </a:ext>
          </a:extLst>
        </xdr:cNvPr>
        <xdr:cNvCxnSpPr/>
      </xdr:nvCxnSpPr>
      <xdr:spPr>
        <a:xfrm>
          <a:off x="2908300" y="608674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160927</xdr:rowOff>
    </xdr:from>
    <xdr:to>
      <xdr:col>10</xdr:col>
      <xdr:colOff>165100</xdr:colOff>
      <xdr:row>35</xdr:row>
      <xdr:rowOff>91077</xdr:rowOff>
    </xdr:to>
    <xdr:sp macro="" textlink="">
      <xdr:nvSpPr>
        <xdr:cNvPr id="80" name="楕円 79">
          <a:extLst>
            <a:ext uri="{FF2B5EF4-FFF2-40B4-BE49-F238E27FC236}">
              <a16:creationId xmlns:a16="http://schemas.microsoft.com/office/drawing/2014/main" id="{1C4DFF6A-8921-4C2E-8A14-630941A47164}"/>
            </a:ext>
          </a:extLst>
        </xdr:cNvPr>
        <xdr:cNvSpPr/>
      </xdr:nvSpPr>
      <xdr:spPr>
        <a:xfrm>
          <a:off x="1968500" y="5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40277</xdr:rowOff>
    </xdr:from>
    <xdr:to>
      <xdr:col>15</xdr:col>
      <xdr:colOff>50800</xdr:colOff>
      <xdr:row>35</xdr:row>
      <xdr:rowOff>85997</xdr:rowOff>
    </xdr:to>
    <xdr:cxnSp macro="">
      <xdr:nvCxnSpPr>
        <xdr:cNvPr id="81" name="直線コネクタ 80">
          <a:extLst>
            <a:ext uri="{FF2B5EF4-FFF2-40B4-BE49-F238E27FC236}">
              <a16:creationId xmlns:a16="http://schemas.microsoft.com/office/drawing/2014/main" id="{1937AFF7-3DB1-4145-83A1-1B30F6A646A9}"/>
            </a:ext>
          </a:extLst>
        </xdr:cNvPr>
        <xdr:cNvCxnSpPr/>
      </xdr:nvCxnSpPr>
      <xdr:spPr>
        <a:xfrm>
          <a:off x="2019300" y="604102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53159</xdr:rowOff>
    </xdr:from>
    <xdr:to>
      <xdr:col>6</xdr:col>
      <xdr:colOff>38100</xdr:colOff>
      <xdr:row>38</xdr:row>
      <xdr:rowOff>154759</xdr:rowOff>
    </xdr:to>
    <xdr:sp macro="" textlink="">
      <xdr:nvSpPr>
        <xdr:cNvPr id="82" name="楕円 81">
          <a:extLst>
            <a:ext uri="{FF2B5EF4-FFF2-40B4-BE49-F238E27FC236}">
              <a16:creationId xmlns:a16="http://schemas.microsoft.com/office/drawing/2014/main" id="{0F479E24-CEEA-40D2-AFB1-52B287435EAB}"/>
            </a:ext>
          </a:extLst>
        </xdr:cNvPr>
        <xdr:cNvSpPr/>
      </xdr:nvSpPr>
      <xdr:spPr>
        <a:xfrm>
          <a:off x="1079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40277</xdr:rowOff>
    </xdr:from>
    <xdr:to>
      <xdr:col>10</xdr:col>
      <xdr:colOff>114300</xdr:colOff>
      <xdr:row>38</xdr:row>
      <xdr:rowOff>103959</xdr:rowOff>
    </xdr:to>
    <xdr:cxnSp macro="">
      <xdr:nvCxnSpPr>
        <xdr:cNvPr id="83" name="直線コネクタ 82">
          <a:extLst>
            <a:ext uri="{FF2B5EF4-FFF2-40B4-BE49-F238E27FC236}">
              <a16:creationId xmlns:a16="http://schemas.microsoft.com/office/drawing/2014/main" id="{CEBFA86D-304B-4711-A30E-E1C25D206FC4}"/>
            </a:ext>
          </a:extLst>
        </xdr:cNvPr>
        <xdr:cNvCxnSpPr/>
      </xdr:nvCxnSpPr>
      <xdr:spPr>
        <a:xfrm flipV="1">
          <a:off x="1130300" y="6041027"/>
          <a:ext cx="889000" cy="5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15BAEA4B-0A3B-4109-BD95-1B1A2132EEC3}"/>
            </a:ext>
          </a:extLst>
        </xdr:cNvPr>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259D4F58-EB42-487B-9315-2EF3BD05B25F}"/>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F55E09C9-8F1E-4BDE-A82E-0B8C623A2C56}"/>
            </a:ext>
          </a:extLst>
        </xdr:cNvPr>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D2588F87-7EF5-4791-BC0B-92B1C8142902}"/>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29227</xdr:rowOff>
    </xdr:from>
    <xdr:ext cx="405111" cy="259045"/>
    <xdr:sp macro="" textlink="">
      <xdr:nvSpPr>
        <xdr:cNvPr id="88" name="n_1mainValue【図書館】&#10;有形固定資産減価償却率">
          <a:extLst>
            <a:ext uri="{FF2B5EF4-FFF2-40B4-BE49-F238E27FC236}">
              <a16:creationId xmlns:a16="http://schemas.microsoft.com/office/drawing/2014/main" id="{E2864006-DB85-4DDA-81EC-18606464D58C}"/>
            </a:ext>
          </a:extLst>
        </xdr:cNvPr>
        <xdr:cNvSpPr txBox="1"/>
      </xdr:nvSpPr>
      <xdr:spPr>
        <a:xfrm>
          <a:off x="3582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40CAA9C0-9B05-46B1-B5DD-770A22BD6EC3}"/>
            </a:ext>
          </a:extLst>
        </xdr:cNvPr>
        <xdr:cNvSpPr txBox="1"/>
      </xdr:nvSpPr>
      <xdr:spPr>
        <a:xfrm>
          <a:off x="2705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107604</xdr:rowOff>
    </xdr:from>
    <xdr:ext cx="405111" cy="259045"/>
    <xdr:sp macro="" textlink="">
      <xdr:nvSpPr>
        <xdr:cNvPr id="90" name="n_3mainValue【図書館】&#10;有形固定資産減価償却率">
          <a:extLst>
            <a:ext uri="{FF2B5EF4-FFF2-40B4-BE49-F238E27FC236}">
              <a16:creationId xmlns:a16="http://schemas.microsoft.com/office/drawing/2014/main" id="{485338EA-E7CE-4E80-A57E-48945B490ED6}"/>
            </a:ext>
          </a:extLst>
        </xdr:cNvPr>
        <xdr:cNvSpPr txBox="1"/>
      </xdr:nvSpPr>
      <xdr:spPr>
        <a:xfrm>
          <a:off x="181674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145886</xdr:rowOff>
    </xdr:from>
    <xdr:ext cx="405111" cy="259045"/>
    <xdr:sp macro="" textlink="">
      <xdr:nvSpPr>
        <xdr:cNvPr id="91" name="n_4mainValue【図書館】&#10;有形固定資産減価償却率">
          <a:extLst>
            <a:ext uri="{FF2B5EF4-FFF2-40B4-BE49-F238E27FC236}">
              <a16:creationId xmlns:a16="http://schemas.microsoft.com/office/drawing/2014/main" id="{AF7BCFC8-DD37-4B80-8FA8-56495CFAFF7A}"/>
            </a:ext>
          </a:extLst>
        </xdr:cNvPr>
        <xdr:cNvSpPr txBox="1"/>
      </xdr:nvSpPr>
      <xdr:spPr>
        <a:xfrm>
          <a:off x="927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C2D4524-13EC-4330-98BD-0E392F2655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06F6A8F-36E2-4C72-9A7F-1374546F52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6D5B643-FB3E-4F64-8F66-F46CFEBAB3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E260578-D9D8-4A58-A74B-42B0AC492C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3F1506C-67AC-4394-BC44-26321C005B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8769BD0-AAEB-491E-8B38-95D10792E4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E9761B3-9ECC-4916-97C8-0EE9C12962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F3D1395-C973-44E6-86AA-91F362F845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D1CD0AE-475B-4121-A981-154A6B770A9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0FB4120-3A02-43C1-89D1-2D74648FDD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7A3D3D3-34B0-4501-B5C4-89B62F0CEAD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6C9A2CC-6080-4C63-BCC8-60CE9825BA8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D74038E-03BF-424E-8892-811225E5B98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930180A-5148-4008-924D-C87949385C0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7FD0ADF-4CF5-4839-BA73-5D515493457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B7C010F-A5E4-49B4-8542-42E1716C704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6843BBC-4210-4462-9E9D-173276AFF47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4CB456A-BBAB-43FA-90D1-243A6E3438B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CCBEAE6-23CF-41F4-80C7-12B3B6D0D8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847908F-E29C-424A-9B14-611C85060A6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8728942-5590-43E7-B114-493A203D28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A2F600B2-1F4C-4DF3-9F57-68C58D9A14CD}"/>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B37A648-D2DD-4F24-AB9D-32CD10CA8D5E}"/>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CFFADE22-E5BB-40B9-904A-0DE9680EAA7C}"/>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EC1BE749-DB4F-4856-8D9D-F2CAE06E12AD}"/>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B9B91D46-F449-461C-9299-1E11D76F0327}"/>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22CB5D27-6602-4045-A48A-9ED0C67E5CB6}"/>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803261E8-DF61-4A80-AC7C-8411672F5F6C}"/>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DD258770-C3CA-4F67-B5EB-1A1A5139950B}"/>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78FF63C-7499-4206-BBAD-BA352394BD76}"/>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CF475C57-E83B-448B-80BF-2E9CBC014DED}"/>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36A278DF-A403-4D6D-BF76-834CCA9EE707}"/>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7799F9-4F1A-4A8B-A718-2B54483A8E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0F8EC63-51B9-49E7-80B4-5A0346B5E9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8A6577-AFEF-4A03-812E-4115704B2F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969A79-B1DA-4FD3-AE49-09D969A79B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81ACCF-F193-45F6-BD30-8867197757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98552</xdr:rowOff>
    </xdr:from>
    <xdr:to>
      <xdr:col>55</xdr:col>
      <xdr:colOff>50800</xdr:colOff>
      <xdr:row>41</xdr:row>
      <xdr:rowOff>28702</xdr:rowOff>
    </xdr:to>
    <xdr:sp macro="" textlink="">
      <xdr:nvSpPr>
        <xdr:cNvPr id="129" name="楕円 128">
          <a:extLst>
            <a:ext uri="{FF2B5EF4-FFF2-40B4-BE49-F238E27FC236}">
              <a16:creationId xmlns:a16="http://schemas.microsoft.com/office/drawing/2014/main" id="{D9940BD9-AE29-4A10-AE16-8BEA9A2D0AE6}"/>
            </a:ext>
          </a:extLst>
        </xdr:cNvPr>
        <xdr:cNvSpPr/>
      </xdr:nvSpPr>
      <xdr:spPr>
        <a:xfrm>
          <a:off x="10426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13479</xdr:rowOff>
    </xdr:from>
    <xdr:ext cx="469744" cy="259045"/>
    <xdr:sp macro="" textlink="">
      <xdr:nvSpPr>
        <xdr:cNvPr id="130" name="【図書館】&#10;一人当たり面積該当値テキスト">
          <a:extLst>
            <a:ext uri="{FF2B5EF4-FFF2-40B4-BE49-F238E27FC236}">
              <a16:creationId xmlns:a16="http://schemas.microsoft.com/office/drawing/2014/main" id="{023FA2EE-496E-4FB6-9CAB-85AE5EC00C47}"/>
            </a:ext>
          </a:extLst>
        </xdr:cNvPr>
        <xdr:cNvSpPr txBox="1"/>
      </xdr:nvSpPr>
      <xdr:spPr>
        <a:xfrm>
          <a:off x="1051560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1100D2E7-2EE5-4D9D-82FB-3CBE66FC863C}"/>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149352</xdr:rowOff>
    </xdr:to>
    <xdr:cxnSp macro="">
      <xdr:nvCxnSpPr>
        <xdr:cNvPr id="132" name="直線コネクタ 131">
          <a:extLst>
            <a:ext uri="{FF2B5EF4-FFF2-40B4-BE49-F238E27FC236}">
              <a16:creationId xmlns:a16="http://schemas.microsoft.com/office/drawing/2014/main" id="{64857863-5B2A-4242-997E-E819FFA10C3F}"/>
            </a:ext>
          </a:extLst>
        </xdr:cNvPr>
        <xdr:cNvCxnSpPr/>
      </xdr:nvCxnSpPr>
      <xdr:spPr>
        <a:xfrm>
          <a:off x="9639300" y="69524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a16="http://schemas.microsoft.com/office/drawing/2014/main" id="{94316AE0-4C3A-44BD-ACCB-57EE08C590E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71C3DFD3-EF69-4754-A1FD-6A1B28F08592}"/>
            </a:ext>
          </a:extLst>
        </xdr:cNvPr>
        <xdr:cNvCxnSpPr/>
      </xdr:nvCxnSpPr>
      <xdr:spPr>
        <a:xfrm flipV="1">
          <a:off x="8750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9B3D1CEB-6C22-4426-9606-C4891DF5E334}"/>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4BE198C4-CE43-4525-8963-93B7BE886465}"/>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32258</xdr:rowOff>
    </xdr:from>
    <xdr:to>
      <xdr:col>36</xdr:col>
      <xdr:colOff>165100</xdr:colOff>
      <xdr:row>41</xdr:row>
      <xdr:rowOff>133858</xdr:rowOff>
    </xdr:to>
    <xdr:sp macro="" textlink="">
      <xdr:nvSpPr>
        <xdr:cNvPr id="137" name="楕円 136">
          <a:extLst>
            <a:ext uri="{FF2B5EF4-FFF2-40B4-BE49-F238E27FC236}">
              <a16:creationId xmlns:a16="http://schemas.microsoft.com/office/drawing/2014/main" id="{05C970B7-20F1-445F-8239-BA0459A79006}"/>
            </a:ext>
          </a:extLst>
        </xdr:cNvPr>
        <xdr:cNvSpPr/>
      </xdr:nvSpPr>
      <xdr:spPr>
        <a:xfrm>
          <a:off x="6921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41</xdr:row>
      <xdr:rowOff>83058</xdr:rowOff>
    </xdr:to>
    <xdr:cxnSp macro="">
      <xdr:nvCxnSpPr>
        <xdr:cNvPr id="138" name="直線コネクタ 137">
          <a:extLst>
            <a:ext uri="{FF2B5EF4-FFF2-40B4-BE49-F238E27FC236}">
              <a16:creationId xmlns:a16="http://schemas.microsoft.com/office/drawing/2014/main" id="{A31533AC-45C6-4D12-A53F-ED2E7B15F277}"/>
            </a:ext>
          </a:extLst>
        </xdr:cNvPr>
        <xdr:cNvCxnSpPr/>
      </xdr:nvCxnSpPr>
      <xdr:spPr>
        <a:xfrm flipV="1">
          <a:off x="6972300" y="69570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0145CE6A-093B-47E2-B0A1-A123771202BB}"/>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BE8E0E13-C4DD-4314-AF05-41720A07ADC6}"/>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2C6B4F46-379D-4633-991E-02ADC056A599}"/>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B425C05F-493B-438A-B919-28F142D720DB}"/>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42D7C967-338E-4572-997C-86C92C80926D}"/>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a16="http://schemas.microsoft.com/office/drawing/2014/main" id="{6A3693CA-D733-4C2A-8C53-02731E06E4E6}"/>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a:extLst>
            <a:ext uri="{FF2B5EF4-FFF2-40B4-BE49-F238E27FC236}">
              <a16:creationId xmlns:a16="http://schemas.microsoft.com/office/drawing/2014/main" id="{5345EC8A-6EED-4418-AC67-4412C382D109}"/>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124985</xdr:rowOff>
    </xdr:from>
    <xdr:ext cx="469744" cy="259045"/>
    <xdr:sp macro="" textlink="">
      <xdr:nvSpPr>
        <xdr:cNvPr id="146" name="n_4mainValue【図書館】&#10;一人当たり面積">
          <a:extLst>
            <a:ext uri="{FF2B5EF4-FFF2-40B4-BE49-F238E27FC236}">
              <a16:creationId xmlns:a16="http://schemas.microsoft.com/office/drawing/2014/main" id="{09E1B59A-D1D4-4242-A78F-593034591ADB}"/>
            </a:ext>
          </a:extLst>
        </xdr:cNvPr>
        <xdr:cNvSpPr txBox="1"/>
      </xdr:nvSpPr>
      <xdr:spPr>
        <a:xfrm>
          <a:off x="6737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C801DA6-4ECD-49A3-A379-E8F7B45A3A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5000D95-2F20-4062-BDC7-AC7881D175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42A1BEB-6BCA-462E-A8D6-720B36D096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BA36DF7-AAA8-4300-9184-1A139F1D18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529BC8-5A00-47E8-A6D5-BB349834BC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6095BD4-C6ED-458A-8413-88F731103E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6E947AC-DCFA-435A-8AED-1CB3F03AB7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26FA192-11EA-4308-A168-E647A3B71C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B27A5CF-7EB4-4B9C-B4FB-285F199531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09375A9-AD4E-464B-BF6C-D38D7CA74F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C0A90C5-5B2F-45F7-9F72-8F03525261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1C22C3E-91B5-4DA2-A390-49FE5CFD7F1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A757FB4-6230-47A5-AF47-FC80C856FE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3D32FA2-54DE-4250-A147-1BFB532BCF3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C9C1B4A-18BA-4039-ACCE-3B21FE0B2F4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DE5A6A3-0719-408A-97F5-F6AC4C9D1E8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1F493C5-C0FA-4D4D-951F-DA914B720F4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1166F86-5949-4AB1-A1F8-7321C5FBDC7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D8D2063-C34A-487B-ACE2-20D9EF939B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19F91B3-6199-4020-88FB-6B7796818C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81BC48E-8FE6-4028-9CB5-A54563A8FA4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822DBCE-6EFE-4073-9E73-4B6281CA77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E2A06C1-993C-40F7-90F4-AEFE0878AEC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E7DD4FD-A8A5-4A94-A59E-49902F78A6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026BF16-A56E-43DF-BC7C-7C338F164FD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06C6103-878C-495E-A953-02FB4F76536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372F0F8-80C5-4172-B696-E6B9F88492D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D68D00A-047D-4BA4-8F25-DAAD9E4A99BE}"/>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E9B31191-FFC4-477F-BC93-94A194534316}"/>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2A09718-362E-43F1-862E-03EF0143BC58}"/>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2F32255A-C872-4464-A20C-CF5751AB7BE5}"/>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6E766228-7801-41DE-B445-270A6A9527FE}"/>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4CC12DA5-C58E-4F01-B1D4-08A1C9136A3D}"/>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539B8521-0906-487C-A372-4B8E2D8231CB}"/>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DC5C25CE-6DB8-4BF7-95BF-087A00DF84E4}"/>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1BFDDE-8F4E-4A62-8EAF-45EBB12375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492EEBA-7114-4AA2-9E75-9765D36C03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68A686-9138-4B59-98CA-F1B2A207C2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B1B605-5BA4-45C9-9F71-20CE1FF1E86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B126FC-EBDA-4C3F-B30A-14D4878B04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69215</xdr:rowOff>
    </xdr:from>
    <xdr:to>
      <xdr:col>24</xdr:col>
      <xdr:colOff>114300</xdr:colOff>
      <xdr:row>62</xdr:row>
      <xdr:rowOff>170815</xdr:rowOff>
    </xdr:to>
    <xdr:sp macro="" textlink="">
      <xdr:nvSpPr>
        <xdr:cNvPr id="187" name="楕円 186">
          <a:extLst>
            <a:ext uri="{FF2B5EF4-FFF2-40B4-BE49-F238E27FC236}">
              <a16:creationId xmlns:a16="http://schemas.microsoft.com/office/drawing/2014/main" id="{6C130161-A0B6-4EB9-9559-BA6EA1F1616D}"/>
            </a:ext>
          </a:extLst>
        </xdr:cNvPr>
        <xdr:cNvSpPr/>
      </xdr:nvSpPr>
      <xdr:spPr>
        <a:xfrm>
          <a:off x="4584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47642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47F455A-9BB4-470F-B33E-077D6C416289}"/>
            </a:ext>
          </a:extLst>
        </xdr:cNvPr>
        <xdr:cNvSpPr txBox="1"/>
      </xdr:nvSpPr>
      <xdr:spPr>
        <a:xfrm>
          <a:off x="4673600"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34925</xdr:rowOff>
    </xdr:from>
    <xdr:to>
      <xdr:col>20</xdr:col>
      <xdr:colOff>38100</xdr:colOff>
      <xdr:row>62</xdr:row>
      <xdr:rowOff>136525</xdr:rowOff>
    </xdr:to>
    <xdr:sp macro="" textlink="">
      <xdr:nvSpPr>
        <xdr:cNvPr id="189" name="楕円 188">
          <a:extLst>
            <a:ext uri="{FF2B5EF4-FFF2-40B4-BE49-F238E27FC236}">
              <a16:creationId xmlns:a16="http://schemas.microsoft.com/office/drawing/2014/main" id="{D3806A7E-0351-4854-84DC-291EF281803A}"/>
            </a:ext>
          </a:extLst>
        </xdr:cNvPr>
        <xdr:cNvSpPr/>
      </xdr:nvSpPr>
      <xdr:spPr>
        <a:xfrm>
          <a:off x="3746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85725</xdr:rowOff>
    </xdr:from>
    <xdr:to>
      <xdr:col>24</xdr:col>
      <xdr:colOff>63500</xdr:colOff>
      <xdr:row>62</xdr:row>
      <xdr:rowOff>120015</xdr:rowOff>
    </xdr:to>
    <xdr:cxnSp macro="">
      <xdr:nvCxnSpPr>
        <xdr:cNvPr id="190" name="直線コネクタ 189">
          <a:extLst>
            <a:ext uri="{FF2B5EF4-FFF2-40B4-BE49-F238E27FC236}">
              <a16:creationId xmlns:a16="http://schemas.microsoft.com/office/drawing/2014/main" id="{5C987808-5FBF-4C71-ABC4-D6E6F8F9A13F}"/>
            </a:ext>
          </a:extLst>
        </xdr:cNvPr>
        <xdr:cNvCxnSpPr/>
      </xdr:nvCxnSpPr>
      <xdr:spPr>
        <a:xfrm>
          <a:off x="3797300" y="10715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170180</xdr:rowOff>
    </xdr:from>
    <xdr:to>
      <xdr:col>15</xdr:col>
      <xdr:colOff>101600</xdr:colOff>
      <xdr:row>62</xdr:row>
      <xdr:rowOff>100330</xdr:rowOff>
    </xdr:to>
    <xdr:sp macro="" textlink="">
      <xdr:nvSpPr>
        <xdr:cNvPr id="191" name="楕円 190">
          <a:extLst>
            <a:ext uri="{FF2B5EF4-FFF2-40B4-BE49-F238E27FC236}">
              <a16:creationId xmlns:a16="http://schemas.microsoft.com/office/drawing/2014/main" id="{EB1241A6-262F-4AA3-943B-E30BF1765AAD}"/>
            </a:ext>
          </a:extLst>
        </xdr:cNvPr>
        <xdr:cNvSpPr/>
      </xdr:nvSpPr>
      <xdr:spPr>
        <a:xfrm>
          <a:off x="2857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49530</xdr:rowOff>
    </xdr:from>
    <xdr:to>
      <xdr:col>19</xdr:col>
      <xdr:colOff>177800</xdr:colOff>
      <xdr:row>62</xdr:row>
      <xdr:rowOff>85725</xdr:rowOff>
    </xdr:to>
    <xdr:cxnSp macro="">
      <xdr:nvCxnSpPr>
        <xdr:cNvPr id="192" name="直線コネクタ 191">
          <a:extLst>
            <a:ext uri="{FF2B5EF4-FFF2-40B4-BE49-F238E27FC236}">
              <a16:creationId xmlns:a16="http://schemas.microsoft.com/office/drawing/2014/main" id="{B65CBD39-A4DD-47F9-923B-6A9B910996B4}"/>
            </a:ext>
          </a:extLst>
        </xdr:cNvPr>
        <xdr:cNvCxnSpPr/>
      </xdr:nvCxnSpPr>
      <xdr:spPr>
        <a:xfrm>
          <a:off x="2908300" y="10679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128270</xdr:rowOff>
    </xdr:from>
    <xdr:to>
      <xdr:col>10</xdr:col>
      <xdr:colOff>165100</xdr:colOff>
      <xdr:row>62</xdr:row>
      <xdr:rowOff>58420</xdr:rowOff>
    </xdr:to>
    <xdr:sp macro="" textlink="">
      <xdr:nvSpPr>
        <xdr:cNvPr id="193" name="楕円 192">
          <a:extLst>
            <a:ext uri="{FF2B5EF4-FFF2-40B4-BE49-F238E27FC236}">
              <a16:creationId xmlns:a16="http://schemas.microsoft.com/office/drawing/2014/main" id="{A64A4F2A-FB07-42B9-9821-B1172F6E9BC1}"/>
            </a:ext>
          </a:extLst>
        </xdr:cNvPr>
        <xdr:cNvSpPr/>
      </xdr:nvSpPr>
      <xdr:spPr>
        <a:xfrm>
          <a:off x="196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xdr:rowOff>
    </xdr:from>
    <xdr:to>
      <xdr:col>15</xdr:col>
      <xdr:colOff>50800</xdr:colOff>
      <xdr:row>62</xdr:row>
      <xdr:rowOff>49530</xdr:rowOff>
    </xdr:to>
    <xdr:cxnSp macro="">
      <xdr:nvCxnSpPr>
        <xdr:cNvPr id="194" name="直線コネクタ 193">
          <a:extLst>
            <a:ext uri="{FF2B5EF4-FFF2-40B4-BE49-F238E27FC236}">
              <a16:creationId xmlns:a16="http://schemas.microsoft.com/office/drawing/2014/main" id="{728AF569-0C14-40AC-9671-1EBCAAD62F9B}"/>
            </a:ext>
          </a:extLst>
        </xdr:cNvPr>
        <xdr:cNvCxnSpPr/>
      </xdr:nvCxnSpPr>
      <xdr:spPr>
        <a:xfrm>
          <a:off x="2019300" y="1063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5" name="楕円 194">
          <a:extLst>
            <a:ext uri="{FF2B5EF4-FFF2-40B4-BE49-F238E27FC236}">
              <a16:creationId xmlns:a16="http://schemas.microsoft.com/office/drawing/2014/main" id="{D384F9FF-96AA-40B3-A83B-5A7DD3AD54C2}"/>
            </a:ext>
          </a:extLst>
        </xdr:cNvPr>
        <xdr:cNvSpPr/>
      </xdr:nvSpPr>
      <xdr:spPr>
        <a:xfrm>
          <a:off x="1079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135255</xdr:rowOff>
    </xdr:from>
    <xdr:to>
      <xdr:col>10</xdr:col>
      <xdr:colOff>114300</xdr:colOff>
      <xdr:row>62</xdr:row>
      <xdr:rowOff>7620</xdr:rowOff>
    </xdr:to>
    <xdr:cxnSp macro="">
      <xdr:nvCxnSpPr>
        <xdr:cNvPr id="196" name="直線コネクタ 195">
          <a:extLst>
            <a:ext uri="{FF2B5EF4-FFF2-40B4-BE49-F238E27FC236}">
              <a16:creationId xmlns:a16="http://schemas.microsoft.com/office/drawing/2014/main" id="{AA49E367-2196-4E3A-B132-2BA66CFB4DB2}"/>
            </a:ext>
          </a:extLst>
        </xdr:cNvPr>
        <xdr:cNvCxnSpPr/>
      </xdr:nvCxnSpPr>
      <xdr:spPr>
        <a:xfrm>
          <a:off x="1130300" y="105937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691D5C56-7D81-4A5C-BB34-F33B19E6C227}"/>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1D417D39-6998-4047-800D-B7CFEF97B63C}"/>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E8D5EEF5-0F9B-477A-A560-647067DFA3B9}"/>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FD448BDC-A12A-4878-BE6D-4C1427CDD8EF}"/>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127652</xdr:rowOff>
    </xdr:from>
    <xdr:ext cx="405111" cy="259045"/>
    <xdr:sp macro="" textlink="">
      <xdr:nvSpPr>
        <xdr:cNvPr id="201" name="n_1mainValue【体育館・プール】&#10;有形固定資産減価償却率">
          <a:extLst>
            <a:ext uri="{FF2B5EF4-FFF2-40B4-BE49-F238E27FC236}">
              <a16:creationId xmlns:a16="http://schemas.microsoft.com/office/drawing/2014/main" id="{3A436C83-4456-4700-878B-FF9DAEAA53D5}"/>
            </a:ext>
          </a:extLst>
        </xdr:cNvPr>
        <xdr:cNvSpPr txBox="1"/>
      </xdr:nvSpPr>
      <xdr:spPr>
        <a:xfrm>
          <a:off x="3582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91457</xdr:rowOff>
    </xdr:from>
    <xdr:ext cx="405111" cy="259045"/>
    <xdr:sp macro="" textlink="">
      <xdr:nvSpPr>
        <xdr:cNvPr id="202" name="n_2mainValue【体育館・プール】&#10;有形固定資産減価償却率">
          <a:extLst>
            <a:ext uri="{FF2B5EF4-FFF2-40B4-BE49-F238E27FC236}">
              <a16:creationId xmlns:a16="http://schemas.microsoft.com/office/drawing/2014/main" id="{678E9747-37AC-4252-B5CE-1C5F8824D7A6}"/>
            </a:ext>
          </a:extLst>
        </xdr:cNvPr>
        <xdr:cNvSpPr txBox="1"/>
      </xdr:nvSpPr>
      <xdr:spPr>
        <a:xfrm>
          <a:off x="2705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49547</xdr:rowOff>
    </xdr:from>
    <xdr:ext cx="405111" cy="259045"/>
    <xdr:sp macro="" textlink="">
      <xdr:nvSpPr>
        <xdr:cNvPr id="203" name="n_3mainValue【体育館・プール】&#10;有形固定資産減価償却率">
          <a:extLst>
            <a:ext uri="{FF2B5EF4-FFF2-40B4-BE49-F238E27FC236}">
              <a16:creationId xmlns:a16="http://schemas.microsoft.com/office/drawing/2014/main" id="{270E988F-E8E3-4AF7-B934-1AD11EA976C8}"/>
            </a:ext>
          </a:extLst>
        </xdr:cNvPr>
        <xdr:cNvSpPr txBox="1"/>
      </xdr:nvSpPr>
      <xdr:spPr>
        <a:xfrm>
          <a:off x="1816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7B6DD401-F99E-402C-84F6-417A66A5BB2C}"/>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EA5B73D-57F7-446F-A3A7-1FCA194026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25C2465-DBE7-41FE-8D52-60A5AE604C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C573C17-8E17-4823-B1A4-83EBBB0470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0FB8B2F-B239-42C1-A2A3-CF707FF7FC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6C68EE2-48DC-4D78-9125-F1FB2309C7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A47D01F-95F1-475E-A0C0-1DA55C50B5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CEBAAC8-DCBB-4C6A-A2E4-629745D925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CA78057-6099-49ED-AA2C-0B0EBCD5716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112E700-364F-4329-ADD8-9170AC3BF1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9BBEFBC-F71C-49A3-B3BE-B9BCAE7550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DC18A01-2C00-4D18-8C77-5E76955D2E6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11CFF054-3DC6-457D-BB80-9441532F52C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0357E1C-A009-4FD3-A96B-0B770B7085A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675420FE-4D10-4DAA-8999-CCBB314F99E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9A3CDC8-E0B4-4819-8FA6-F85E65DB4D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6F40117C-B199-4C2C-B6E8-0360826C65A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7BDE12A4-FF9D-4A53-9A3E-49C41B9507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F5BB09FF-3ED1-42C0-95A1-2EF8786F9E3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F0098FF7-455D-4E96-985E-929A5AE0B44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4798720A-EC99-4821-B717-0337B5194CB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53BC2FC-664B-4549-B30C-15EEAC20E47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E1051510-78A6-4BFF-8AB9-8AFEAA1A19E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6FE95AB-BD1B-4769-941F-98830F1759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28B1C00-DB3F-4796-84DF-531F8104FF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550B023-B7FF-4BDE-BFDD-79B73E7D100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C9ABB9D5-CC97-49B7-9BCC-315456E8589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111D44C7-B715-4A7E-A143-6DCB115CCAFC}"/>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481CFCB9-3450-4EFC-9BE4-33A084A6A3CF}"/>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FBDEA87F-377A-4363-B160-2CF90A8F6D9B}"/>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4197247A-AB85-4CD2-B8AE-2FF753F2BD63}"/>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F408C757-6962-440A-A3BC-8D9664EAA5B7}"/>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AEEE19A4-AFE6-4330-A2D3-FF2B02EA186E}"/>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99FE2719-F0F3-4A39-85F8-34419B9A9B66}"/>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E8588CB1-0859-4EA4-AD83-E9DF70C6E63F}"/>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C1D63CBE-B1CD-4E4F-A2A2-06E634A5F1DC}"/>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9DE767A6-E068-4C67-8A5E-969D8E95C6CE}"/>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8F8F01-5163-40B1-9735-70DC565709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1C0967-5FA5-4DDF-8BF2-80AA5C6850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84DAE5-556F-4702-8AF3-A2050A0E0C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F03291-4225-44C3-9BBD-FB2D189F57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8207E01-9C39-4391-94FA-0511C3B759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97246</xdr:rowOff>
    </xdr:from>
    <xdr:to>
      <xdr:col>55</xdr:col>
      <xdr:colOff>50800</xdr:colOff>
      <xdr:row>63</xdr:row>
      <xdr:rowOff>27396</xdr:rowOff>
    </xdr:to>
    <xdr:sp macro="" textlink="">
      <xdr:nvSpPr>
        <xdr:cNvPr id="246" name="楕円 245">
          <a:extLst>
            <a:ext uri="{FF2B5EF4-FFF2-40B4-BE49-F238E27FC236}">
              <a16:creationId xmlns:a16="http://schemas.microsoft.com/office/drawing/2014/main" id="{CCF4A39E-9A91-41FC-959E-F462437EFFF3}"/>
            </a:ext>
          </a:extLst>
        </xdr:cNvPr>
        <xdr:cNvSpPr/>
      </xdr:nvSpPr>
      <xdr:spPr>
        <a:xfrm>
          <a:off x="10426700" y="107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75673</xdr:rowOff>
    </xdr:from>
    <xdr:ext cx="469744" cy="259045"/>
    <xdr:sp macro="" textlink="">
      <xdr:nvSpPr>
        <xdr:cNvPr id="247" name="【体育館・プール】&#10;一人当たり面積該当値テキスト">
          <a:extLst>
            <a:ext uri="{FF2B5EF4-FFF2-40B4-BE49-F238E27FC236}">
              <a16:creationId xmlns:a16="http://schemas.microsoft.com/office/drawing/2014/main" id="{E5D1F906-227F-47C4-BDF1-B81570AC1F9E}"/>
            </a:ext>
          </a:extLst>
        </xdr:cNvPr>
        <xdr:cNvSpPr txBox="1"/>
      </xdr:nvSpPr>
      <xdr:spPr>
        <a:xfrm>
          <a:off x="10515600" y="1070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99423</xdr:rowOff>
    </xdr:from>
    <xdr:to>
      <xdr:col>50</xdr:col>
      <xdr:colOff>165100</xdr:colOff>
      <xdr:row>63</xdr:row>
      <xdr:rowOff>29573</xdr:rowOff>
    </xdr:to>
    <xdr:sp macro="" textlink="">
      <xdr:nvSpPr>
        <xdr:cNvPr id="248" name="楕円 247">
          <a:extLst>
            <a:ext uri="{FF2B5EF4-FFF2-40B4-BE49-F238E27FC236}">
              <a16:creationId xmlns:a16="http://schemas.microsoft.com/office/drawing/2014/main" id="{4D60FB6E-3575-47B9-A2A9-73DABA1B0DEA}"/>
            </a:ext>
          </a:extLst>
        </xdr:cNvPr>
        <xdr:cNvSpPr/>
      </xdr:nvSpPr>
      <xdr:spPr>
        <a:xfrm>
          <a:off x="9588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148046</xdr:rowOff>
    </xdr:from>
    <xdr:to>
      <xdr:col>55</xdr:col>
      <xdr:colOff>0</xdr:colOff>
      <xdr:row>62</xdr:row>
      <xdr:rowOff>150223</xdr:rowOff>
    </xdr:to>
    <xdr:cxnSp macro="">
      <xdr:nvCxnSpPr>
        <xdr:cNvPr id="249" name="直線コネクタ 248">
          <a:extLst>
            <a:ext uri="{FF2B5EF4-FFF2-40B4-BE49-F238E27FC236}">
              <a16:creationId xmlns:a16="http://schemas.microsoft.com/office/drawing/2014/main" id="{2FD7ABB5-DE56-445E-A363-183B1CD0AC50}"/>
            </a:ext>
          </a:extLst>
        </xdr:cNvPr>
        <xdr:cNvCxnSpPr/>
      </xdr:nvCxnSpPr>
      <xdr:spPr>
        <a:xfrm flipV="1">
          <a:off x="9639300" y="1077794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50" name="楕円 249">
          <a:extLst>
            <a:ext uri="{FF2B5EF4-FFF2-40B4-BE49-F238E27FC236}">
              <a16:creationId xmlns:a16="http://schemas.microsoft.com/office/drawing/2014/main" id="{FB887B21-D7AC-4ACB-AF71-373D562A46AB}"/>
            </a:ext>
          </a:extLst>
        </xdr:cNvPr>
        <xdr:cNvSpPr/>
      </xdr:nvSpPr>
      <xdr:spPr>
        <a:xfrm>
          <a:off x="8699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150223</xdr:rowOff>
    </xdr:from>
    <xdr:to>
      <xdr:col>50</xdr:col>
      <xdr:colOff>114300</xdr:colOff>
      <xdr:row>62</xdr:row>
      <xdr:rowOff>152400</xdr:rowOff>
    </xdr:to>
    <xdr:cxnSp macro="">
      <xdr:nvCxnSpPr>
        <xdr:cNvPr id="251" name="直線コネクタ 250">
          <a:extLst>
            <a:ext uri="{FF2B5EF4-FFF2-40B4-BE49-F238E27FC236}">
              <a16:creationId xmlns:a16="http://schemas.microsoft.com/office/drawing/2014/main" id="{C8CDA240-F997-49CF-9708-38778809D51D}"/>
            </a:ext>
          </a:extLst>
        </xdr:cNvPr>
        <xdr:cNvCxnSpPr/>
      </xdr:nvCxnSpPr>
      <xdr:spPr>
        <a:xfrm flipV="1">
          <a:off x="8750300" y="107801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29754</xdr:rowOff>
    </xdr:from>
    <xdr:to>
      <xdr:col>41</xdr:col>
      <xdr:colOff>101600</xdr:colOff>
      <xdr:row>62</xdr:row>
      <xdr:rowOff>131354</xdr:rowOff>
    </xdr:to>
    <xdr:sp macro="" textlink="">
      <xdr:nvSpPr>
        <xdr:cNvPr id="252" name="楕円 251">
          <a:extLst>
            <a:ext uri="{FF2B5EF4-FFF2-40B4-BE49-F238E27FC236}">
              <a16:creationId xmlns:a16="http://schemas.microsoft.com/office/drawing/2014/main" id="{A48F33A8-3E8B-439F-9F59-D8834F67D467}"/>
            </a:ext>
          </a:extLst>
        </xdr:cNvPr>
        <xdr:cNvSpPr/>
      </xdr:nvSpPr>
      <xdr:spPr>
        <a:xfrm>
          <a:off x="7810500" y="106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80554</xdr:rowOff>
    </xdr:from>
    <xdr:to>
      <xdr:col>45</xdr:col>
      <xdr:colOff>177800</xdr:colOff>
      <xdr:row>62</xdr:row>
      <xdr:rowOff>152400</xdr:rowOff>
    </xdr:to>
    <xdr:cxnSp macro="">
      <xdr:nvCxnSpPr>
        <xdr:cNvPr id="253" name="直線コネクタ 252">
          <a:extLst>
            <a:ext uri="{FF2B5EF4-FFF2-40B4-BE49-F238E27FC236}">
              <a16:creationId xmlns:a16="http://schemas.microsoft.com/office/drawing/2014/main" id="{8D8285B8-3811-42DC-B054-201E24DDE60B}"/>
            </a:ext>
          </a:extLst>
        </xdr:cNvPr>
        <xdr:cNvCxnSpPr/>
      </xdr:nvCxnSpPr>
      <xdr:spPr>
        <a:xfrm>
          <a:off x="7861300" y="1071045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31931</xdr:rowOff>
    </xdr:from>
    <xdr:to>
      <xdr:col>36</xdr:col>
      <xdr:colOff>165100</xdr:colOff>
      <xdr:row>62</xdr:row>
      <xdr:rowOff>133531</xdr:rowOff>
    </xdr:to>
    <xdr:sp macro="" textlink="">
      <xdr:nvSpPr>
        <xdr:cNvPr id="254" name="楕円 253">
          <a:extLst>
            <a:ext uri="{FF2B5EF4-FFF2-40B4-BE49-F238E27FC236}">
              <a16:creationId xmlns:a16="http://schemas.microsoft.com/office/drawing/2014/main" id="{937229D7-D584-48FD-B698-42E47E3FCC83}"/>
            </a:ext>
          </a:extLst>
        </xdr:cNvPr>
        <xdr:cNvSpPr/>
      </xdr:nvSpPr>
      <xdr:spPr>
        <a:xfrm>
          <a:off x="6921500" y="106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80554</xdr:rowOff>
    </xdr:from>
    <xdr:to>
      <xdr:col>41</xdr:col>
      <xdr:colOff>50800</xdr:colOff>
      <xdr:row>62</xdr:row>
      <xdr:rowOff>82731</xdr:rowOff>
    </xdr:to>
    <xdr:cxnSp macro="">
      <xdr:nvCxnSpPr>
        <xdr:cNvPr id="255" name="直線コネクタ 254">
          <a:extLst>
            <a:ext uri="{FF2B5EF4-FFF2-40B4-BE49-F238E27FC236}">
              <a16:creationId xmlns:a16="http://schemas.microsoft.com/office/drawing/2014/main" id="{0F7D9380-06F3-495F-8672-C97D3767B05C}"/>
            </a:ext>
          </a:extLst>
        </xdr:cNvPr>
        <xdr:cNvCxnSpPr/>
      </xdr:nvCxnSpPr>
      <xdr:spPr>
        <a:xfrm flipV="1">
          <a:off x="6972300" y="107104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8576224D-6289-44E0-B5EE-73EFFFAE9DF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FDC363D5-32A6-4CBD-9DB4-3E7826E3A089}"/>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B5A91ACA-301C-4A03-9AA9-9DEF4823245A}"/>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935AC297-A48D-4D4B-9FCD-3AE664CA5BC9}"/>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20700</xdr:rowOff>
    </xdr:from>
    <xdr:ext cx="469744" cy="259045"/>
    <xdr:sp macro="" textlink="">
      <xdr:nvSpPr>
        <xdr:cNvPr id="260" name="n_1mainValue【体育館・プール】&#10;一人当たり面積">
          <a:extLst>
            <a:ext uri="{FF2B5EF4-FFF2-40B4-BE49-F238E27FC236}">
              <a16:creationId xmlns:a16="http://schemas.microsoft.com/office/drawing/2014/main" id="{3A719094-75CA-47F9-9F6A-2553CD37490B}"/>
            </a:ext>
          </a:extLst>
        </xdr:cNvPr>
        <xdr:cNvSpPr txBox="1"/>
      </xdr:nvSpPr>
      <xdr:spPr>
        <a:xfrm>
          <a:off x="93917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61" name="n_2mainValue【体育館・プール】&#10;一人当たり面積">
          <a:extLst>
            <a:ext uri="{FF2B5EF4-FFF2-40B4-BE49-F238E27FC236}">
              <a16:creationId xmlns:a16="http://schemas.microsoft.com/office/drawing/2014/main" id="{4294E97F-2350-4BB6-B96F-D3B4169A2F68}"/>
            </a:ext>
          </a:extLst>
        </xdr:cNvPr>
        <xdr:cNvSpPr txBox="1"/>
      </xdr:nvSpPr>
      <xdr:spPr>
        <a:xfrm>
          <a:off x="8515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122481</xdr:rowOff>
    </xdr:from>
    <xdr:ext cx="469744" cy="259045"/>
    <xdr:sp macro="" textlink="">
      <xdr:nvSpPr>
        <xdr:cNvPr id="262" name="n_3mainValue【体育館・プール】&#10;一人当たり面積">
          <a:extLst>
            <a:ext uri="{FF2B5EF4-FFF2-40B4-BE49-F238E27FC236}">
              <a16:creationId xmlns:a16="http://schemas.microsoft.com/office/drawing/2014/main" id="{59D7FB47-1E16-466E-B331-7BB673BE64E8}"/>
            </a:ext>
          </a:extLst>
        </xdr:cNvPr>
        <xdr:cNvSpPr txBox="1"/>
      </xdr:nvSpPr>
      <xdr:spPr>
        <a:xfrm>
          <a:off x="7626427" y="107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124658</xdr:rowOff>
    </xdr:from>
    <xdr:ext cx="469744" cy="259045"/>
    <xdr:sp macro="" textlink="">
      <xdr:nvSpPr>
        <xdr:cNvPr id="263" name="n_4mainValue【体育館・プール】&#10;一人当たり面積">
          <a:extLst>
            <a:ext uri="{FF2B5EF4-FFF2-40B4-BE49-F238E27FC236}">
              <a16:creationId xmlns:a16="http://schemas.microsoft.com/office/drawing/2014/main" id="{0657166E-3C7F-44A1-BB89-C106A23A56CB}"/>
            </a:ext>
          </a:extLst>
        </xdr:cNvPr>
        <xdr:cNvSpPr txBox="1"/>
      </xdr:nvSpPr>
      <xdr:spPr>
        <a:xfrm>
          <a:off x="6737427" y="107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2D110AA-C448-4339-9929-8ABD937AFE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47C5411-A504-4D5C-97F7-B4B6DE43F6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CBB795D-72F2-411C-8A4D-FFA62A3BFB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2269D39-9C4B-4232-93B2-50B778D916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992E679-2761-46C9-A06D-AA749E95DE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812DC76-1F69-4449-A27D-9A5EEB34F5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42A715F-B39D-4D49-BDD0-C1F7C56738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4AC6625-0C5A-4D79-8113-B069BAA63F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2CBEA55-EB90-46D6-ADFA-82EDE223B0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5DB0891-5888-4E61-AE66-4AB217500A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DE97F68-0527-44D0-A3FC-84FBC40318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EC6EB9A1-B6BF-4C4A-B8A8-182FEACA184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BE36B17-82B5-4AFA-8769-09B50B4610C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4E29EAF-38DB-4263-BA8D-89B7A33DCFA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8DAD42E-8F68-4AF9-A001-824F458B12F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6DB6C6B-3E79-448A-9C8B-9208F2A372F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88C24721-9F57-4F7A-B44D-516280FF4E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51C9552-82DC-49BF-B949-56CED5A5D46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EA21049E-A728-4ADC-8316-7E3CFC0AB77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68F5196-3503-4573-B37A-8F0CD386F17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194F1F9-9A2B-480B-9469-410A29F0219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9957A0DF-CCC1-4722-B764-3BBBB308872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85CAD4F-B3DA-48AA-ADC2-4D353E6F2DC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4260D71-E59B-4C88-9BF3-3F3D934D7C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082DFA1-EEB4-45AC-AD77-0B9105623B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3F75DA8-EFB6-463F-9EDF-5DBF9FC348DF}"/>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ECFEEE5-45A8-4AA0-8E3F-B76B16DF472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91C8B34-9DB4-4B8A-B328-F6BF6117C48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E884A27E-0782-49E5-AF5C-A451DF7D50D2}"/>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9D39FDCE-4B4D-4D58-AE5B-23794AE6B092}"/>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F0967D3-4D67-49C9-919F-9B1B97B3124E}"/>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3182B096-7F2F-4E2D-8452-213F8A27F2F7}"/>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1E67F366-D922-4D1C-86B4-CD2B41D19079}"/>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51EB2F6C-3525-4309-BB22-67C3E2BD7926}"/>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AE4661F8-A6DE-4D5B-8245-799BF3654398}"/>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47CC41F9-9674-4BC8-8D14-5F3056199763}"/>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56F1F51-3DD5-4A4F-AFC3-91A0DF4635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5AC5EB5-D1F1-4E20-9B71-8D71851EB0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0920B2F-2151-4BC8-9CB8-23FFB4B6EE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BADC29F-44FE-4103-8CAE-381588B06D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8459649-CF20-4490-9167-92F4670F61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70576</xdr:rowOff>
    </xdr:from>
    <xdr:to>
      <xdr:col>24</xdr:col>
      <xdr:colOff>114300</xdr:colOff>
      <xdr:row>85</xdr:row>
      <xdr:rowOff>726</xdr:rowOff>
    </xdr:to>
    <xdr:sp macro="" textlink="">
      <xdr:nvSpPr>
        <xdr:cNvPr id="305" name="楕円 304">
          <a:extLst>
            <a:ext uri="{FF2B5EF4-FFF2-40B4-BE49-F238E27FC236}">
              <a16:creationId xmlns:a16="http://schemas.microsoft.com/office/drawing/2014/main" id="{9F2C525D-08CD-41C1-AACF-29F60689D052}"/>
            </a:ext>
          </a:extLst>
        </xdr:cNvPr>
        <xdr:cNvSpPr/>
      </xdr:nvSpPr>
      <xdr:spPr>
        <a:xfrm>
          <a:off x="4584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49003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011B18F-A8E4-42BD-826A-D06BC373067B}"/>
            </a:ext>
          </a:extLst>
        </xdr:cNvPr>
        <xdr:cNvSpPr txBox="1"/>
      </xdr:nvSpPr>
      <xdr:spPr>
        <a:xfrm>
          <a:off x="4673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36286</xdr:rowOff>
    </xdr:from>
    <xdr:to>
      <xdr:col>20</xdr:col>
      <xdr:colOff>38100</xdr:colOff>
      <xdr:row>84</xdr:row>
      <xdr:rowOff>137886</xdr:rowOff>
    </xdr:to>
    <xdr:sp macro="" textlink="">
      <xdr:nvSpPr>
        <xdr:cNvPr id="307" name="楕円 306">
          <a:extLst>
            <a:ext uri="{FF2B5EF4-FFF2-40B4-BE49-F238E27FC236}">
              <a16:creationId xmlns:a16="http://schemas.microsoft.com/office/drawing/2014/main" id="{A84DEB00-75D5-445B-A4B7-88FD8D282628}"/>
            </a:ext>
          </a:extLst>
        </xdr:cNvPr>
        <xdr:cNvSpPr/>
      </xdr:nvSpPr>
      <xdr:spPr>
        <a:xfrm>
          <a:off x="3746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87086</xdr:rowOff>
    </xdr:from>
    <xdr:to>
      <xdr:col>24</xdr:col>
      <xdr:colOff>63500</xdr:colOff>
      <xdr:row>84</xdr:row>
      <xdr:rowOff>121376</xdr:rowOff>
    </xdr:to>
    <xdr:cxnSp macro="">
      <xdr:nvCxnSpPr>
        <xdr:cNvPr id="308" name="直線コネクタ 307">
          <a:extLst>
            <a:ext uri="{FF2B5EF4-FFF2-40B4-BE49-F238E27FC236}">
              <a16:creationId xmlns:a16="http://schemas.microsoft.com/office/drawing/2014/main" id="{602673B5-B5CE-4035-8FF9-F1EE3186C4A3}"/>
            </a:ext>
          </a:extLst>
        </xdr:cNvPr>
        <xdr:cNvCxnSpPr/>
      </xdr:nvCxnSpPr>
      <xdr:spPr>
        <a:xfrm>
          <a:off x="3797300" y="144888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165281</xdr:rowOff>
    </xdr:from>
    <xdr:to>
      <xdr:col>15</xdr:col>
      <xdr:colOff>101600</xdr:colOff>
      <xdr:row>84</xdr:row>
      <xdr:rowOff>95431</xdr:rowOff>
    </xdr:to>
    <xdr:sp macro="" textlink="">
      <xdr:nvSpPr>
        <xdr:cNvPr id="309" name="楕円 308">
          <a:extLst>
            <a:ext uri="{FF2B5EF4-FFF2-40B4-BE49-F238E27FC236}">
              <a16:creationId xmlns:a16="http://schemas.microsoft.com/office/drawing/2014/main" id="{A23D84E9-A5DD-4EF2-832F-E9DC5C829E81}"/>
            </a:ext>
          </a:extLst>
        </xdr:cNvPr>
        <xdr:cNvSpPr/>
      </xdr:nvSpPr>
      <xdr:spPr>
        <a:xfrm>
          <a:off x="2857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44631</xdr:rowOff>
    </xdr:from>
    <xdr:to>
      <xdr:col>19</xdr:col>
      <xdr:colOff>177800</xdr:colOff>
      <xdr:row>84</xdr:row>
      <xdr:rowOff>87086</xdr:rowOff>
    </xdr:to>
    <xdr:cxnSp macro="">
      <xdr:nvCxnSpPr>
        <xdr:cNvPr id="310" name="直線コネクタ 309">
          <a:extLst>
            <a:ext uri="{FF2B5EF4-FFF2-40B4-BE49-F238E27FC236}">
              <a16:creationId xmlns:a16="http://schemas.microsoft.com/office/drawing/2014/main" id="{D835D519-34A9-4482-90EB-2EA8DC2808A1}"/>
            </a:ext>
          </a:extLst>
        </xdr:cNvPr>
        <xdr:cNvCxnSpPr/>
      </xdr:nvCxnSpPr>
      <xdr:spPr>
        <a:xfrm>
          <a:off x="2908300" y="144464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121194</xdr:rowOff>
    </xdr:from>
    <xdr:to>
      <xdr:col>10</xdr:col>
      <xdr:colOff>165100</xdr:colOff>
      <xdr:row>84</xdr:row>
      <xdr:rowOff>51344</xdr:rowOff>
    </xdr:to>
    <xdr:sp macro="" textlink="">
      <xdr:nvSpPr>
        <xdr:cNvPr id="311" name="楕円 310">
          <a:extLst>
            <a:ext uri="{FF2B5EF4-FFF2-40B4-BE49-F238E27FC236}">
              <a16:creationId xmlns:a16="http://schemas.microsoft.com/office/drawing/2014/main" id="{C0E60D6D-BC13-42FC-BCCB-DF28F0459920}"/>
            </a:ext>
          </a:extLst>
        </xdr:cNvPr>
        <xdr:cNvSpPr/>
      </xdr:nvSpPr>
      <xdr:spPr>
        <a:xfrm>
          <a:off x="1968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xdr:rowOff>
    </xdr:from>
    <xdr:to>
      <xdr:col>15</xdr:col>
      <xdr:colOff>50800</xdr:colOff>
      <xdr:row>84</xdr:row>
      <xdr:rowOff>44631</xdr:rowOff>
    </xdr:to>
    <xdr:cxnSp macro="">
      <xdr:nvCxnSpPr>
        <xdr:cNvPr id="312" name="直線コネクタ 311">
          <a:extLst>
            <a:ext uri="{FF2B5EF4-FFF2-40B4-BE49-F238E27FC236}">
              <a16:creationId xmlns:a16="http://schemas.microsoft.com/office/drawing/2014/main" id="{ED3419C8-CD48-4585-97A6-C261683805FE}"/>
            </a:ext>
          </a:extLst>
        </xdr:cNvPr>
        <xdr:cNvCxnSpPr/>
      </xdr:nvCxnSpPr>
      <xdr:spPr>
        <a:xfrm>
          <a:off x="2019300" y="144023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77107</xdr:rowOff>
    </xdr:from>
    <xdr:to>
      <xdr:col>6</xdr:col>
      <xdr:colOff>38100</xdr:colOff>
      <xdr:row>84</xdr:row>
      <xdr:rowOff>7257</xdr:rowOff>
    </xdr:to>
    <xdr:sp macro="" textlink="">
      <xdr:nvSpPr>
        <xdr:cNvPr id="313" name="楕円 312">
          <a:extLst>
            <a:ext uri="{FF2B5EF4-FFF2-40B4-BE49-F238E27FC236}">
              <a16:creationId xmlns:a16="http://schemas.microsoft.com/office/drawing/2014/main" id="{FF535A63-8E2B-4629-B871-9B8B6540D173}"/>
            </a:ext>
          </a:extLst>
        </xdr:cNvPr>
        <xdr:cNvSpPr/>
      </xdr:nvSpPr>
      <xdr:spPr>
        <a:xfrm>
          <a:off x="107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127907</xdr:rowOff>
    </xdr:from>
    <xdr:to>
      <xdr:col>10</xdr:col>
      <xdr:colOff>114300</xdr:colOff>
      <xdr:row>84</xdr:row>
      <xdr:rowOff>544</xdr:rowOff>
    </xdr:to>
    <xdr:cxnSp macro="">
      <xdr:nvCxnSpPr>
        <xdr:cNvPr id="314" name="直線コネクタ 313">
          <a:extLst>
            <a:ext uri="{FF2B5EF4-FFF2-40B4-BE49-F238E27FC236}">
              <a16:creationId xmlns:a16="http://schemas.microsoft.com/office/drawing/2014/main" id="{ED5E12A7-AB3E-4280-9841-9C27CAA567A7}"/>
            </a:ext>
          </a:extLst>
        </xdr:cNvPr>
        <xdr:cNvCxnSpPr/>
      </xdr:nvCxnSpPr>
      <xdr:spPr>
        <a:xfrm>
          <a:off x="1130300" y="143582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A0381D71-AFAB-4D58-AC12-33FCB6E673F4}"/>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46AA49BB-BE0C-4CB5-803F-17C49C5A93D3}"/>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a:extLst>
            <a:ext uri="{FF2B5EF4-FFF2-40B4-BE49-F238E27FC236}">
              <a16:creationId xmlns:a16="http://schemas.microsoft.com/office/drawing/2014/main" id="{E99CDA80-E894-4286-9F2F-588BF1504A72}"/>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8" name="n_4aveValue【福祉施設】&#10;有形固定資産減価償却率">
          <a:extLst>
            <a:ext uri="{FF2B5EF4-FFF2-40B4-BE49-F238E27FC236}">
              <a16:creationId xmlns:a16="http://schemas.microsoft.com/office/drawing/2014/main" id="{528EAEDA-AAD2-4DAE-8C8C-69FA109A6870}"/>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129013</xdr:rowOff>
    </xdr:from>
    <xdr:ext cx="405111" cy="259045"/>
    <xdr:sp macro="" textlink="">
      <xdr:nvSpPr>
        <xdr:cNvPr id="319" name="n_1mainValue【福祉施設】&#10;有形固定資産減価償却率">
          <a:extLst>
            <a:ext uri="{FF2B5EF4-FFF2-40B4-BE49-F238E27FC236}">
              <a16:creationId xmlns:a16="http://schemas.microsoft.com/office/drawing/2014/main" id="{DF3A7CA2-43B5-4ABC-9E0F-CABB559DEDC1}"/>
            </a:ext>
          </a:extLst>
        </xdr:cNvPr>
        <xdr:cNvSpPr txBox="1"/>
      </xdr:nvSpPr>
      <xdr:spPr>
        <a:xfrm>
          <a:off x="3582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86558</xdr:rowOff>
    </xdr:from>
    <xdr:ext cx="405111" cy="259045"/>
    <xdr:sp macro="" textlink="">
      <xdr:nvSpPr>
        <xdr:cNvPr id="320" name="n_2mainValue【福祉施設】&#10;有形固定資産減価償却率">
          <a:extLst>
            <a:ext uri="{FF2B5EF4-FFF2-40B4-BE49-F238E27FC236}">
              <a16:creationId xmlns:a16="http://schemas.microsoft.com/office/drawing/2014/main" id="{23F82547-104E-4C63-846D-32CDE8A905FD}"/>
            </a:ext>
          </a:extLst>
        </xdr:cNvPr>
        <xdr:cNvSpPr txBox="1"/>
      </xdr:nvSpPr>
      <xdr:spPr>
        <a:xfrm>
          <a:off x="2705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42471</xdr:rowOff>
    </xdr:from>
    <xdr:ext cx="405111" cy="259045"/>
    <xdr:sp macro="" textlink="">
      <xdr:nvSpPr>
        <xdr:cNvPr id="321" name="n_3mainValue【福祉施設】&#10;有形固定資産減価償却率">
          <a:extLst>
            <a:ext uri="{FF2B5EF4-FFF2-40B4-BE49-F238E27FC236}">
              <a16:creationId xmlns:a16="http://schemas.microsoft.com/office/drawing/2014/main" id="{F18A13AE-F8CA-4D80-A3A4-DB6A63EE009E}"/>
            </a:ext>
          </a:extLst>
        </xdr:cNvPr>
        <xdr:cNvSpPr txBox="1"/>
      </xdr:nvSpPr>
      <xdr:spPr>
        <a:xfrm>
          <a:off x="1816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169834</xdr:rowOff>
    </xdr:from>
    <xdr:ext cx="405111" cy="259045"/>
    <xdr:sp macro="" textlink="">
      <xdr:nvSpPr>
        <xdr:cNvPr id="322" name="n_4mainValue【福祉施設】&#10;有形固定資産減価償却率">
          <a:extLst>
            <a:ext uri="{FF2B5EF4-FFF2-40B4-BE49-F238E27FC236}">
              <a16:creationId xmlns:a16="http://schemas.microsoft.com/office/drawing/2014/main" id="{7126F7A6-0695-4405-956C-F23CF5ED6019}"/>
            </a:ext>
          </a:extLst>
        </xdr:cNvPr>
        <xdr:cNvSpPr txBox="1"/>
      </xdr:nvSpPr>
      <xdr:spPr>
        <a:xfrm>
          <a:off x="927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E54A880-4451-42B0-B2E2-8F0C381943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C810F2E-9CDD-414A-81E6-5B03B6674A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18412B3-73DD-47DE-9CF0-E87B945F29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BBE2B37-FE5B-4B1A-8C62-00805EB17C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11B9700-9F5B-4853-9407-E6EAAD6BBA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2426C43-DF21-4B13-A0ED-DFAE80EE4E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508C6E4-293A-47A8-A5C1-02F981AF8B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C18C1EE-1517-48F0-B5DF-6B10FF52D9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1D96872-7DEE-4595-85B1-96932CC091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B9E8C9C-CA5B-4028-854D-93508A4D76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AC279F50-8269-425B-9254-BAFFEE7E8A2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0FBF6A9-07C2-4EDA-8A21-ABD99EFCEAE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A56ECC72-4153-48D5-83B6-A4BB6225C79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74F5DD4-E8CB-48C0-A08A-614CA8D400D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F05C4FAC-4E8B-4995-B5C4-EC73AA5C281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C93AB5AF-9F16-4B81-948E-35C1B34FC08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B1FE980B-AA5F-4A0A-A11E-21AAF2DA8A7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BA97829-DC85-47FC-B4B0-7FBEC4078A3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9295B91-359C-4239-B93A-8B1068F236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696B52E-B1EA-47FC-A900-11B75AA64D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2F07EF6D-51E4-4CC4-ACAA-FC523D2D65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9168D1A6-8B91-4449-B108-776929712001}"/>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509BEB4E-A4BF-49E0-916D-89B159EE953A}"/>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F3542842-CF30-47A3-89C7-E5E93CBC6AD4}"/>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7EE044DA-552A-4064-811E-049BE18B33F1}"/>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ABBF98D0-9E22-4FF4-9B43-89DD3F689207}"/>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C1A01FE4-C78C-4A42-BA0C-D03D0A0C9CFF}"/>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DDDD43C3-4C6D-49A1-B221-73556EF13A78}"/>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2FB1379A-3463-4201-9EC6-290AF7FED9A3}"/>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9340A874-6253-4B49-9221-7245396B2D5D}"/>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4FAF1752-9055-4DBD-8D5C-32936184DFF8}"/>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2F2D81F3-D03E-4498-AFA9-14E3A1E336D6}"/>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AC79C0B-B3BC-45C7-8573-542FEFF709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B6A09D3-20F1-449D-91D2-C3B1CAD588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E371E38-A544-4438-B0DE-0EC6EA6653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90499D8-C5A0-424E-A2E7-48E55D61E3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E6188C9-5624-4F74-9781-EFD3D5C019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92456</xdr:rowOff>
    </xdr:from>
    <xdr:to>
      <xdr:col>55</xdr:col>
      <xdr:colOff>50800</xdr:colOff>
      <xdr:row>85</xdr:row>
      <xdr:rowOff>22606</xdr:rowOff>
    </xdr:to>
    <xdr:sp macro="" textlink="">
      <xdr:nvSpPr>
        <xdr:cNvPr id="360" name="楕円 359">
          <a:extLst>
            <a:ext uri="{FF2B5EF4-FFF2-40B4-BE49-F238E27FC236}">
              <a16:creationId xmlns:a16="http://schemas.microsoft.com/office/drawing/2014/main" id="{23724762-2DA8-4FC0-A00E-FED336C63030}"/>
            </a:ext>
          </a:extLst>
        </xdr:cNvPr>
        <xdr:cNvSpPr/>
      </xdr:nvSpPr>
      <xdr:spPr>
        <a:xfrm>
          <a:off x="10426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70883</xdr:rowOff>
    </xdr:from>
    <xdr:ext cx="469744" cy="259045"/>
    <xdr:sp macro="" textlink="">
      <xdr:nvSpPr>
        <xdr:cNvPr id="361" name="【福祉施設】&#10;一人当たり面積該当値テキスト">
          <a:extLst>
            <a:ext uri="{FF2B5EF4-FFF2-40B4-BE49-F238E27FC236}">
              <a16:creationId xmlns:a16="http://schemas.microsoft.com/office/drawing/2014/main" id="{B69B35D0-FDDF-4AD7-83B5-414DD77D7ABE}"/>
            </a:ext>
          </a:extLst>
        </xdr:cNvPr>
        <xdr:cNvSpPr txBox="1"/>
      </xdr:nvSpPr>
      <xdr:spPr>
        <a:xfrm>
          <a:off x="10515600"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94742</xdr:rowOff>
    </xdr:from>
    <xdr:to>
      <xdr:col>50</xdr:col>
      <xdr:colOff>165100</xdr:colOff>
      <xdr:row>85</xdr:row>
      <xdr:rowOff>24892</xdr:rowOff>
    </xdr:to>
    <xdr:sp macro="" textlink="">
      <xdr:nvSpPr>
        <xdr:cNvPr id="362" name="楕円 361">
          <a:extLst>
            <a:ext uri="{FF2B5EF4-FFF2-40B4-BE49-F238E27FC236}">
              <a16:creationId xmlns:a16="http://schemas.microsoft.com/office/drawing/2014/main" id="{18ECDE88-718D-41AA-BD52-35C3C4014E40}"/>
            </a:ext>
          </a:extLst>
        </xdr:cNvPr>
        <xdr:cNvSpPr/>
      </xdr:nvSpPr>
      <xdr:spPr>
        <a:xfrm>
          <a:off x="9588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143256</xdr:rowOff>
    </xdr:from>
    <xdr:to>
      <xdr:col>55</xdr:col>
      <xdr:colOff>0</xdr:colOff>
      <xdr:row>84</xdr:row>
      <xdr:rowOff>145542</xdr:rowOff>
    </xdr:to>
    <xdr:cxnSp macro="">
      <xdr:nvCxnSpPr>
        <xdr:cNvPr id="363" name="直線コネクタ 362">
          <a:extLst>
            <a:ext uri="{FF2B5EF4-FFF2-40B4-BE49-F238E27FC236}">
              <a16:creationId xmlns:a16="http://schemas.microsoft.com/office/drawing/2014/main" id="{17B9D667-CA15-4CB4-A590-DAE5958C8563}"/>
            </a:ext>
          </a:extLst>
        </xdr:cNvPr>
        <xdr:cNvCxnSpPr/>
      </xdr:nvCxnSpPr>
      <xdr:spPr>
        <a:xfrm flipV="1">
          <a:off x="9639300" y="145450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64" name="楕円 363">
          <a:extLst>
            <a:ext uri="{FF2B5EF4-FFF2-40B4-BE49-F238E27FC236}">
              <a16:creationId xmlns:a16="http://schemas.microsoft.com/office/drawing/2014/main" id="{91222787-C49E-44CA-945A-F4CD5337425D}"/>
            </a:ext>
          </a:extLst>
        </xdr:cNvPr>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145542</xdr:rowOff>
    </xdr:from>
    <xdr:to>
      <xdr:col>50</xdr:col>
      <xdr:colOff>114300</xdr:colOff>
      <xdr:row>84</xdr:row>
      <xdr:rowOff>145542</xdr:rowOff>
    </xdr:to>
    <xdr:cxnSp macro="">
      <xdr:nvCxnSpPr>
        <xdr:cNvPr id="365" name="直線コネクタ 364">
          <a:extLst>
            <a:ext uri="{FF2B5EF4-FFF2-40B4-BE49-F238E27FC236}">
              <a16:creationId xmlns:a16="http://schemas.microsoft.com/office/drawing/2014/main" id="{4C37C4BF-957A-4419-B24A-6A579B03FBAB}"/>
            </a:ext>
          </a:extLst>
        </xdr:cNvPr>
        <xdr:cNvCxnSpPr/>
      </xdr:nvCxnSpPr>
      <xdr:spPr>
        <a:xfrm>
          <a:off x="8750300" y="14547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97028</xdr:rowOff>
    </xdr:from>
    <xdr:to>
      <xdr:col>41</xdr:col>
      <xdr:colOff>101600</xdr:colOff>
      <xdr:row>85</xdr:row>
      <xdr:rowOff>27178</xdr:rowOff>
    </xdr:to>
    <xdr:sp macro="" textlink="">
      <xdr:nvSpPr>
        <xdr:cNvPr id="366" name="楕円 365">
          <a:extLst>
            <a:ext uri="{FF2B5EF4-FFF2-40B4-BE49-F238E27FC236}">
              <a16:creationId xmlns:a16="http://schemas.microsoft.com/office/drawing/2014/main" id="{73C36B93-4E1F-462D-B983-CB210FAEB9F2}"/>
            </a:ext>
          </a:extLst>
        </xdr:cNvPr>
        <xdr:cNvSpPr/>
      </xdr:nvSpPr>
      <xdr:spPr>
        <a:xfrm>
          <a:off x="7810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147828</xdr:rowOff>
    </xdr:to>
    <xdr:cxnSp macro="">
      <xdr:nvCxnSpPr>
        <xdr:cNvPr id="367" name="直線コネクタ 366">
          <a:extLst>
            <a:ext uri="{FF2B5EF4-FFF2-40B4-BE49-F238E27FC236}">
              <a16:creationId xmlns:a16="http://schemas.microsoft.com/office/drawing/2014/main" id="{6DED4641-C16D-44D2-8693-0739FB9E06B3}"/>
            </a:ext>
          </a:extLst>
        </xdr:cNvPr>
        <xdr:cNvCxnSpPr/>
      </xdr:nvCxnSpPr>
      <xdr:spPr>
        <a:xfrm flipV="1">
          <a:off x="7861300" y="14547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68" name="楕円 367">
          <a:extLst>
            <a:ext uri="{FF2B5EF4-FFF2-40B4-BE49-F238E27FC236}">
              <a16:creationId xmlns:a16="http://schemas.microsoft.com/office/drawing/2014/main" id="{BD90963D-CAB4-4903-AA2F-DD7B65C94C35}"/>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147828</xdr:rowOff>
    </xdr:from>
    <xdr:to>
      <xdr:col>41</xdr:col>
      <xdr:colOff>50800</xdr:colOff>
      <xdr:row>84</xdr:row>
      <xdr:rowOff>147828</xdr:rowOff>
    </xdr:to>
    <xdr:cxnSp macro="">
      <xdr:nvCxnSpPr>
        <xdr:cNvPr id="369" name="直線コネクタ 368">
          <a:extLst>
            <a:ext uri="{FF2B5EF4-FFF2-40B4-BE49-F238E27FC236}">
              <a16:creationId xmlns:a16="http://schemas.microsoft.com/office/drawing/2014/main" id="{51AC30EF-E225-4ACF-860C-2A3BA58C1DCB}"/>
            </a:ext>
          </a:extLst>
        </xdr:cNvPr>
        <xdr:cNvCxnSpPr/>
      </xdr:nvCxnSpPr>
      <xdr:spPr>
        <a:xfrm>
          <a:off x="6972300" y="1454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CBD6424C-25CA-4109-89DB-DD293DAB9740}"/>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AFCE1B90-15C5-4179-962A-F2920A251CE0}"/>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2" name="n_3aveValue【福祉施設】&#10;一人当たり面積">
          <a:extLst>
            <a:ext uri="{FF2B5EF4-FFF2-40B4-BE49-F238E27FC236}">
              <a16:creationId xmlns:a16="http://schemas.microsoft.com/office/drawing/2014/main" id="{8AC4C23E-BCAB-4435-A876-4D4A4C80C323}"/>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14EEB51E-2E9D-43C4-B4B6-7BDB0E18445D}"/>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16019</xdr:rowOff>
    </xdr:from>
    <xdr:ext cx="469744" cy="259045"/>
    <xdr:sp macro="" textlink="">
      <xdr:nvSpPr>
        <xdr:cNvPr id="374" name="n_1mainValue【福祉施設】&#10;一人当たり面積">
          <a:extLst>
            <a:ext uri="{FF2B5EF4-FFF2-40B4-BE49-F238E27FC236}">
              <a16:creationId xmlns:a16="http://schemas.microsoft.com/office/drawing/2014/main" id="{0D9E4867-FD50-4378-AA9A-0517274D84C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16019</xdr:rowOff>
    </xdr:from>
    <xdr:ext cx="469744" cy="259045"/>
    <xdr:sp macro="" textlink="">
      <xdr:nvSpPr>
        <xdr:cNvPr id="375" name="n_2mainValue【福祉施設】&#10;一人当たり面積">
          <a:extLst>
            <a:ext uri="{FF2B5EF4-FFF2-40B4-BE49-F238E27FC236}">
              <a16:creationId xmlns:a16="http://schemas.microsoft.com/office/drawing/2014/main" id="{86E9C069-C02D-4BFB-8C50-DBB357F6B96D}"/>
            </a:ext>
          </a:extLst>
        </xdr:cNvPr>
        <xdr:cNvSpPr txBox="1"/>
      </xdr:nvSpPr>
      <xdr:spPr>
        <a:xfrm>
          <a:off x="8515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18305</xdr:rowOff>
    </xdr:from>
    <xdr:ext cx="469744" cy="259045"/>
    <xdr:sp macro="" textlink="">
      <xdr:nvSpPr>
        <xdr:cNvPr id="376" name="n_3mainValue【福祉施設】&#10;一人当たり面積">
          <a:extLst>
            <a:ext uri="{FF2B5EF4-FFF2-40B4-BE49-F238E27FC236}">
              <a16:creationId xmlns:a16="http://schemas.microsoft.com/office/drawing/2014/main" id="{B6631997-FC17-4F1A-B5E2-D562653A6A6A}"/>
            </a:ext>
          </a:extLst>
        </xdr:cNvPr>
        <xdr:cNvSpPr txBox="1"/>
      </xdr:nvSpPr>
      <xdr:spPr>
        <a:xfrm>
          <a:off x="7626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18305</xdr:rowOff>
    </xdr:from>
    <xdr:ext cx="469744" cy="259045"/>
    <xdr:sp macro="" textlink="">
      <xdr:nvSpPr>
        <xdr:cNvPr id="377" name="n_4mainValue【福祉施設】&#10;一人当たり面積">
          <a:extLst>
            <a:ext uri="{FF2B5EF4-FFF2-40B4-BE49-F238E27FC236}">
              <a16:creationId xmlns:a16="http://schemas.microsoft.com/office/drawing/2014/main" id="{A6D47EC5-0902-47E9-8171-0942B37312D1}"/>
            </a:ext>
          </a:extLst>
        </xdr:cNvPr>
        <xdr:cNvSpPr txBox="1"/>
      </xdr:nvSpPr>
      <xdr:spPr>
        <a:xfrm>
          <a:off x="6737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D69329A-66A7-42CF-9968-60432E27F0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187812B-5C87-4602-A84F-70B409D04D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2776632-E3D1-49DA-87AC-E7E7BC3BB4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68A138D-0D71-40B4-AD04-2F19F43AC4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14F7B75-987A-4418-A12C-F9637C48C6C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CA1C537-D125-46C3-BE10-9CB885B2DF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9601D38-6732-4421-A84F-A986620BE2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E9F2E2-3463-4AC7-B65F-8F36B5445F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C67C3F77-E3A0-413E-9ACD-797A69A315D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5EBFFC8-9911-4CC7-BBBB-2D6ADE2C37D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F4BAFD7-C15D-4E95-912E-1B860F68CA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97D1E239-5B38-4941-BCE0-C8EA9DED1A3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55981254-E38A-4CFA-A5B9-E2CC7D85570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A6CD9CC5-4527-4D3F-B451-9F2CD0AECA1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0BBCAFF-E55C-4EA8-911C-7BFCDC959B9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215EC654-7439-46F5-A51B-4232E5D7288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E572C6B-E976-4BB7-A709-655FB677D62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4DB6E6E-051E-46AE-9121-EBBCCB6098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BF118D92-49B4-440F-8184-01584E46AF9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2A6C501B-F8D2-49D5-A3CB-0C8CD15766C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39E95269-A03E-4EC2-B72F-8131A8502E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64121503-2FBA-4B28-9ED2-293D263874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3E6112C6-0832-4852-894B-5358F3870BA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57C594F0-98E0-4499-906A-99A2055ADE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6EBB046-E1FC-4BEC-A9B9-81E085D14A2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F8F83CED-4C6A-46BB-9E1E-34148959C652}"/>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F761D151-7731-426A-80AA-83284A568C9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CF98A030-BB0E-4F4C-A06C-913B42D1ADE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36BA495E-1237-41C5-9C20-7450E5310EAD}"/>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8E2C7D14-3277-448B-AFF4-8E36972DF397}"/>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7597CC47-A4A1-4FA9-84B4-68185F3001C3}"/>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349957E6-47C3-4FB0-BDF7-564D9E98D9CE}"/>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E1A5BFBF-9A3C-4DF8-8514-97F6A515A13B}"/>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417E010B-C185-4140-A3E3-DF9E3E22832B}"/>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52E96AC3-8C7D-4E22-A445-D2D56D7B0346}"/>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A0BF0E97-4E21-432C-B7D2-D4FBC3CEE313}"/>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1AD550C-7E31-4B6F-8C42-238718D985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B4B7581-75EE-4CD0-8FC9-9946B688026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C46B948-409D-4C2B-8A5F-802712905B8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88FD577-DD6B-4EED-B296-2B8CB8404B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E218755-295E-45F3-8DF7-82CE65698EA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105411</xdr:rowOff>
    </xdr:from>
    <xdr:to>
      <xdr:col>24</xdr:col>
      <xdr:colOff>114300</xdr:colOff>
      <xdr:row>101</xdr:row>
      <xdr:rowOff>35561</xdr:rowOff>
    </xdr:to>
    <xdr:sp macro="" textlink="">
      <xdr:nvSpPr>
        <xdr:cNvPr id="419" name="楕円 418">
          <a:extLst>
            <a:ext uri="{FF2B5EF4-FFF2-40B4-BE49-F238E27FC236}">
              <a16:creationId xmlns:a16="http://schemas.microsoft.com/office/drawing/2014/main" id="{C4E74175-3445-4A3E-8508-74769FA61DBE}"/>
            </a:ext>
          </a:extLst>
        </xdr:cNvPr>
        <xdr:cNvSpPr/>
      </xdr:nvSpPr>
      <xdr:spPr>
        <a:xfrm>
          <a:off x="45847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58438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2F2EA9E-7CB9-4360-B921-0C9AA12B4D18}"/>
            </a:ext>
          </a:extLst>
        </xdr:cNvPr>
        <xdr:cNvSpPr txBox="1"/>
      </xdr:nvSpPr>
      <xdr:spPr>
        <a:xfrm>
          <a:off x="4673600" y="1720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53158</xdr:rowOff>
    </xdr:from>
    <xdr:to>
      <xdr:col>20</xdr:col>
      <xdr:colOff>38100</xdr:colOff>
      <xdr:row>100</xdr:row>
      <xdr:rowOff>154758</xdr:rowOff>
    </xdr:to>
    <xdr:sp macro="" textlink="">
      <xdr:nvSpPr>
        <xdr:cNvPr id="421" name="楕円 420">
          <a:extLst>
            <a:ext uri="{FF2B5EF4-FFF2-40B4-BE49-F238E27FC236}">
              <a16:creationId xmlns:a16="http://schemas.microsoft.com/office/drawing/2014/main" id="{1E5B452D-F810-49F4-AF2E-E1E9FFB3E58E}"/>
            </a:ext>
          </a:extLst>
        </xdr:cNvPr>
        <xdr:cNvSpPr/>
      </xdr:nvSpPr>
      <xdr:spPr>
        <a:xfrm>
          <a:off x="3746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103958</xdr:rowOff>
    </xdr:from>
    <xdr:to>
      <xdr:col>24</xdr:col>
      <xdr:colOff>63500</xdr:colOff>
      <xdr:row>100</xdr:row>
      <xdr:rowOff>156211</xdr:rowOff>
    </xdr:to>
    <xdr:cxnSp macro="">
      <xdr:nvCxnSpPr>
        <xdr:cNvPr id="422" name="直線コネクタ 421">
          <a:extLst>
            <a:ext uri="{FF2B5EF4-FFF2-40B4-BE49-F238E27FC236}">
              <a16:creationId xmlns:a16="http://schemas.microsoft.com/office/drawing/2014/main" id="{22FB455D-4575-462A-9ADC-C37B8C6F8F62}"/>
            </a:ext>
          </a:extLst>
        </xdr:cNvPr>
        <xdr:cNvCxnSpPr/>
      </xdr:nvCxnSpPr>
      <xdr:spPr>
        <a:xfrm>
          <a:off x="3797300" y="1724895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170724</xdr:rowOff>
    </xdr:from>
    <xdr:to>
      <xdr:col>15</xdr:col>
      <xdr:colOff>101600</xdr:colOff>
      <xdr:row>100</xdr:row>
      <xdr:rowOff>100874</xdr:rowOff>
    </xdr:to>
    <xdr:sp macro="" textlink="">
      <xdr:nvSpPr>
        <xdr:cNvPr id="423" name="楕円 422">
          <a:extLst>
            <a:ext uri="{FF2B5EF4-FFF2-40B4-BE49-F238E27FC236}">
              <a16:creationId xmlns:a16="http://schemas.microsoft.com/office/drawing/2014/main" id="{C92143E2-7064-4B84-BE94-CCFBC4433558}"/>
            </a:ext>
          </a:extLst>
        </xdr:cNvPr>
        <xdr:cNvSpPr/>
      </xdr:nvSpPr>
      <xdr:spPr>
        <a:xfrm>
          <a:off x="2857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50074</xdr:rowOff>
    </xdr:from>
    <xdr:to>
      <xdr:col>19</xdr:col>
      <xdr:colOff>177800</xdr:colOff>
      <xdr:row>100</xdr:row>
      <xdr:rowOff>103958</xdr:rowOff>
    </xdr:to>
    <xdr:cxnSp macro="">
      <xdr:nvCxnSpPr>
        <xdr:cNvPr id="424" name="直線コネクタ 423">
          <a:extLst>
            <a:ext uri="{FF2B5EF4-FFF2-40B4-BE49-F238E27FC236}">
              <a16:creationId xmlns:a16="http://schemas.microsoft.com/office/drawing/2014/main" id="{FFF92138-1671-42A6-8BFD-FC70F59B2F08}"/>
            </a:ext>
          </a:extLst>
        </xdr:cNvPr>
        <xdr:cNvCxnSpPr/>
      </xdr:nvCxnSpPr>
      <xdr:spPr>
        <a:xfrm>
          <a:off x="2908300" y="1719507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144599</xdr:rowOff>
    </xdr:from>
    <xdr:to>
      <xdr:col>10</xdr:col>
      <xdr:colOff>165100</xdr:colOff>
      <xdr:row>100</xdr:row>
      <xdr:rowOff>74749</xdr:rowOff>
    </xdr:to>
    <xdr:sp macro="" textlink="">
      <xdr:nvSpPr>
        <xdr:cNvPr id="425" name="楕円 424">
          <a:extLst>
            <a:ext uri="{FF2B5EF4-FFF2-40B4-BE49-F238E27FC236}">
              <a16:creationId xmlns:a16="http://schemas.microsoft.com/office/drawing/2014/main" id="{012B7E6D-D411-4B12-856A-9A15EBEAD54F}"/>
            </a:ext>
          </a:extLst>
        </xdr:cNvPr>
        <xdr:cNvSpPr/>
      </xdr:nvSpPr>
      <xdr:spPr>
        <a:xfrm>
          <a:off x="1968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23949</xdr:rowOff>
    </xdr:from>
    <xdr:to>
      <xdr:col>15</xdr:col>
      <xdr:colOff>50800</xdr:colOff>
      <xdr:row>100</xdr:row>
      <xdr:rowOff>50074</xdr:rowOff>
    </xdr:to>
    <xdr:cxnSp macro="">
      <xdr:nvCxnSpPr>
        <xdr:cNvPr id="426" name="直線コネクタ 425">
          <a:extLst>
            <a:ext uri="{FF2B5EF4-FFF2-40B4-BE49-F238E27FC236}">
              <a16:creationId xmlns:a16="http://schemas.microsoft.com/office/drawing/2014/main" id="{A98A1EA3-36F3-432E-A104-FD103447081C}"/>
            </a:ext>
          </a:extLst>
        </xdr:cNvPr>
        <xdr:cNvCxnSpPr/>
      </xdr:nvCxnSpPr>
      <xdr:spPr>
        <a:xfrm>
          <a:off x="2019300" y="17168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7" name="楕円 426">
          <a:extLst>
            <a:ext uri="{FF2B5EF4-FFF2-40B4-BE49-F238E27FC236}">
              <a16:creationId xmlns:a16="http://schemas.microsoft.com/office/drawing/2014/main" id="{F6DEED98-15AE-4EB2-8222-549A93F34580}"/>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23949</xdr:rowOff>
    </xdr:from>
    <xdr:to>
      <xdr:col>10</xdr:col>
      <xdr:colOff>114300</xdr:colOff>
      <xdr:row>109</xdr:row>
      <xdr:rowOff>35379</xdr:rowOff>
    </xdr:to>
    <xdr:cxnSp macro="">
      <xdr:nvCxnSpPr>
        <xdr:cNvPr id="428" name="直線コネクタ 427">
          <a:extLst>
            <a:ext uri="{FF2B5EF4-FFF2-40B4-BE49-F238E27FC236}">
              <a16:creationId xmlns:a16="http://schemas.microsoft.com/office/drawing/2014/main" id="{2DC26816-8EA0-4C04-A299-C184091CC929}"/>
            </a:ext>
          </a:extLst>
        </xdr:cNvPr>
        <xdr:cNvCxnSpPr/>
      </xdr:nvCxnSpPr>
      <xdr:spPr>
        <a:xfrm flipV="1">
          <a:off x="1130300" y="17168949"/>
          <a:ext cx="889000" cy="15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29" name="n_1aveValue【市民会館】&#10;有形固定資産減価償却率">
          <a:extLst>
            <a:ext uri="{FF2B5EF4-FFF2-40B4-BE49-F238E27FC236}">
              <a16:creationId xmlns:a16="http://schemas.microsoft.com/office/drawing/2014/main" id="{005CF3CB-8B08-4C8D-8E0E-CE04B825E355}"/>
            </a:ext>
          </a:extLst>
        </xdr:cNvPr>
        <xdr:cNvSpPr txBox="1"/>
      </xdr:nvSpPr>
      <xdr:spPr>
        <a:xfrm>
          <a:off x="3582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30" name="n_2aveValue【市民会館】&#10;有形固定資産減価償却率">
          <a:extLst>
            <a:ext uri="{FF2B5EF4-FFF2-40B4-BE49-F238E27FC236}">
              <a16:creationId xmlns:a16="http://schemas.microsoft.com/office/drawing/2014/main" id="{52F3438A-8B2B-4C05-A07D-CA0593DF03EF}"/>
            </a:ext>
          </a:extLst>
        </xdr:cNvPr>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a:extLst>
            <a:ext uri="{FF2B5EF4-FFF2-40B4-BE49-F238E27FC236}">
              <a16:creationId xmlns:a16="http://schemas.microsoft.com/office/drawing/2014/main" id="{E71F9BD6-64D3-42C6-B24E-6358D44875C0}"/>
            </a:ext>
          </a:extLst>
        </xdr:cNvPr>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2" name="n_4aveValue【市民会館】&#10;有形固定資産減価償却率">
          <a:extLst>
            <a:ext uri="{FF2B5EF4-FFF2-40B4-BE49-F238E27FC236}">
              <a16:creationId xmlns:a16="http://schemas.microsoft.com/office/drawing/2014/main" id="{7CA0E8B6-5039-481F-B8CE-0512D2D81F74}"/>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171285</xdr:rowOff>
    </xdr:from>
    <xdr:ext cx="340478" cy="259045"/>
    <xdr:sp macro="" textlink="">
      <xdr:nvSpPr>
        <xdr:cNvPr id="433" name="n_1mainValue【市民会館】&#10;有形固定資産減価償却率">
          <a:extLst>
            <a:ext uri="{FF2B5EF4-FFF2-40B4-BE49-F238E27FC236}">
              <a16:creationId xmlns:a16="http://schemas.microsoft.com/office/drawing/2014/main" id="{232F606A-11B4-4E97-866F-B1384C86A041}"/>
            </a:ext>
          </a:extLst>
        </xdr:cNvPr>
        <xdr:cNvSpPr txBox="1"/>
      </xdr:nvSpPr>
      <xdr:spPr>
        <a:xfrm>
          <a:off x="36143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117401</xdr:rowOff>
    </xdr:from>
    <xdr:ext cx="340478" cy="259045"/>
    <xdr:sp macro="" textlink="">
      <xdr:nvSpPr>
        <xdr:cNvPr id="434" name="n_2mainValue【市民会館】&#10;有形固定資産減価償却率">
          <a:extLst>
            <a:ext uri="{FF2B5EF4-FFF2-40B4-BE49-F238E27FC236}">
              <a16:creationId xmlns:a16="http://schemas.microsoft.com/office/drawing/2014/main" id="{6A12A89D-A5C6-457A-8484-9819B6CBC533}"/>
            </a:ext>
          </a:extLst>
        </xdr:cNvPr>
        <xdr:cNvSpPr txBox="1"/>
      </xdr:nvSpPr>
      <xdr:spPr>
        <a:xfrm>
          <a:off x="2738061" y="1691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91276</xdr:rowOff>
    </xdr:from>
    <xdr:ext cx="340478" cy="259045"/>
    <xdr:sp macro="" textlink="">
      <xdr:nvSpPr>
        <xdr:cNvPr id="435" name="n_3mainValue【市民会館】&#10;有形固定資産減価償却率">
          <a:extLst>
            <a:ext uri="{FF2B5EF4-FFF2-40B4-BE49-F238E27FC236}">
              <a16:creationId xmlns:a16="http://schemas.microsoft.com/office/drawing/2014/main" id="{BFBC0CB2-8B01-479E-B79F-A8E49ED4E4DC}"/>
            </a:ext>
          </a:extLst>
        </xdr:cNvPr>
        <xdr:cNvSpPr txBox="1"/>
      </xdr:nvSpPr>
      <xdr:spPr>
        <a:xfrm>
          <a:off x="18490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6" name="n_4mainValue【市民会館】&#10;有形固定資産減価償却率">
          <a:extLst>
            <a:ext uri="{FF2B5EF4-FFF2-40B4-BE49-F238E27FC236}">
              <a16:creationId xmlns:a16="http://schemas.microsoft.com/office/drawing/2014/main" id="{58C97DC7-09A7-458D-8C6E-12A8ED567995}"/>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33B0DD7-7BDA-431E-A39E-5B1041E108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C603279-9F31-4C4A-A6AC-A51B7AD59C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40443CAC-966F-45E3-9E16-06FE3C626A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B47E556-60CC-4F36-B54D-918DACF8B1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346CA6D-3578-4405-895B-D57F1E68B8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1158E29-14B8-461E-98F2-6195F062CA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3338305-A2DE-43F6-8069-1369C892C6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0DDACE5-A098-4540-AE40-1CC2452158C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B07AB16-2F36-4B50-BC1F-BF523A10B7D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42546C88-AD97-45C1-9EDB-64EA00CC93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A55000E-3E12-4E0F-9DC5-4FD8511726B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E0BC4F67-CA12-4308-A53B-4645FD5CB3C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2EB87775-98B3-4274-B83B-4128223FB65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EE832BE6-195E-4647-941B-AEBCE35D175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A2152FD4-5894-4AE4-A57D-2CF4F520815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837819DE-38E8-4E3E-8686-A11F00AF6D8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A7E62B77-22D1-486F-8820-EF779A88505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12497852-C952-4055-B339-6F1710AFA8C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DC454944-89A8-469C-88E3-71BDBF2DB42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B8F35EA-B2A3-4B95-9636-CB6DD574E30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14945DF-CAF8-4A75-9361-8E66F75D1E6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CBFB4481-2191-4EBF-B87E-49F1EF93B9F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9B53FFAC-D333-43C4-9B3E-F9124B3B5C8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BCC37181-8F6F-4349-A9B5-C4F0D8C7B737}"/>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532EC6F7-52F6-4019-A3D0-3349BA944A76}"/>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5C2BC17F-6DC0-4F76-A4A0-1D1DA0C2F805}"/>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6724D19F-7522-4592-B5AB-C261D4C2DCF1}"/>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6AB3ECCB-A736-4D0A-BFA6-0B6A5FFDE75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65" name="【市民会館】&#10;一人当たり面積平均値テキスト">
          <a:extLst>
            <a:ext uri="{FF2B5EF4-FFF2-40B4-BE49-F238E27FC236}">
              <a16:creationId xmlns:a16="http://schemas.microsoft.com/office/drawing/2014/main" id="{4F29D154-7660-44F4-A2E1-B569516D47C3}"/>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EAE6B6B5-820E-44BD-96F6-E0526E147D19}"/>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E5F1E8F5-1C06-4EEA-B2C2-8F6AD46C8B51}"/>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9EE39D4D-F698-41F5-AB74-20206D9D44D4}"/>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a:extLst>
            <a:ext uri="{FF2B5EF4-FFF2-40B4-BE49-F238E27FC236}">
              <a16:creationId xmlns:a16="http://schemas.microsoft.com/office/drawing/2014/main" id="{3C160372-DE6E-452E-9F21-3D4D61B37C07}"/>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a:extLst>
            <a:ext uri="{FF2B5EF4-FFF2-40B4-BE49-F238E27FC236}">
              <a16:creationId xmlns:a16="http://schemas.microsoft.com/office/drawing/2014/main" id="{20F2D709-2545-4A0E-B05F-4672EBBECCA1}"/>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E071343-727A-493D-9D5E-035950E1AD9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C287B9A-79CC-4FC3-9EB6-590574298D2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A5D1EEA-44AF-4BA0-B12E-A8B2C37B21A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D987CBE-39D2-4948-89B4-AE944E38C70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C0E3C26-B03B-4622-8FDC-380A805666D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10161</xdr:rowOff>
    </xdr:from>
    <xdr:to>
      <xdr:col>55</xdr:col>
      <xdr:colOff>50800</xdr:colOff>
      <xdr:row>108</xdr:row>
      <xdr:rowOff>111761</xdr:rowOff>
    </xdr:to>
    <xdr:sp macro="" textlink="">
      <xdr:nvSpPr>
        <xdr:cNvPr id="476" name="楕円 475">
          <a:extLst>
            <a:ext uri="{FF2B5EF4-FFF2-40B4-BE49-F238E27FC236}">
              <a16:creationId xmlns:a16="http://schemas.microsoft.com/office/drawing/2014/main" id="{FA16A7EE-FDD3-4EB0-8BE7-5700C2B9438F}"/>
            </a:ext>
          </a:extLst>
        </xdr:cNvPr>
        <xdr:cNvSpPr/>
      </xdr:nvSpPr>
      <xdr:spPr>
        <a:xfrm>
          <a:off x="104267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96538</xdr:rowOff>
    </xdr:from>
    <xdr:ext cx="469744" cy="259045"/>
    <xdr:sp macro="" textlink="">
      <xdr:nvSpPr>
        <xdr:cNvPr id="477" name="【市民会館】&#10;一人当たり面積該当値テキスト">
          <a:extLst>
            <a:ext uri="{FF2B5EF4-FFF2-40B4-BE49-F238E27FC236}">
              <a16:creationId xmlns:a16="http://schemas.microsoft.com/office/drawing/2014/main" id="{75AE728F-2AD6-4B6D-8EB5-2DBB59BC5E81}"/>
            </a:ext>
          </a:extLst>
        </xdr:cNvPr>
        <xdr:cNvSpPr txBox="1"/>
      </xdr:nvSpPr>
      <xdr:spPr>
        <a:xfrm>
          <a:off x="10515600" y="1844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10922</xdr:rowOff>
    </xdr:from>
    <xdr:to>
      <xdr:col>50</xdr:col>
      <xdr:colOff>165100</xdr:colOff>
      <xdr:row>108</xdr:row>
      <xdr:rowOff>112522</xdr:rowOff>
    </xdr:to>
    <xdr:sp macro="" textlink="">
      <xdr:nvSpPr>
        <xdr:cNvPr id="478" name="楕円 477">
          <a:extLst>
            <a:ext uri="{FF2B5EF4-FFF2-40B4-BE49-F238E27FC236}">
              <a16:creationId xmlns:a16="http://schemas.microsoft.com/office/drawing/2014/main" id="{30A04400-CB68-4F75-BE9E-18ECB529D934}"/>
            </a:ext>
          </a:extLst>
        </xdr:cNvPr>
        <xdr:cNvSpPr/>
      </xdr:nvSpPr>
      <xdr:spPr>
        <a:xfrm>
          <a:off x="9588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60961</xdr:rowOff>
    </xdr:from>
    <xdr:to>
      <xdr:col>55</xdr:col>
      <xdr:colOff>0</xdr:colOff>
      <xdr:row>108</xdr:row>
      <xdr:rowOff>61722</xdr:rowOff>
    </xdr:to>
    <xdr:cxnSp macro="">
      <xdr:nvCxnSpPr>
        <xdr:cNvPr id="479" name="直線コネクタ 478">
          <a:extLst>
            <a:ext uri="{FF2B5EF4-FFF2-40B4-BE49-F238E27FC236}">
              <a16:creationId xmlns:a16="http://schemas.microsoft.com/office/drawing/2014/main" id="{049766B5-FFC2-400E-86E1-2C6A15AD5E6D}"/>
            </a:ext>
          </a:extLst>
        </xdr:cNvPr>
        <xdr:cNvCxnSpPr/>
      </xdr:nvCxnSpPr>
      <xdr:spPr>
        <a:xfrm flipV="1">
          <a:off x="9639300" y="1857756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11685</xdr:rowOff>
    </xdr:from>
    <xdr:to>
      <xdr:col>46</xdr:col>
      <xdr:colOff>38100</xdr:colOff>
      <xdr:row>108</xdr:row>
      <xdr:rowOff>113285</xdr:rowOff>
    </xdr:to>
    <xdr:sp macro="" textlink="">
      <xdr:nvSpPr>
        <xdr:cNvPr id="480" name="楕円 479">
          <a:extLst>
            <a:ext uri="{FF2B5EF4-FFF2-40B4-BE49-F238E27FC236}">
              <a16:creationId xmlns:a16="http://schemas.microsoft.com/office/drawing/2014/main" id="{95B5D9E6-98C7-4397-AA2F-9D6682CF171F}"/>
            </a:ext>
          </a:extLst>
        </xdr:cNvPr>
        <xdr:cNvSpPr/>
      </xdr:nvSpPr>
      <xdr:spPr>
        <a:xfrm>
          <a:off x="8699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61722</xdr:rowOff>
    </xdr:from>
    <xdr:to>
      <xdr:col>50</xdr:col>
      <xdr:colOff>114300</xdr:colOff>
      <xdr:row>108</xdr:row>
      <xdr:rowOff>62485</xdr:rowOff>
    </xdr:to>
    <xdr:cxnSp macro="">
      <xdr:nvCxnSpPr>
        <xdr:cNvPr id="481" name="直線コネクタ 480">
          <a:extLst>
            <a:ext uri="{FF2B5EF4-FFF2-40B4-BE49-F238E27FC236}">
              <a16:creationId xmlns:a16="http://schemas.microsoft.com/office/drawing/2014/main" id="{C51706C9-1C3C-4B82-B60F-B29B52E5FBD3}"/>
            </a:ext>
          </a:extLst>
        </xdr:cNvPr>
        <xdr:cNvCxnSpPr/>
      </xdr:nvCxnSpPr>
      <xdr:spPr>
        <a:xfrm flipV="1">
          <a:off x="8750300" y="185783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11685</xdr:rowOff>
    </xdr:from>
    <xdr:to>
      <xdr:col>41</xdr:col>
      <xdr:colOff>101600</xdr:colOff>
      <xdr:row>108</xdr:row>
      <xdr:rowOff>113285</xdr:rowOff>
    </xdr:to>
    <xdr:sp macro="" textlink="">
      <xdr:nvSpPr>
        <xdr:cNvPr id="482" name="楕円 481">
          <a:extLst>
            <a:ext uri="{FF2B5EF4-FFF2-40B4-BE49-F238E27FC236}">
              <a16:creationId xmlns:a16="http://schemas.microsoft.com/office/drawing/2014/main" id="{A1CC4A5E-A950-49C3-8A49-2773609BD3E3}"/>
            </a:ext>
          </a:extLst>
        </xdr:cNvPr>
        <xdr:cNvSpPr/>
      </xdr:nvSpPr>
      <xdr:spPr>
        <a:xfrm>
          <a:off x="7810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62485</xdr:rowOff>
    </xdr:from>
    <xdr:to>
      <xdr:col>45</xdr:col>
      <xdr:colOff>177800</xdr:colOff>
      <xdr:row>108</xdr:row>
      <xdr:rowOff>62485</xdr:rowOff>
    </xdr:to>
    <xdr:cxnSp macro="">
      <xdr:nvCxnSpPr>
        <xdr:cNvPr id="483" name="直線コネクタ 482">
          <a:extLst>
            <a:ext uri="{FF2B5EF4-FFF2-40B4-BE49-F238E27FC236}">
              <a16:creationId xmlns:a16="http://schemas.microsoft.com/office/drawing/2014/main" id="{5B0448D3-0F07-4003-81BB-1424EEC234D1}"/>
            </a:ext>
          </a:extLst>
        </xdr:cNvPr>
        <xdr:cNvCxnSpPr/>
      </xdr:nvCxnSpPr>
      <xdr:spPr>
        <a:xfrm>
          <a:off x="7861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90170</xdr:rowOff>
    </xdr:from>
    <xdr:to>
      <xdr:col>36</xdr:col>
      <xdr:colOff>165100</xdr:colOff>
      <xdr:row>109</xdr:row>
      <xdr:rowOff>20320</xdr:rowOff>
    </xdr:to>
    <xdr:sp macro="" textlink="">
      <xdr:nvSpPr>
        <xdr:cNvPr id="484" name="楕円 483">
          <a:extLst>
            <a:ext uri="{FF2B5EF4-FFF2-40B4-BE49-F238E27FC236}">
              <a16:creationId xmlns:a16="http://schemas.microsoft.com/office/drawing/2014/main" id="{4C97B7A1-A7FD-4675-8DC2-530ACA146539}"/>
            </a:ext>
          </a:extLst>
        </xdr:cNvPr>
        <xdr:cNvSpPr/>
      </xdr:nvSpPr>
      <xdr:spPr>
        <a:xfrm>
          <a:off x="6921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62485</xdr:rowOff>
    </xdr:from>
    <xdr:to>
      <xdr:col>41</xdr:col>
      <xdr:colOff>50800</xdr:colOff>
      <xdr:row>108</xdr:row>
      <xdr:rowOff>140970</xdr:rowOff>
    </xdr:to>
    <xdr:cxnSp macro="">
      <xdr:nvCxnSpPr>
        <xdr:cNvPr id="485" name="直線コネクタ 484">
          <a:extLst>
            <a:ext uri="{FF2B5EF4-FFF2-40B4-BE49-F238E27FC236}">
              <a16:creationId xmlns:a16="http://schemas.microsoft.com/office/drawing/2014/main" id="{A0216C17-9675-46F0-B734-349141D597B4}"/>
            </a:ext>
          </a:extLst>
        </xdr:cNvPr>
        <xdr:cNvCxnSpPr/>
      </xdr:nvCxnSpPr>
      <xdr:spPr>
        <a:xfrm flipV="1">
          <a:off x="6972300" y="18579085"/>
          <a:ext cx="889000" cy="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6970D310-C8D5-409E-9385-73962AFDD5B5}"/>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06BD366C-7AFD-4850-B15C-2D8D93D46F67}"/>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88" name="n_3aveValue【市民会館】&#10;一人当たり面積">
          <a:extLst>
            <a:ext uri="{FF2B5EF4-FFF2-40B4-BE49-F238E27FC236}">
              <a16:creationId xmlns:a16="http://schemas.microsoft.com/office/drawing/2014/main" id="{E14C5B56-250F-4153-8FB7-551B6B9E10BB}"/>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489" name="n_4aveValue【市民会館】&#10;一人当たり面積">
          <a:extLst>
            <a:ext uri="{FF2B5EF4-FFF2-40B4-BE49-F238E27FC236}">
              <a16:creationId xmlns:a16="http://schemas.microsoft.com/office/drawing/2014/main" id="{B9CB8198-167E-4412-88B5-654139143120}"/>
            </a:ext>
          </a:extLst>
        </xdr:cNvPr>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103649</xdr:rowOff>
    </xdr:from>
    <xdr:ext cx="469744" cy="259045"/>
    <xdr:sp macro="" textlink="">
      <xdr:nvSpPr>
        <xdr:cNvPr id="490" name="n_1mainValue【市民会館】&#10;一人当たり面積">
          <a:extLst>
            <a:ext uri="{FF2B5EF4-FFF2-40B4-BE49-F238E27FC236}">
              <a16:creationId xmlns:a16="http://schemas.microsoft.com/office/drawing/2014/main" id="{B9F98DA4-C067-446B-8FDD-B63F4A223AD7}"/>
            </a:ext>
          </a:extLst>
        </xdr:cNvPr>
        <xdr:cNvSpPr txBox="1"/>
      </xdr:nvSpPr>
      <xdr:spPr>
        <a:xfrm>
          <a:off x="93917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104412</xdr:rowOff>
    </xdr:from>
    <xdr:ext cx="469744" cy="259045"/>
    <xdr:sp macro="" textlink="">
      <xdr:nvSpPr>
        <xdr:cNvPr id="491" name="n_2mainValue【市民会館】&#10;一人当たり面積">
          <a:extLst>
            <a:ext uri="{FF2B5EF4-FFF2-40B4-BE49-F238E27FC236}">
              <a16:creationId xmlns:a16="http://schemas.microsoft.com/office/drawing/2014/main" id="{A0F5AE08-CF03-463A-B04D-28653025512A}"/>
            </a:ext>
          </a:extLst>
        </xdr:cNvPr>
        <xdr:cNvSpPr txBox="1"/>
      </xdr:nvSpPr>
      <xdr:spPr>
        <a:xfrm>
          <a:off x="8515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104412</xdr:rowOff>
    </xdr:from>
    <xdr:ext cx="469744" cy="259045"/>
    <xdr:sp macro="" textlink="">
      <xdr:nvSpPr>
        <xdr:cNvPr id="492" name="n_3mainValue【市民会館】&#10;一人当たり面積">
          <a:extLst>
            <a:ext uri="{FF2B5EF4-FFF2-40B4-BE49-F238E27FC236}">
              <a16:creationId xmlns:a16="http://schemas.microsoft.com/office/drawing/2014/main" id="{2769BEAC-EA59-4905-8872-DAB380BDD517}"/>
            </a:ext>
          </a:extLst>
        </xdr:cNvPr>
        <xdr:cNvSpPr txBox="1"/>
      </xdr:nvSpPr>
      <xdr:spPr>
        <a:xfrm>
          <a:off x="7626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11447</xdr:rowOff>
    </xdr:from>
    <xdr:ext cx="469744" cy="259045"/>
    <xdr:sp macro="" textlink="">
      <xdr:nvSpPr>
        <xdr:cNvPr id="493" name="n_4mainValue【市民会館】&#10;一人当たり面積">
          <a:extLst>
            <a:ext uri="{FF2B5EF4-FFF2-40B4-BE49-F238E27FC236}">
              <a16:creationId xmlns:a16="http://schemas.microsoft.com/office/drawing/2014/main" id="{72EE40C9-677F-46DF-8735-7F568473EEAA}"/>
            </a:ext>
          </a:extLst>
        </xdr:cNvPr>
        <xdr:cNvSpPr txBox="1"/>
      </xdr:nvSpPr>
      <xdr:spPr>
        <a:xfrm>
          <a:off x="6737427" y="186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172E3CD-D0F2-4A23-83D4-C35F4F89DB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2AF28639-9D8D-47A1-B23B-20D24F38DAA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DAEB990-B25E-4514-AEB8-4FD1A7B88F5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32477A8-EC93-45E5-9AAD-DCDE6C1CF9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F746B11-F186-448A-8D7D-385966F1C1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79FAB3BC-B89D-4241-AEA7-062CBDBF0E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B4FC9B93-A64A-44BF-93E5-19C37B0443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E714B8BC-6EF4-4478-9464-2ECF59E4E3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A05DC044-0860-4FC7-992B-4584A55F8E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5B11CF7-8BA6-41D5-90CC-922ABFC97C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531026F-7E7D-40BE-BDDE-E5ACF9B1F6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B4A86EA-E4E9-4BF1-8E9E-D813537B3D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B23EF485-EE8F-404E-9E3F-732F81C93D8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6C01A767-C621-435B-9CB6-EE1F9D7C37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903BAA87-54A8-4E8C-8A6F-7E5234525E4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4FA5DF9E-2BE3-4FEB-9BED-99E19C3DCC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15811B3-0293-47F3-8305-5EA63E5715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AE6269D-AD54-4371-894A-82704FACCF6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39C706E-D869-4D61-9AF0-E836A36BABB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369C50A8-DDF2-4E7D-8448-BB9C318F07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3CBC0D1E-D15E-4099-8F49-05BC92BFE35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BAD357E1-3E47-4464-83DB-5980DCF933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39D1FFC-832D-45D5-80AB-37D40C7795C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3095A3D1-FC7E-4B04-9513-D16A4DDDDB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C308041E-2B02-4D9F-8B4E-D947CB47A9E7}"/>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736A09A8-7345-4EA5-8BC2-3FDDFDF86BF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6B39AD7-6ABC-4607-AEDE-2956AD29629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D48049E5-E071-4DD7-A19A-2DAED276B944}"/>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695E6C37-DB80-4CAB-BAA2-68D200ABDCE1}"/>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83D0A687-74E9-4F78-A8AC-1586B04B0AFB}"/>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F299C083-D590-48DC-9FE7-5DC2B320F0B6}"/>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129280A4-48D0-49CC-BDB1-796DB86AB8D8}"/>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321E0DCD-4D7B-4FFD-9621-F6F32AFB651F}"/>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a:extLst>
            <a:ext uri="{FF2B5EF4-FFF2-40B4-BE49-F238E27FC236}">
              <a16:creationId xmlns:a16="http://schemas.microsoft.com/office/drawing/2014/main" id="{B5DCC61F-51C6-4ACE-A294-3176B3C7AD2C}"/>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8" name="フローチャート: 判断 527">
          <a:extLst>
            <a:ext uri="{FF2B5EF4-FFF2-40B4-BE49-F238E27FC236}">
              <a16:creationId xmlns:a16="http://schemas.microsoft.com/office/drawing/2014/main" id="{3665ACF2-1598-4516-9A5C-2AE9B3980B89}"/>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5CABB64-B7F4-43C3-98E6-7E087D8F9E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647E1AE-4039-4BDB-B250-C0C24673E4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721AA36-C18D-474C-81E6-BD4BA4521D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961941C-1332-45E4-9A06-358659A1CE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2B26EA6-B228-42CA-AA76-99FF25E6C8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xdr:rowOff>
    </xdr:from>
    <xdr:to>
      <xdr:col>85</xdr:col>
      <xdr:colOff>177800</xdr:colOff>
      <xdr:row>40</xdr:row>
      <xdr:rowOff>106045</xdr:rowOff>
    </xdr:to>
    <xdr:sp macro="" textlink="">
      <xdr:nvSpPr>
        <xdr:cNvPr id="534" name="楕円 533">
          <a:extLst>
            <a:ext uri="{FF2B5EF4-FFF2-40B4-BE49-F238E27FC236}">
              <a16:creationId xmlns:a16="http://schemas.microsoft.com/office/drawing/2014/main" id="{1136AE57-006A-482E-8A53-547DB13198E7}"/>
            </a:ext>
          </a:extLst>
        </xdr:cNvPr>
        <xdr:cNvSpPr/>
      </xdr:nvSpPr>
      <xdr:spPr>
        <a:xfrm>
          <a:off x="16268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154322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4522DC1-249A-42D8-AF1A-B6ECBD3BDB13}"/>
            </a:ext>
          </a:extLst>
        </xdr:cNvPr>
        <xdr:cNvSpPr txBox="1"/>
      </xdr:nvSpPr>
      <xdr:spPr>
        <a:xfrm>
          <a:off x="16357600"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6" name="楕円 535">
          <a:extLst>
            <a:ext uri="{FF2B5EF4-FFF2-40B4-BE49-F238E27FC236}">
              <a16:creationId xmlns:a16="http://schemas.microsoft.com/office/drawing/2014/main" id="{B2929329-93D6-4E7C-BB80-AFE01DA67ECD}"/>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55245</xdr:rowOff>
    </xdr:to>
    <xdr:cxnSp macro="">
      <xdr:nvCxnSpPr>
        <xdr:cNvPr id="537" name="直線コネクタ 536">
          <a:extLst>
            <a:ext uri="{FF2B5EF4-FFF2-40B4-BE49-F238E27FC236}">
              <a16:creationId xmlns:a16="http://schemas.microsoft.com/office/drawing/2014/main" id="{DC2BB6F6-3B0C-4C79-958C-6DA311E1B43A}"/>
            </a:ext>
          </a:extLst>
        </xdr:cNvPr>
        <xdr:cNvCxnSpPr/>
      </xdr:nvCxnSpPr>
      <xdr:spPr>
        <a:xfrm>
          <a:off x="15481300" y="68884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126365</xdr:rowOff>
    </xdr:from>
    <xdr:to>
      <xdr:col>76</xdr:col>
      <xdr:colOff>165100</xdr:colOff>
      <xdr:row>40</xdr:row>
      <xdr:rowOff>56515</xdr:rowOff>
    </xdr:to>
    <xdr:sp macro="" textlink="">
      <xdr:nvSpPr>
        <xdr:cNvPr id="538" name="楕円 537">
          <a:extLst>
            <a:ext uri="{FF2B5EF4-FFF2-40B4-BE49-F238E27FC236}">
              <a16:creationId xmlns:a16="http://schemas.microsoft.com/office/drawing/2014/main" id="{94300A75-ED13-4749-B513-54BDDEFCEBF6}"/>
            </a:ext>
          </a:extLst>
        </xdr:cNvPr>
        <xdr:cNvSpPr/>
      </xdr:nvSpPr>
      <xdr:spPr>
        <a:xfrm>
          <a:off x="14541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xdr:rowOff>
    </xdr:from>
    <xdr:to>
      <xdr:col>81</xdr:col>
      <xdr:colOff>50800</xdr:colOff>
      <xdr:row>40</xdr:row>
      <xdr:rowOff>30480</xdr:rowOff>
    </xdr:to>
    <xdr:cxnSp macro="">
      <xdr:nvCxnSpPr>
        <xdr:cNvPr id="539" name="直線コネクタ 538">
          <a:extLst>
            <a:ext uri="{FF2B5EF4-FFF2-40B4-BE49-F238E27FC236}">
              <a16:creationId xmlns:a16="http://schemas.microsoft.com/office/drawing/2014/main" id="{523ACE9B-9F3E-467C-9F48-BC6B8F03994C}"/>
            </a:ext>
          </a:extLst>
        </xdr:cNvPr>
        <xdr:cNvCxnSpPr/>
      </xdr:nvCxnSpPr>
      <xdr:spPr>
        <a:xfrm>
          <a:off x="14592300" y="68637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99695</xdr:rowOff>
    </xdr:from>
    <xdr:to>
      <xdr:col>72</xdr:col>
      <xdr:colOff>38100</xdr:colOff>
      <xdr:row>40</xdr:row>
      <xdr:rowOff>29845</xdr:rowOff>
    </xdr:to>
    <xdr:sp macro="" textlink="">
      <xdr:nvSpPr>
        <xdr:cNvPr id="540" name="楕円 539">
          <a:extLst>
            <a:ext uri="{FF2B5EF4-FFF2-40B4-BE49-F238E27FC236}">
              <a16:creationId xmlns:a16="http://schemas.microsoft.com/office/drawing/2014/main" id="{E5A17F98-0D5F-4E92-986B-05CCFD1A5C7D}"/>
            </a:ext>
          </a:extLst>
        </xdr:cNvPr>
        <xdr:cNvSpPr/>
      </xdr:nvSpPr>
      <xdr:spPr>
        <a:xfrm>
          <a:off x="13652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150495</xdr:rowOff>
    </xdr:from>
    <xdr:to>
      <xdr:col>76</xdr:col>
      <xdr:colOff>114300</xdr:colOff>
      <xdr:row>40</xdr:row>
      <xdr:rowOff>5715</xdr:rowOff>
    </xdr:to>
    <xdr:cxnSp macro="">
      <xdr:nvCxnSpPr>
        <xdr:cNvPr id="541" name="直線コネクタ 540">
          <a:extLst>
            <a:ext uri="{FF2B5EF4-FFF2-40B4-BE49-F238E27FC236}">
              <a16:creationId xmlns:a16="http://schemas.microsoft.com/office/drawing/2014/main" id="{7C478DFC-D335-4223-BF97-5E56DFFDD061}"/>
            </a:ext>
          </a:extLst>
        </xdr:cNvPr>
        <xdr:cNvCxnSpPr/>
      </xdr:nvCxnSpPr>
      <xdr:spPr>
        <a:xfrm>
          <a:off x="13703300" y="68370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122555</xdr:rowOff>
    </xdr:from>
    <xdr:to>
      <xdr:col>67</xdr:col>
      <xdr:colOff>101600</xdr:colOff>
      <xdr:row>39</xdr:row>
      <xdr:rowOff>52705</xdr:rowOff>
    </xdr:to>
    <xdr:sp macro="" textlink="">
      <xdr:nvSpPr>
        <xdr:cNvPr id="542" name="楕円 541">
          <a:extLst>
            <a:ext uri="{FF2B5EF4-FFF2-40B4-BE49-F238E27FC236}">
              <a16:creationId xmlns:a16="http://schemas.microsoft.com/office/drawing/2014/main" id="{B30E6B76-765F-4246-9785-76F50BF6644F}"/>
            </a:ext>
          </a:extLst>
        </xdr:cNvPr>
        <xdr:cNvSpPr/>
      </xdr:nvSpPr>
      <xdr:spPr>
        <a:xfrm>
          <a:off x="12763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xdr:rowOff>
    </xdr:from>
    <xdr:to>
      <xdr:col>71</xdr:col>
      <xdr:colOff>177800</xdr:colOff>
      <xdr:row>39</xdr:row>
      <xdr:rowOff>150495</xdr:rowOff>
    </xdr:to>
    <xdr:cxnSp macro="">
      <xdr:nvCxnSpPr>
        <xdr:cNvPr id="543" name="直線コネクタ 542">
          <a:extLst>
            <a:ext uri="{FF2B5EF4-FFF2-40B4-BE49-F238E27FC236}">
              <a16:creationId xmlns:a16="http://schemas.microsoft.com/office/drawing/2014/main" id="{36166E30-EF59-47A5-B49A-AD92358C7034}"/>
            </a:ext>
          </a:extLst>
        </xdr:cNvPr>
        <xdr:cNvCxnSpPr/>
      </xdr:nvCxnSpPr>
      <xdr:spPr>
        <a:xfrm>
          <a:off x="12814300" y="66884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F740B89D-A6EC-4D42-BB62-E82F9DD3D3E3}"/>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33003F3-9E42-4F49-B861-38595F32B5EB}"/>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94B802EE-1B34-4692-8227-1C45E1C1E7F3}"/>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C23D7D9F-E15F-41B8-B18D-1959766E6AC7}"/>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845CAAB8-E59E-4195-8066-5FB23FCB2D7B}"/>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47642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60832CC-7532-4FA7-A91A-1DD3D709C1A5}"/>
            </a:ext>
          </a:extLst>
        </xdr:cNvPr>
        <xdr:cNvSpPr txBox="1"/>
      </xdr:nvSpPr>
      <xdr:spPr>
        <a:xfrm>
          <a:off x="14389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20972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3C92E4CF-76CF-4BD3-AF84-186919C7F80C}"/>
            </a:ext>
          </a:extLst>
        </xdr:cNvPr>
        <xdr:cNvSpPr txBox="1"/>
      </xdr:nvSpPr>
      <xdr:spPr>
        <a:xfrm>
          <a:off x="135007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43832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B0FDF06D-0742-4F0D-83D1-91248417AA99}"/>
            </a:ext>
          </a:extLst>
        </xdr:cNvPr>
        <xdr:cNvSpPr txBox="1"/>
      </xdr:nvSpPr>
      <xdr:spPr>
        <a:xfrm>
          <a:off x="12611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4971484F-746E-498C-B6CB-8623CDC889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C0A738B-9C59-4797-8689-29BCF767270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BFF8E5E-42EB-4483-95C8-42BE21D805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6A052C0B-D4B7-490B-9AFA-0FD786896D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32BFF8E-811F-4CE6-A76C-808882CDAE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8CDCD0B8-6682-486E-AF9A-2A0D30819D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D2573FB1-5AFB-4018-A1CC-EF14C2DB2A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42072A78-44EF-4F6F-9966-F8E1E2B742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85AEB1BE-DF9E-4C0F-BFE0-519393C126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482431AE-A0CB-45C9-A138-6C4973ABCE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C4771228-37A6-4ED5-AAC3-D4A344E72F9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E60B871B-95D4-4474-B6DC-0E3AFC330FF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9EBF086F-5C6A-486A-920E-C3C1626BE6B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4ED927B8-BC99-4595-8F56-18B06F121D3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472B4882-3071-4189-A67D-F3C78BC7F01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B11CB0F0-CBEB-40CD-A9F6-61AEA855C12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AD11AEEB-F139-4A68-BE59-D139E4AA033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BAED9B2C-24D6-4404-8C0F-A95AE01391F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95A431AD-CE05-404A-A9CC-0492D112F9A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6728401-61CE-4A7B-AFD4-B45D61959D7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CB22F9D6-1BB7-4D45-A0C7-4CC282C8F2E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48AF326E-B995-4BDD-BA0E-E2813A6870F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DFFD893-C534-4EE9-BE41-B434D335B4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DF5CB417-069A-46FE-9924-0132D958FD9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86CAF1D0-82BB-4280-B667-F62BCDB727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72D85B76-7F34-4137-9388-F84DBF2EEDBB}"/>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F1093EF8-E0F8-4741-93EB-53A003CD2846}"/>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8A39061D-B4DA-4D9B-A76C-F530DF6AE5B4}"/>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852B6399-3EDE-4981-8A39-93C5132F89C8}"/>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A900CA1C-6761-48B2-8B54-1AB1C7BDA22B}"/>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385F04E8-F47D-402D-AF6E-8E6AE4CE6C3D}"/>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0DC7F47C-01D2-4700-BA8D-FD45D3DABC52}"/>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39087BA4-B96C-41DE-B520-D53B72E58ED5}"/>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4A1499FD-BADA-4436-A3C5-BDF4A39C372E}"/>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a:extLst>
            <a:ext uri="{FF2B5EF4-FFF2-40B4-BE49-F238E27FC236}">
              <a16:creationId xmlns:a16="http://schemas.microsoft.com/office/drawing/2014/main" id="{7860384D-4C37-49E3-B05D-3BECDF1149B7}"/>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7" name="フローチャート: 判断 586">
          <a:extLst>
            <a:ext uri="{FF2B5EF4-FFF2-40B4-BE49-F238E27FC236}">
              <a16:creationId xmlns:a16="http://schemas.microsoft.com/office/drawing/2014/main" id="{AEAD2975-4215-4CBF-A9BF-3282C890BB66}"/>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BDCE793-BB50-42F4-9980-4FE7398A9B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9C6E285-6539-4D75-9856-95DE5B4323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A3B9A0C-BE3D-4A0D-8F74-25D4DA9A82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3FCF5F9-F71E-47CD-8A4E-87E8619CF8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0FD3BA4-FE1D-493C-B389-8E54DBF2BB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69543</xdr:rowOff>
    </xdr:from>
    <xdr:to>
      <xdr:col>116</xdr:col>
      <xdr:colOff>114300</xdr:colOff>
      <xdr:row>39</xdr:row>
      <xdr:rowOff>171143</xdr:rowOff>
    </xdr:to>
    <xdr:sp macro="" textlink="">
      <xdr:nvSpPr>
        <xdr:cNvPr id="593" name="楕円 592">
          <a:extLst>
            <a:ext uri="{FF2B5EF4-FFF2-40B4-BE49-F238E27FC236}">
              <a16:creationId xmlns:a16="http://schemas.microsoft.com/office/drawing/2014/main" id="{A9FBA833-2D27-4830-8054-BC54346B08F3}"/>
            </a:ext>
          </a:extLst>
        </xdr:cNvPr>
        <xdr:cNvSpPr/>
      </xdr:nvSpPr>
      <xdr:spPr>
        <a:xfrm>
          <a:off x="22110700" y="67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92420</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1F2E442B-98ED-4575-B643-3AB39BB72DE6}"/>
            </a:ext>
          </a:extLst>
        </xdr:cNvPr>
        <xdr:cNvSpPr txBox="1"/>
      </xdr:nvSpPr>
      <xdr:spPr>
        <a:xfrm>
          <a:off x="22199600" y="660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72576</xdr:rowOff>
    </xdr:from>
    <xdr:to>
      <xdr:col>112</xdr:col>
      <xdr:colOff>38100</xdr:colOff>
      <xdr:row>40</xdr:row>
      <xdr:rowOff>2726</xdr:rowOff>
    </xdr:to>
    <xdr:sp macro="" textlink="">
      <xdr:nvSpPr>
        <xdr:cNvPr id="595" name="楕円 594">
          <a:extLst>
            <a:ext uri="{FF2B5EF4-FFF2-40B4-BE49-F238E27FC236}">
              <a16:creationId xmlns:a16="http://schemas.microsoft.com/office/drawing/2014/main" id="{247CE9F1-6A6E-4FD4-94F8-B38AB8E5EBB3}"/>
            </a:ext>
          </a:extLst>
        </xdr:cNvPr>
        <xdr:cNvSpPr/>
      </xdr:nvSpPr>
      <xdr:spPr>
        <a:xfrm>
          <a:off x="21272500" y="67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120343</xdr:rowOff>
    </xdr:from>
    <xdr:to>
      <xdr:col>116</xdr:col>
      <xdr:colOff>63500</xdr:colOff>
      <xdr:row>39</xdr:row>
      <xdr:rowOff>123376</xdr:rowOff>
    </xdr:to>
    <xdr:cxnSp macro="">
      <xdr:nvCxnSpPr>
        <xdr:cNvPr id="596" name="直線コネクタ 595">
          <a:extLst>
            <a:ext uri="{FF2B5EF4-FFF2-40B4-BE49-F238E27FC236}">
              <a16:creationId xmlns:a16="http://schemas.microsoft.com/office/drawing/2014/main" id="{FFE7D7C9-B1BA-47D7-BF23-72414EF80680}"/>
            </a:ext>
          </a:extLst>
        </xdr:cNvPr>
        <xdr:cNvCxnSpPr/>
      </xdr:nvCxnSpPr>
      <xdr:spPr>
        <a:xfrm flipV="1">
          <a:off x="21323300" y="6806893"/>
          <a:ext cx="8382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76427</xdr:rowOff>
    </xdr:from>
    <xdr:to>
      <xdr:col>107</xdr:col>
      <xdr:colOff>101600</xdr:colOff>
      <xdr:row>40</xdr:row>
      <xdr:rowOff>6577</xdr:rowOff>
    </xdr:to>
    <xdr:sp macro="" textlink="">
      <xdr:nvSpPr>
        <xdr:cNvPr id="597" name="楕円 596">
          <a:extLst>
            <a:ext uri="{FF2B5EF4-FFF2-40B4-BE49-F238E27FC236}">
              <a16:creationId xmlns:a16="http://schemas.microsoft.com/office/drawing/2014/main" id="{4E049F7B-A2B8-42BF-ABF7-689DB7374852}"/>
            </a:ext>
          </a:extLst>
        </xdr:cNvPr>
        <xdr:cNvSpPr/>
      </xdr:nvSpPr>
      <xdr:spPr>
        <a:xfrm>
          <a:off x="20383500" y="67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123376</xdr:rowOff>
    </xdr:from>
    <xdr:to>
      <xdr:col>111</xdr:col>
      <xdr:colOff>177800</xdr:colOff>
      <xdr:row>39</xdr:row>
      <xdr:rowOff>127227</xdr:rowOff>
    </xdr:to>
    <xdr:cxnSp macro="">
      <xdr:nvCxnSpPr>
        <xdr:cNvPr id="598" name="直線コネクタ 597">
          <a:extLst>
            <a:ext uri="{FF2B5EF4-FFF2-40B4-BE49-F238E27FC236}">
              <a16:creationId xmlns:a16="http://schemas.microsoft.com/office/drawing/2014/main" id="{62AEA715-6F31-44C3-A6E7-19D9E92A67A9}"/>
            </a:ext>
          </a:extLst>
        </xdr:cNvPr>
        <xdr:cNvCxnSpPr/>
      </xdr:nvCxnSpPr>
      <xdr:spPr>
        <a:xfrm flipV="1">
          <a:off x="20434300" y="6809926"/>
          <a:ext cx="889000" cy="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78739</xdr:rowOff>
    </xdr:from>
    <xdr:to>
      <xdr:col>102</xdr:col>
      <xdr:colOff>165100</xdr:colOff>
      <xdr:row>40</xdr:row>
      <xdr:rowOff>8889</xdr:rowOff>
    </xdr:to>
    <xdr:sp macro="" textlink="">
      <xdr:nvSpPr>
        <xdr:cNvPr id="599" name="楕円 598">
          <a:extLst>
            <a:ext uri="{FF2B5EF4-FFF2-40B4-BE49-F238E27FC236}">
              <a16:creationId xmlns:a16="http://schemas.microsoft.com/office/drawing/2014/main" id="{EE759DB6-3867-4F5D-9B14-E978AF587FC1}"/>
            </a:ext>
          </a:extLst>
        </xdr:cNvPr>
        <xdr:cNvSpPr/>
      </xdr:nvSpPr>
      <xdr:spPr>
        <a:xfrm>
          <a:off x="19494500" y="67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127227</xdr:rowOff>
    </xdr:from>
    <xdr:to>
      <xdr:col>107</xdr:col>
      <xdr:colOff>50800</xdr:colOff>
      <xdr:row>39</xdr:row>
      <xdr:rowOff>129539</xdr:rowOff>
    </xdr:to>
    <xdr:cxnSp macro="">
      <xdr:nvCxnSpPr>
        <xdr:cNvPr id="600" name="直線コネクタ 599">
          <a:extLst>
            <a:ext uri="{FF2B5EF4-FFF2-40B4-BE49-F238E27FC236}">
              <a16:creationId xmlns:a16="http://schemas.microsoft.com/office/drawing/2014/main" id="{89705AE2-9620-42D8-84D3-2CD721386516}"/>
            </a:ext>
          </a:extLst>
        </xdr:cNvPr>
        <xdr:cNvCxnSpPr/>
      </xdr:nvCxnSpPr>
      <xdr:spPr>
        <a:xfrm flipV="1">
          <a:off x="19545300" y="6813777"/>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168821</xdr:rowOff>
    </xdr:from>
    <xdr:to>
      <xdr:col>98</xdr:col>
      <xdr:colOff>38100</xdr:colOff>
      <xdr:row>39</xdr:row>
      <xdr:rowOff>98971</xdr:rowOff>
    </xdr:to>
    <xdr:sp macro="" textlink="">
      <xdr:nvSpPr>
        <xdr:cNvPr id="601" name="楕円 600">
          <a:extLst>
            <a:ext uri="{FF2B5EF4-FFF2-40B4-BE49-F238E27FC236}">
              <a16:creationId xmlns:a16="http://schemas.microsoft.com/office/drawing/2014/main" id="{801C9596-0BF0-4772-806F-41C9485EE1C2}"/>
            </a:ext>
          </a:extLst>
        </xdr:cNvPr>
        <xdr:cNvSpPr/>
      </xdr:nvSpPr>
      <xdr:spPr>
        <a:xfrm>
          <a:off x="18605500" y="66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48171</xdr:rowOff>
    </xdr:from>
    <xdr:to>
      <xdr:col>102</xdr:col>
      <xdr:colOff>114300</xdr:colOff>
      <xdr:row>39</xdr:row>
      <xdr:rowOff>129539</xdr:rowOff>
    </xdr:to>
    <xdr:cxnSp macro="">
      <xdr:nvCxnSpPr>
        <xdr:cNvPr id="602" name="直線コネクタ 601">
          <a:extLst>
            <a:ext uri="{FF2B5EF4-FFF2-40B4-BE49-F238E27FC236}">
              <a16:creationId xmlns:a16="http://schemas.microsoft.com/office/drawing/2014/main" id="{C9CACFB4-3DC6-4ABC-B0FB-6CDD7B2BB1CF}"/>
            </a:ext>
          </a:extLst>
        </xdr:cNvPr>
        <xdr:cNvCxnSpPr/>
      </xdr:nvCxnSpPr>
      <xdr:spPr>
        <a:xfrm>
          <a:off x="18656300" y="6734721"/>
          <a:ext cx="889000" cy="8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D37B3734-A97D-4951-8DCB-C956A68E42CF}"/>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173717D2-AE02-4F32-9A51-1B8434B8D475}"/>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D7F8319C-19D9-48D1-A151-C2DDFA2528ED}"/>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E0846A0F-78B8-41DC-B24F-6310D142EE0D}"/>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19253</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A8045176-7395-4FCC-B7D5-E0BCCC1ED394}"/>
            </a:ext>
          </a:extLst>
        </xdr:cNvPr>
        <xdr:cNvSpPr txBox="1"/>
      </xdr:nvSpPr>
      <xdr:spPr>
        <a:xfrm>
          <a:off x="21011095" y="653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23104</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D4113539-675B-466D-A814-5BF21FD4551A}"/>
            </a:ext>
          </a:extLst>
        </xdr:cNvPr>
        <xdr:cNvSpPr txBox="1"/>
      </xdr:nvSpPr>
      <xdr:spPr>
        <a:xfrm>
          <a:off x="20134795" y="653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25416</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EA7DDD66-D9FD-4919-81F4-FE720880D326}"/>
            </a:ext>
          </a:extLst>
        </xdr:cNvPr>
        <xdr:cNvSpPr txBox="1"/>
      </xdr:nvSpPr>
      <xdr:spPr>
        <a:xfrm>
          <a:off x="19245795" y="654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115497</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71129C40-3FC9-46EE-8294-72403A187E0D}"/>
            </a:ext>
          </a:extLst>
        </xdr:cNvPr>
        <xdr:cNvSpPr txBox="1"/>
      </xdr:nvSpPr>
      <xdr:spPr>
        <a:xfrm>
          <a:off x="18356795" y="645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4ECDECA4-835A-4D22-B53B-188FC2A01C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FD77370-5A64-4B38-9D0B-576668426A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92C5B29-F0F5-42E8-BE5C-326A4106E6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AE20752-A03C-4B64-8EA7-50D87A6B3B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908E7C3-49F9-4AB3-8D18-148FDB7C70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A1117D5F-64C3-44C5-AAEC-B237F47424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F5CBE25-74F3-442B-875E-3670433BB2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25B22FA-2F25-41AA-B714-F32EE52DF3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808894A7-9162-4F1A-9A1D-D37C172224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993B80B-CF81-4755-A362-7BA4B3A22A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2BE6F4F-E629-4AD3-984D-6CEA9BAE69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9B53A231-B272-459F-8394-31B750EF6C1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6CCEE3F6-2838-44D1-8F77-2085C2F2DDE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A5BB1D15-DAB7-4DA1-8FEE-337CF127ED7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EF1EA05-5B97-4CC1-83A5-8E76C7BDB8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BE6638C2-AE7F-44E1-9EC3-7919E209800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7A9B5BD7-B19E-4C79-9BA0-D5E3E42815B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BD4911FD-340D-431C-BD70-1E5C59627FF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67B252ED-E883-43FE-B480-E1F0F41A823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43B415FD-DCA2-4863-8ACB-486D56BE74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74255E72-7CAC-4301-BE1E-74C5F999B7C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198CE848-F7EF-4A71-93E8-C87BE423B7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162E89B7-2ED2-4DFC-8F4A-C0834E2E2D1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1B4313C9-ECFA-4175-8B9E-0E2DE6EA94A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875BD855-0F81-48B5-B8F3-74DA0960392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32A63C9E-62B5-4D86-A2F7-4C8290AF66E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B17A9C25-3B0C-44F3-9E57-3C5356525C7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6D051762-4D3E-4379-85AE-C087CB7F7642}"/>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a:extLst>
            <a:ext uri="{FF2B5EF4-FFF2-40B4-BE49-F238E27FC236}">
              <a16:creationId xmlns:a16="http://schemas.microsoft.com/office/drawing/2014/main" id="{EA452BA9-86C1-4164-B15E-74003FE6C342}"/>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B095B33B-03F5-429C-BAD1-7A1BB5A6970D}"/>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a:extLst>
            <a:ext uri="{FF2B5EF4-FFF2-40B4-BE49-F238E27FC236}">
              <a16:creationId xmlns:a16="http://schemas.microsoft.com/office/drawing/2014/main" id="{2EE23F16-AEEC-43BF-9C47-2B343A7BEA85}"/>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a:extLst>
            <a:ext uri="{FF2B5EF4-FFF2-40B4-BE49-F238E27FC236}">
              <a16:creationId xmlns:a16="http://schemas.microsoft.com/office/drawing/2014/main" id="{8CF67189-E28D-46E2-9961-AE01678FDF54}"/>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a:extLst>
            <a:ext uri="{FF2B5EF4-FFF2-40B4-BE49-F238E27FC236}">
              <a16:creationId xmlns:a16="http://schemas.microsoft.com/office/drawing/2014/main" id="{071A715E-195D-4434-8E47-CC4BB33CCCE4}"/>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44" name="フローチャート: 判断 643">
          <a:extLst>
            <a:ext uri="{FF2B5EF4-FFF2-40B4-BE49-F238E27FC236}">
              <a16:creationId xmlns:a16="http://schemas.microsoft.com/office/drawing/2014/main" id="{B55BA667-98F6-4884-99E8-0D2214F1BDA7}"/>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45" name="フローチャート: 判断 644">
          <a:extLst>
            <a:ext uri="{FF2B5EF4-FFF2-40B4-BE49-F238E27FC236}">
              <a16:creationId xmlns:a16="http://schemas.microsoft.com/office/drawing/2014/main" id="{29C1028B-8966-41FD-8FD5-589FB79A9979}"/>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85B7404-057A-42DF-96DE-18B9EFC6AD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7DC7BE8-E402-447B-9425-E99A9CB898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492D0F9-5593-4270-A414-B750F8977E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8EC7C42-E6C0-40DE-A391-4718025711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74CDD08-9BC0-4EBE-90B3-45A0ABF9EE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23495</xdr:rowOff>
    </xdr:from>
    <xdr:to>
      <xdr:col>85</xdr:col>
      <xdr:colOff>177800</xdr:colOff>
      <xdr:row>61</xdr:row>
      <xdr:rowOff>125095</xdr:rowOff>
    </xdr:to>
    <xdr:sp macro="" textlink="">
      <xdr:nvSpPr>
        <xdr:cNvPr id="651" name="楕円 650">
          <a:extLst>
            <a:ext uri="{FF2B5EF4-FFF2-40B4-BE49-F238E27FC236}">
              <a16:creationId xmlns:a16="http://schemas.microsoft.com/office/drawing/2014/main" id="{8F7E5093-15EC-405D-BA31-3B48594ABD87}"/>
            </a:ext>
          </a:extLst>
        </xdr:cNvPr>
        <xdr:cNvSpPr/>
      </xdr:nvSpPr>
      <xdr:spPr>
        <a:xfrm>
          <a:off x="16268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1922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389089F8-A9FA-4A6A-9075-4ECE3A24D3BF}"/>
            </a:ext>
          </a:extLst>
        </xdr:cNvPr>
        <xdr:cNvSpPr txBox="1"/>
      </xdr:nvSpPr>
      <xdr:spPr>
        <a:xfrm>
          <a:off x="16357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xdr:rowOff>
    </xdr:from>
    <xdr:to>
      <xdr:col>81</xdr:col>
      <xdr:colOff>101600</xdr:colOff>
      <xdr:row>61</xdr:row>
      <xdr:rowOff>102235</xdr:rowOff>
    </xdr:to>
    <xdr:sp macro="" textlink="">
      <xdr:nvSpPr>
        <xdr:cNvPr id="653" name="楕円 652">
          <a:extLst>
            <a:ext uri="{FF2B5EF4-FFF2-40B4-BE49-F238E27FC236}">
              <a16:creationId xmlns:a16="http://schemas.microsoft.com/office/drawing/2014/main" id="{7C153E79-7FAE-4E76-AC01-7E55315D8849}"/>
            </a:ext>
          </a:extLst>
        </xdr:cNvPr>
        <xdr:cNvSpPr/>
      </xdr:nvSpPr>
      <xdr:spPr>
        <a:xfrm>
          <a:off x="15430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51435</xdr:rowOff>
    </xdr:from>
    <xdr:to>
      <xdr:col>85</xdr:col>
      <xdr:colOff>127000</xdr:colOff>
      <xdr:row>61</xdr:row>
      <xdr:rowOff>74295</xdr:rowOff>
    </xdr:to>
    <xdr:cxnSp macro="">
      <xdr:nvCxnSpPr>
        <xdr:cNvPr id="654" name="直線コネクタ 653">
          <a:extLst>
            <a:ext uri="{FF2B5EF4-FFF2-40B4-BE49-F238E27FC236}">
              <a16:creationId xmlns:a16="http://schemas.microsoft.com/office/drawing/2014/main" id="{37878E89-41CF-47DE-A280-9F1BED1241C8}"/>
            </a:ext>
          </a:extLst>
        </xdr:cNvPr>
        <xdr:cNvCxnSpPr/>
      </xdr:nvCxnSpPr>
      <xdr:spPr>
        <a:xfrm>
          <a:off x="15481300" y="105098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149225</xdr:rowOff>
    </xdr:from>
    <xdr:to>
      <xdr:col>76</xdr:col>
      <xdr:colOff>165100</xdr:colOff>
      <xdr:row>61</xdr:row>
      <xdr:rowOff>79375</xdr:rowOff>
    </xdr:to>
    <xdr:sp macro="" textlink="">
      <xdr:nvSpPr>
        <xdr:cNvPr id="655" name="楕円 654">
          <a:extLst>
            <a:ext uri="{FF2B5EF4-FFF2-40B4-BE49-F238E27FC236}">
              <a16:creationId xmlns:a16="http://schemas.microsoft.com/office/drawing/2014/main" id="{BB631B9D-40A9-4AC8-8F1E-BECAEACAFB9B}"/>
            </a:ext>
          </a:extLst>
        </xdr:cNvPr>
        <xdr:cNvSpPr/>
      </xdr:nvSpPr>
      <xdr:spPr>
        <a:xfrm>
          <a:off x="14541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51435</xdr:rowOff>
    </xdr:to>
    <xdr:cxnSp macro="">
      <xdr:nvCxnSpPr>
        <xdr:cNvPr id="656" name="直線コネクタ 655">
          <a:extLst>
            <a:ext uri="{FF2B5EF4-FFF2-40B4-BE49-F238E27FC236}">
              <a16:creationId xmlns:a16="http://schemas.microsoft.com/office/drawing/2014/main" id="{1B3BDFBC-7059-4686-B318-7EFACC3ADC70}"/>
            </a:ext>
          </a:extLst>
        </xdr:cNvPr>
        <xdr:cNvCxnSpPr/>
      </xdr:nvCxnSpPr>
      <xdr:spPr>
        <a:xfrm>
          <a:off x="14592300" y="104870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657" name="楕円 656">
          <a:extLst>
            <a:ext uri="{FF2B5EF4-FFF2-40B4-BE49-F238E27FC236}">
              <a16:creationId xmlns:a16="http://schemas.microsoft.com/office/drawing/2014/main" id="{E7DD3DD7-F4C3-4DCD-A8F4-DB0CF8F240D5}"/>
            </a:ext>
          </a:extLst>
        </xdr:cNvPr>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28575</xdr:rowOff>
    </xdr:to>
    <xdr:cxnSp macro="">
      <xdr:nvCxnSpPr>
        <xdr:cNvPr id="658" name="直線コネクタ 657">
          <a:extLst>
            <a:ext uri="{FF2B5EF4-FFF2-40B4-BE49-F238E27FC236}">
              <a16:creationId xmlns:a16="http://schemas.microsoft.com/office/drawing/2014/main" id="{AF0D6304-4E92-409C-ABFB-C940B5D3D15C}"/>
            </a:ext>
          </a:extLst>
        </xdr:cNvPr>
        <xdr:cNvCxnSpPr/>
      </xdr:nvCxnSpPr>
      <xdr:spPr>
        <a:xfrm>
          <a:off x="13703300" y="104641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59" name="楕円 658">
          <a:extLst>
            <a:ext uri="{FF2B5EF4-FFF2-40B4-BE49-F238E27FC236}">
              <a16:creationId xmlns:a16="http://schemas.microsoft.com/office/drawing/2014/main" id="{E3B66FEB-F505-481E-AC49-D722AAED39EC}"/>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61</xdr:row>
      <xdr:rowOff>11430</xdr:rowOff>
    </xdr:to>
    <xdr:cxnSp macro="">
      <xdr:nvCxnSpPr>
        <xdr:cNvPr id="660" name="直線コネクタ 659">
          <a:extLst>
            <a:ext uri="{FF2B5EF4-FFF2-40B4-BE49-F238E27FC236}">
              <a16:creationId xmlns:a16="http://schemas.microsoft.com/office/drawing/2014/main" id="{CA157CA1-0D02-4D7A-BB5B-F7C8F732AC98}"/>
            </a:ext>
          </a:extLst>
        </xdr:cNvPr>
        <xdr:cNvCxnSpPr/>
      </xdr:nvCxnSpPr>
      <xdr:spPr>
        <a:xfrm flipV="1">
          <a:off x="12814300" y="10464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F5EA84D2-46B6-49E1-9205-5E39E6D37C33}"/>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E837D399-50EC-4E70-BD83-9244AC0EB583}"/>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D63AF196-1515-4BCC-8D4F-64356FB439C7}"/>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28C3CB25-249E-40BD-B297-62F38E015D25}"/>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93362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CBCCD42D-DFB2-49B2-A4CD-A3E9B3FB740C}"/>
            </a:ext>
          </a:extLst>
        </xdr:cNvPr>
        <xdr:cNvSpPr txBox="1"/>
      </xdr:nvSpPr>
      <xdr:spPr>
        <a:xfrm>
          <a:off x="15266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A5C0529F-D580-47F8-AC5E-5085A7F6DF72}"/>
            </a:ext>
          </a:extLst>
        </xdr:cNvPr>
        <xdr:cNvSpPr txBox="1"/>
      </xdr:nvSpPr>
      <xdr:spPr>
        <a:xfrm>
          <a:off x="14389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EBA245A4-1EBA-4D3C-93B2-858723FE4103}"/>
            </a:ext>
          </a:extLst>
        </xdr:cNvPr>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73AF061E-0A17-46E5-97C8-EBBA00160CE3}"/>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B9E1B110-D5D6-47F1-82E3-12971D699E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9A220D4A-4AA3-4AAF-B7DB-C6E0EC2C58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82C9559A-A118-4A27-BEDF-295660FCBD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497EC54A-D9E2-4D73-B8DD-70B393937A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7BD37DF-AF16-4198-B304-4F38458C61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B741B3CC-613A-4D21-BBD6-79E3960297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C54A14EF-3CC0-4E3D-9FE6-1D24B8B25C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49ED394-F1C4-42BD-B2B4-06BA9DBE30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F703E9B5-F974-4593-8420-E8FF472AA1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6156C21-CC92-4128-8FF3-596D3FF10A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120BD5CC-56D3-4712-A56C-FBAC6EF8038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2E367990-6231-4F45-A6A9-E0C494BEC05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2F087A8B-8FE1-4984-9D85-28967ACDBCD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7FDA0019-7A31-4E66-A4AD-5B94DA7BB0E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52E351B8-19A4-45E3-BD62-847BAAC4014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3858C856-2CB0-4894-B1A6-35AE78310C3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B80D4F0E-A1DE-407B-8873-0AC13CD7A3B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12BDDEA-A9A1-49EB-A828-F8ECD616A8E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BBA4A0A8-76D9-41B2-860D-B63F78BA4B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68B1C7D2-74F5-4703-8FD2-D466AE7DEA0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260F316-509E-49A0-BD52-49625A83E6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17002DD-308A-4083-9A07-85DBAF7B29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185FFF1-9E73-4958-BAEA-A9D7EF4FE2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1B751975-07F8-44F8-9FD4-773C379569F7}"/>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FD255CD-D778-4064-AE01-077B9A81A76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70CC52E-3481-4C31-B2ED-446A594E7893}"/>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778FE519-9235-411D-AAB5-ED58A9934F6A}"/>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a:extLst>
            <a:ext uri="{FF2B5EF4-FFF2-40B4-BE49-F238E27FC236}">
              <a16:creationId xmlns:a16="http://schemas.microsoft.com/office/drawing/2014/main" id="{CA677989-273E-4EAD-8385-BBEF674D13F2}"/>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3EDCB4C-69A9-414D-967F-B39958BBEB03}"/>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a:extLst>
            <a:ext uri="{FF2B5EF4-FFF2-40B4-BE49-F238E27FC236}">
              <a16:creationId xmlns:a16="http://schemas.microsoft.com/office/drawing/2014/main" id="{7DF271F1-3D29-4451-ABA7-835768048EDE}"/>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a:extLst>
            <a:ext uri="{FF2B5EF4-FFF2-40B4-BE49-F238E27FC236}">
              <a16:creationId xmlns:a16="http://schemas.microsoft.com/office/drawing/2014/main" id="{5A4C6196-E538-4ACC-8EFE-EAE001D981CE}"/>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a:extLst>
            <a:ext uri="{FF2B5EF4-FFF2-40B4-BE49-F238E27FC236}">
              <a16:creationId xmlns:a16="http://schemas.microsoft.com/office/drawing/2014/main" id="{474D6136-2BF5-4D03-A2DB-7C6933698BC4}"/>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01" name="フローチャート: 判断 700">
          <a:extLst>
            <a:ext uri="{FF2B5EF4-FFF2-40B4-BE49-F238E27FC236}">
              <a16:creationId xmlns:a16="http://schemas.microsoft.com/office/drawing/2014/main" id="{46769262-AD8E-4903-BA5C-6503B8A3413E}"/>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2" name="フローチャート: 判断 701">
          <a:extLst>
            <a:ext uri="{FF2B5EF4-FFF2-40B4-BE49-F238E27FC236}">
              <a16:creationId xmlns:a16="http://schemas.microsoft.com/office/drawing/2014/main" id="{6020787A-68FD-40F9-9AC5-F3E438D33DE1}"/>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68D1586-C58E-4783-81CD-269FDA8CE3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34BF281-5F46-4F38-BF5F-5B0C134E48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CF1EC51-8D89-4F32-910B-C1CAAA2CE4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30AA1C4-51C3-4477-BB80-9C3F766A2D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9448F10-A241-46ED-9033-9D458CFBAD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74930</xdr:rowOff>
    </xdr:from>
    <xdr:to>
      <xdr:col>116</xdr:col>
      <xdr:colOff>114300</xdr:colOff>
      <xdr:row>61</xdr:row>
      <xdr:rowOff>5080</xdr:rowOff>
    </xdr:to>
    <xdr:sp macro="" textlink="">
      <xdr:nvSpPr>
        <xdr:cNvPr id="708" name="楕円 707">
          <a:extLst>
            <a:ext uri="{FF2B5EF4-FFF2-40B4-BE49-F238E27FC236}">
              <a16:creationId xmlns:a16="http://schemas.microsoft.com/office/drawing/2014/main" id="{B62B96FE-026F-4F54-BC4B-36097879B2CD}"/>
            </a:ext>
          </a:extLst>
        </xdr:cNvPr>
        <xdr:cNvSpPr/>
      </xdr:nvSpPr>
      <xdr:spPr>
        <a:xfrm>
          <a:off x="22110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97807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668F84C3-93BE-46F5-AA40-174DC80E0C17}"/>
            </a:ext>
          </a:extLst>
        </xdr:cNvPr>
        <xdr:cNvSpPr txBox="1"/>
      </xdr:nvSpPr>
      <xdr:spPr>
        <a:xfrm>
          <a:off x="22199600"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55880</xdr:rowOff>
    </xdr:from>
    <xdr:to>
      <xdr:col>112</xdr:col>
      <xdr:colOff>38100</xdr:colOff>
      <xdr:row>58</xdr:row>
      <xdr:rowOff>157480</xdr:rowOff>
    </xdr:to>
    <xdr:sp macro="" textlink="">
      <xdr:nvSpPr>
        <xdr:cNvPr id="710" name="楕円 709">
          <a:extLst>
            <a:ext uri="{FF2B5EF4-FFF2-40B4-BE49-F238E27FC236}">
              <a16:creationId xmlns:a16="http://schemas.microsoft.com/office/drawing/2014/main" id="{62B9D8DB-154D-422F-9318-7A752E6F9360}"/>
            </a:ext>
          </a:extLst>
        </xdr:cNvPr>
        <xdr:cNvSpPr/>
      </xdr:nvSpPr>
      <xdr:spPr>
        <a:xfrm>
          <a:off x="21272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106680</xdr:rowOff>
    </xdr:from>
    <xdr:to>
      <xdr:col>116</xdr:col>
      <xdr:colOff>63500</xdr:colOff>
      <xdr:row>60</xdr:row>
      <xdr:rowOff>125730</xdr:rowOff>
    </xdr:to>
    <xdr:cxnSp macro="">
      <xdr:nvCxnSpPr>
        <xdr:cNvPr id="711" name="直線コネクタ 710">
          <a:extLst>
            <a:ext uri="{FF2B5EF4-FFF2-40B4-BE49-F238E27FC236}">
              <a16:creationId xmlns:a16="http://schemas.microsoft.com/office/drawing/2014/main" id="{1B7EC239-D830-4B86-9ED1-479CA5374303}"/>
            </a:ext>
          </a:extLst>
        </xdr:cNvPr>
        <xdr:cNvCxnSpPr/>
      </xdr:nvCxnSpPr>
      <xdr:spPr>
        <a:xfrm>
          <a:off x="21323300" y="1005078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712" name="楕円 711">
          <a:extLst>
            <a:ext uri="{FF2B5EF4-FFF2-40B4-BE49-F238E27FC236}">
              <a16:creationId xmlns:a16="http://schemas.microsoft.com/office/drawing/2014/main" id="{EA4A2106-CADB-4DAD-9496-9FE095292780}"/>
            </a:ext>
          </a:extLst>
        </xdr:cNvPr>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106680</xdr:rowOff>
    </xdr:from>
    <xdr:to>
      <xdr:col>111</xdr:col>
      <xdr:colOff>177800</xdr:colOff>
      <xdr:row>58</xdr:row>
      <xdr:rowOff>114300</xdr:rowOff>
    </xdr:to>
    <xdr:cxnSp macro="">
      <xdr:nvCxnSpPr>
        <xdr:cNvPr id="713" name="直線コネクタ 712">
          <a:extLst>
            <a:ext uri="{FF2B5EF4-FFF2-40B4-BE49-F238E27FC236}">
              <a16:creationId xmlns:a16="http://schemas.microsoft.com/office/drawing/2014/main" id="{A0A86065-F3C6-4773-9FD2-8DB9ADEDE11B}"/>
            </a:ext>
          </a:extLst>
        </xdr:cNvPr>
        <xdr:cNvCxnSpPr/>
      </xdr:nvCxnSpPr>
      <xdr:spPr>
        <a:xfrm flipV="1">
          <a:off x="20434300" y="10050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59690</xdr:rowOff>
    </xdr:from>
    <xdr:to>
      <xdr:col>102</xdr:col>
      <xdr:colOff>165100</xdr:colOff>
      <xdr:row>58</xdr:row>
      <xdr:rowOff>161290</xdr:rowOff>
    </xdr:to>
    <xdr:sp macro="" textlink="">
      <xdr:nvSpPr>
        <xdr:cNvPr id="714" name="楕円 713">
          <a:extLst>
            <a:ext uri="{FF2B5EF4-FFF2-40B4-BE49-F238E27FC236}">
              <a16:creationId xmlns:a16="http://schemas.microsoft.com/office/drawing/2014/main" id="{97938B0B-FD92-4A89-80C5-9174419F4FBC}"/>
            </a:ext>
          </a:extLst>
        </xdr:cNvPr>
        <xdr:cNvSpPr/>
      </xdr:nvSpPr>
      <xdr:spPr>
        <a:xfrm>
          <a:off x="19494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110490</xdr:rowOff>
    </xdr:from>
    <xdr:to>
      <xdr:col>107</xdr:col>
      <xdr:colOff>50800</xdr:colOff>
      <xdr:row>58</xdr:row>
      <xdr:rowOff>114300</xdr:rowOff>
    </xdr:to>
    <xdr:cxnSp macro="">
      <xdr:nvCxnSpPr>
        <xdr:cNvPr id="715" name="直線コネクタ 714">
          <a:extLst>
            <a:ext uri="{FF2B5EF4-FFF2-40B4-BE49-F238E27FC236}">
              <a16:creationId xmlns:a16="http://schemas.microsoft.com/office/drawing/2014/main" id="{B6D9E29F-728E-4392-9AAD-8997A8A09A44}"/>
            </a:ext>
          </a:extLst>
        </xdr:cNvPr>
        <xdr:cNvCxnSpPr/>
      </xdr:nvCxnSpPr>
      <xdr:spPr>
        <a:xfrm>
          <a:off x="19545300" y="10054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63500</xdr:rowOff>
    </xdr:from>
    <xdr:to>
      <xdr:col>98</xdr:col>
      <xdr:colOff>38100</xdr:colOff>
      <xdr:row>58</xdr:row>
      <xdr:rowOff>165100</xdr:rowOff>
    </xdr:to>
    <xdr:sp macro="" textlink="">
      <xdr:nvSpPr>
        <xdr:cNvPr id="716" name="楕円 715">
          <a:extLst>
            <a:ext uri="{FF2B5EF4-FFF2-40B4-BE49-F238E27FC236}">
              <a16:creationId xmlns:a16="http://schemas.microsoft.com/office/drawing/2014/main" id="{9757E723-5EAA-4A5A-8A74-0AF79A653F6F}"/>
            </a:ext>
          </a:extLst>
        </xdr:cNvPr>
        <xdr:cNvSpPr/>
      </xdr:nvSpPr>
      <xdr:spPr>
        <a:xfrm>
          <a:off x="18605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110490</xdr:rowOff>
    </xdr:from>
    <xdr:to>
      <xdr:col>102</xdr:col>
      <xdr:colOff>114300</xdr:colOff>
      <xdr:row>58</xdr:row>
      <xdr:rowOff>114300</xdr:rowOff>
    </xdr:to>
    <xdr:cxnSp macro="">
      <xdr:nvCxnSpPr>
        <xdr:cNvPr id="717" name="直線コネクタ 716">
          <a:extLst>
            <a:ext uri="{FF2B5EF4-FFF2-40B4-BE49-F238E27FC236}">
              <a16:creationId xmlns:a16="http://schemas.microsoft.com/office/drawing/2014/main" id="{040A9FE0-3E4E-4416-8BA9-7DB9323FF8D8}"/>
            </a:ext>
          </a:extLst>
        </xdr:cNvPr>
        <xdr:cNvCxnSpPr/>
      </xdr:nvCxnSpPr>
      <xdr:spPr>
        <a:xfrm flipV="1">
          <a:off x="18656300" y="10054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718" name="n_1aveValue【保健センター・保健所】&#10;一人当たり面積">
          <a:extLst>
            <a:ext uri="{FF2B5EF4-FFF2-40B4-BE49-F238E27FC236}">
              <a16:creationId xmlns:a16="http://schemas.microsoft.com/office/drawing/2014/main" id="{3AF662DF-A21B-4360-A7B2-80A37CC0DDB3}"/>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9" name="n_2aveValue【保健センター・保健所】&#10;一人当たり面積">
          <a:extLst>
            <a:ext uri="{FF2B5EF4-FFF2-40B4-BE49-F238E27FC236}">
              <a16:creationId xmlns:a16="http://schemas.microsoft.com/office/drawing/2014/main" id="{7AD823F6-F7FF-47AE-910E-1E4C01655E81}"/>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20" name="n_3aveValue【保健センター・保健所】&#10;一人当たり面積">
          <a:extLst>
            <a:ext uri="{FF2B5EF4-FFF2-40B4-BE49-F238E27FC236}">
              <a16:creationId xmlns:a16="http://schemas.microsoft.com/office/drawing/2014/main" id="{324D2735-38C8-4EBC-AAC5-72F77C737CFC}"/>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21" name="n_4aveValue【保健センター・保健所】&#10;一人当たり面積">
          <a:extLst>
            <a:ext uri="{FF2B5EF4-FFF2-40B4-BE49-F238E27FC236}">
              <a16:creationId xmlns:a16="http://schemas.microsoft.com/office/drawing/2014/main" id="{448738B8-052B-417B-AD90-109D7C197BD8}"/>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2557</xdr:rowOff>
    </xdr:from>
    <xdr:ext cx="469744" cy="259045"/>
    <xdr:sp macro="" textlink="">
      <xdr:nvSpPr>
        <xdr:cNvPr id="722" name="n_1mainValue【保健センター・保健所】&#10;一人当たり面積">
          <a:extLst>
            <a:ext uri="{FF2B5EF4-FFF2-40B4-BE49-F238E27FC236}">
              <a16:creationId xmlns:a16="http://schemas.microsoft.com/office/drawing/2014/main" id="{F3B16473-BAB7-4AC7-92CE-26562BF9F3D1}"/>
            </a:ext>
          </a:extLst>
        </xdr:cNvPr>
        <xdr:cNvSpPr txBox="1"/>
      </xdr:nvSpPr>
      <xdr:spPr>
        <a:xfrm>
          <a:off x="210757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723" name="n_2mainValue【保健センター・保健所】&#10;一人当たり面積">
          <a:extLst>
            <a:ext uri="{FF2B5EF4-FFF2-40B4-BE49-F238E27FC236}">
              <a16:creationId xmlns:a16="http://schemas.microsoft.com/office/drawing/2014/main" id="{D5FAD8F2-E27B-4325-AEBE-D5076BA2EAB0}"/>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6367</xdr:rowOff>
    </xdr:from>
    <xdr:ext cx="469744" cy="259045"/>
    <xdr:sp macro="" textlink="">
      <xdr:nvSpPr>
        <xdr:cNvPr id="724" name="n_3mainValue【保健センター・保健所】&#10;一人当たり面積">
          <a:extLst>
            <a:ext uri="{FF2B5EF4-FFF2-40B4-BE49-F238E27FC236}">
              <a16:creationId xmlns:a16="http://schemas.microsoft.com/office/drawing/2014/main" id="{41CD9672-BD8F-4C66-B5C5-B5BD6E49C537}"/>
            </a:ext>
          </a:extLst>
        </xdr:cNvPr>
        <xdr:cNvSpPr txBox="1"/>
      </xdr:nvSpPr>
      <xdr:spPr>
        <a:xfrm>
          <a:off x="19310427" y="97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10177</xdr:rowOff>
    </xdr:from>
    <xdr:ext cx="469744" cy="259045"/>
    <xdr:sp macro="" textlink="">
      <xdr:nvSpPr>
        <xdr:cNvPr id="725" name="n_4mainValue【保健センター・保健所】&#10;一人当たり面積">
          <a:extLst>
            <a:ext uri="{FF2B5EF4-FFF2-40B4-BE49-F238E27FC236}">
              <a16:creationId xmlns:a16="http://schemas.microsoft.com/office/drawing/2014/main" id="{11D294FA-24BF-4796-8684-A9CC9615B82D}"/>
            </a:ext>
          </a:extLst>
        </xdr:cNvPr>
        <xdr:cNvSpPr txBox="1"/>
      </xdr:nvSpPr>
      <xdr:spPr>
        <a:xfrm>
          <a:off x="18421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5070EE0-F8CE-4A11-B753-B421ADF03E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FEA0110-79AD-4D82-ACB5-C5079A7196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ADD6D0BE-DC45-47E4-9385-2B75AB8F6A8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2E4213F3-91A1-437E-86C3-2B9BCCCC1A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46F2C89-F9A0-44BF-B5F3-54B10ED8D8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8651032-3B89-4A72-9C4C-540255AB41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165390B6-2B7B-46A8-8B62-D931F073F1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089F23E-9B98-45E2-94B4-18B2FAD668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BF397CE6-0AC2-45C0-8E6E-00136C4384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5D8D747-50CE-4F8B-A3BA-7E4373277C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5375F7E1-B323-4A19-863A-FF27EBAD0CF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945EB70E-DA24-4807-8A1C-9C5FAFE2181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8929B8F2-9417-4337-8E63-97FE49EA64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D08EBEA-22A3-44B3-BB18-E5A75F45ED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D58303CC-E070-49AC-82CA-6531530A1EF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6550AB41-C832-422B-B199-F4AD5165A1A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B6D94B2-146D-4613-A3C8-F563596B080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C3E525F-B377-447E-B4E2-59D0CB9D3D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1F132980-7BB5-476E-99F3-00D12D5236B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11A0B982-250C-4F58-8EFA-F76E780E86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1F7C43B5-3B7A-4CF6-9D5C-C96A3644BD7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230AD990-932E-4D24-9FD0-9B2AE8E0A4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8FEDFC11-E0FF-46BB-9256-2233751BB8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FFE1394-11D8-40C2-9667-CA1070B7250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C2AFB705-A001-4E29-8376-FEFAB1C667B4}"/>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F00E2B1E-C9E5-48D7-81EF-A01B0435F54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8E3F3313-4308-4826-B60E-FC7A1456045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98FF617C-B528-49C0-8834-70BDD03A332C}"/>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a:extLst>
            <a:ext uri="{FF2B5EF4-FFF2-40B4-BE49-F238E27FC236}">
              <a16:creationId xmlns:a16="http://schemas.microsoft.com/office/drawing/2014/main" id="{26CF13AC-F433-433B-80A2-7266FE1125CF}"/>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C6A789E9-0641-4B36-9FC7-E9562A359688}"/>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a:extLst>
            <a:ext uri="{FF2B5EF4-FFF2-40B4-BE49-F238E27FC236}">
              <a16:creationId xmlns:a16="http://schemas.microsoft.com/office/drawing/2014/main" id="{C029EF21-FABA-4A65-ADBF-E116C362EFA6}"/>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a:extLst>
            <a:ext uri="{FF2B5EF4-FFF2-40B4-BE49-F238E27FC236}">
              <a16:creationId xmlns:a16="http://schemas.microsoft.com/office/drawing/2014/main" id="{3AF6FDE0-CABD-4DAA-BFBF-A2E84343FA4F}"/>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DEF04EC7-2D57-4973-B4AE-627AC4BA21F3}"/>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59" name="フローチャート: 判断 758">
          <a:extLst>
            <a:ext uri="{FF2B5EF4-FFF2-40B4-BE49-F238E27FC236}">
              <a16:creationId xmlns:a16="http://schemas.microsoft.com/office/drawing/2014/main" id="{8EB83293-7730-49CA-81C5-B7F1951AFF74}"/>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60" name="フローチャート: 判断 759">
          <a:extLst>
            <a:ext uri="{FF2B5EF4-FFF2-40B4-BE49-F238E27FC236}">
              <a16:creationId xmlns:a16="http://schemas.microsoft.com/office/drawing/2014/main" id="{193ED092-7470-4C02-85ED-A54D8A392F25}"/>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F3430FD-A222-4EF8-848B-D605A7B6E9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3DF57F7-A949-4AF1-B0A2-9BF014DC82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BEE32E6-7A47-4FBA-A553-101D5EF651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6E10AEC-A38F-41BE-AD65-7A8DF4DC98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D3EE2C8-3693-42B7-9F65-3D3B7768D0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13970</xdr:rowOff>
    </xdr:from>
    <xdr:to>
      <xdr:col>85</xdr:col>
      <xdr:colOff>177800</xdr:colOff>
      <xdr:row>86</xdr:row>
      <xdr:rowOff>115570</xdr:rowOff>
    </xdr:to>
    <xdr:sp macro="" textlink="">
      <xdr:nvSpPr>
        <xdr:cNvPr id="766" name="楕円 765">
          <a:extLst>
            <a:ext uri="{FF2B5EF4-FFF2-40B4-BE49-F238E27FC236}">
              <a16:creationId xmlns:a16="http://schemas.microsoft.com/office/drawing/2014/main" id="{CF169221-82A8-4DE4-AEC1-93F7CE86AD7B}"/>
            </a:ext>
          </a:extLst>
        </xdr:cNvPr>
        <xdr:cNvSpPr/>
      </xdr:nvSpPr>
      <xdr:spPr>
        <a:xfrm>
          <a:off x="16268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100347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8CB50182-37D9-4813-A2AC-AA2021F8160A}"/>
            </a:ext>
          </a:extLst>
        </xdr:cNvPr>
        <xdr:cNvSpPr txBox="1"/>
      </xdr:nvSpPr>
      <xdr:spPr>
        <a:xfrm>
          <a:off x="16357600" y="1467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4445</xdr:rowOff>
    </xdr:from>
    <xdr:to>
      <xdr:col>81</xdr:col>
      <xdr:colOff>101600</xdr:colOff>
      <xdr:row>86</xdr:row>
      <xdr:rowOff>106045</xdr:rowOff>
    </xdr:to>
    <xdr:sp macro="" textlink="">
      <xdr:nvSpPr>
        <xdr:cNvPr id="768" name="楕円 767">
          <a:extLst>
            <a:ext uri="{FF2B5EF4-FFF2-40B4-BE49-F238E27FC236}">
              <a16:creationId xmlns:a16="http://schemas.microsoft.com/office/drawing/2014/main" id="{1BA4483D-E9BE-4DA7-A660-EA191FE2161F}"/>
            </a:ext>
          </a:extLst>
        </xdr:cNvPr>
        <xdr:cNvSpPr/>
      </xdr:nvSpPr>
      <xdr:spPr>
        <a:xfrm>
          <a:off x="15430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55245</xdr:rowOff>
    </xdr:from>
    <xdr:to>
      <xdr:col>85</xdr:col>
      <xdr:colOff>127000</xdr:colOff>
      <xdr:row>86</xdr:row>
      <xdr:rowOff>64770</xdr:rowOff>
    </xdr:to>
    <xdr:cxnSp macro="">
      <xdr:nvCxnSpPr>
        <xdr:cNvPr id="769" name="直線コネクタ 768">
          <a:extLst>
            <a:ext uri="{FF2B5EF4-FFF2-40B4-BE49-F238E27FC236}">
              <a16:creationId xmlns:a16="http://schemas.microsoft.com/office/drawing/2014/main" id="{52D9FD31-47F4-4108-80A0-EBF5DCBEEC0E}"/>
            </a:ext>
          </a:extLst>
        </xdr:cNvPr>
        <xdr:cNvCxnSpPr/>
      </xdr:nvCxnSpPr>
      <xdr:spPr>
        <a:xfrm>
          <a:off x="15481300" y="147999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166370</xdr:rowOff>
    </xdr:from>
    <xdr:to>
      <xdr:col>76</xdr:col>
      <xdr:colOff>165100</xdr:colOff>
      <xdr:row>86</xdr:row>
      <xdr:rowOff>96520</xdr:rowOff>
    </xdr:to>
    <xdr:sp macro="" textlink="">
      <xdr:nvSpPr>
        <xdr:cNvPr id="770" name="楕円 769">
          <a:extLst>
            <a:ext uri="{FF2B5EF4-FFF2-40B4-BE49-F238E27FC236}">
              <a16:creationId xmlns:a16="http://schemas.microsoft.com/office/drawing/2014/main" id="{0B143C39-2F75-4717-9DC0-569D1450E7A9}"/>
            </a:ext>
          </a:extLst>
        </xdr:cNvPr>
        <xdr:cNvSpPr/>
      </xdr:nvSpPr>
      <xdr:spPr>
        <a:xfrm>
          <a:off x="1454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45720</xdr:rowOff>
    </xdr:from>
    <xdr:to>
      <xdr:col>81</xdr:col>
      <xdr:colOff>50800</xdr:colOff>
      <xdr:row>86</xdr:row>
      <xdr:rowOff>55245</xdr:rowOff>
    </xdr:to>
    <xdr:cxnSp macro="">
      <xdr:nvCxnSpPr>
        <xdr:cNvPr id="771" name="直線コネクタ 770">
          <a:extLst>
            <a:ext uri="{FF2B5EF4-FFF2-40B4-BE49-F238E27FC236}">
              <a16:creationId xmlns:a16="http://schemas.microsoft.com/office/drawing/2014/main" id="{326A3B97-2FA0-4558-B96F-34FB3A4B2600}"/>
            </a:ext>
          </a:extLst>
        </xdr:cNvPr>
        <xdr:cNvCxnSpPr/>
      </xdr:nvCxnSpPr>
      <xdr:spPr>
        <a:xfrm>
          <a:off x="14592300" y="14790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156845</xdr:rowOff>
    </xdr:from>
    <xdr:to>
      <xdr:col>72</xdr:col>
      <xdr:colOff>38100</xdr:colOff>
      <xdr:row>86</xdr:row>
      <xdr:rowOff>86995</xdr:rowOff>
    </xdr:to>
    <xdr:sp macro="" textlink="">
      <xdr:nvSpPr>
        <xdr:cNvPr id="772" name="楕円 771">
          <a:extLst>
            <a:ext uri="{FF2B5EF4-FFF2-40B4-BE49-F238E27FC236}">
              <a16:creationId xmlns:a16="http://schemas.microsoft.com/office/drawing/2014/main" id="{9916ED96-3C3E-4AE2-ADB0-F3ACF6B719A8}"/>
            </a:ext>
          </a:extLst>
        </xdr:cNvPr>
        <xdr:cNvSpPr/>
      </xdr:nvSpPr>
      <xdr:spPr>
        <a:xfrm>
          <a:off x="13652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36195</xdr:rowOff>
    </xdr:from>
    <xdr:to>
      <xdr:col>76</xdr:col>
      <xdr:colOff>114300</xdr:colOff>
      <xdr:row>86</xdr:row>
      <xdr:rowOff>45720</xdr:rowOff>
    </xdr:to>
    <xdr:cxnSp macro="">
      <xdr:nvCxnSpPr>
        <xdr:cNvPr id="773" name="直線コネクタ 772">
          <a:extLst>
            <a:ext uri="{FF2B5EF4-FFF2-40B4-BE49-F238E27FC236}">
              <a16:creationId xmlns:a16="http://schemas.microsoft.com/office/drawing/2014/main" id="{2AB76911-250B-468F-B48D-F2C88563E256}"/>
            </a:ext>
          </a:extLst>
        </xdr:cNvPr>
        <xdr:cNvCxnSpPr/>
      </xdr:nvCxnSpPr>
      <xdr:spPr>
        <a:xfrm>
          <a:off x="13703300" y="14780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149225</xdr:rowOff>
    </xdr:from>
    <xdr:to>
      <xdr:col>67</xdr:col>
      <xdr:colOff>101600</xdr:colOff>
      <xdr:row>86</xdr:row>
      <xdr:rowOff>79375</xdr:rowOff>
    </xdr:to>
    <xdr:sp macro="" textlink="">
      <xdr:nvSpPr>
        <xdr:cNvPr id="774" name="楕円 773">
          <a:extLst>
            <a:ext uri="{FF2B5EF4-FFF2-40B4-BE49-F238E27FC236}">
              <a16:creationId xmlns:a16="http://schemas.microsoft.com/office/drawing/2014/main" id="{CDDCBA35-3AB1-4098-9E18-387E2413CCCB}"/>
            </a:ext>
          </a:extLst>
        </xdr:cNvPr>
        <xdr:cNvSpPr/>
      </xdr:nvSpPr>
      <xdr:spPr>
        <a:xfrm>
          <a:off x="12763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28575</xdr:rowOff>
    </xdr:from>
    <xdr:to>
      <xdr:col>71</xdr:col>
      <xdr:colOff>177800</xdr:colOff>
      <xdr:row>86</xdr:row>
      <xdr:rowOff>36195</xdr:rowOff>
    </xdr:to>
    <xdr:cxnSp macro="">
      <xdr:nvCxnSpPr>
        <xdr:cNvPr id="775" name="直線コネクタ 774">
          <a:extLst>
            <a:ext uri="{FF2B5EF4-FFF2-40B4-BE49-F238E27FC236}">
              <a16:creationId xmlns:a16="http://schemas.microsoft.com/office/drawing/2014/main" id="{A82F7850-82D9-47C7-826A-D12AA684E16C}"/>
            </a:ext>
          </a:extLst>
        </xdr:cNvPr>
        <xdr:cNvCxnSpPr/>
      </xdr:nvCxnSpPr>
      <xdr:spPr>
        <a:xfrm>
          <a:off x="12814300" y="147732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6" name="n_1aveValue【消防施設】&#10;有形固定資産減価償却率">
          <a:extLst>
            <a:ext uri="{FF2B5EF4-FFF2-40B4-BE49-F238E27FC236}">
              <a16:creationId xmlns:a16="http://schemas.microsoft.com/office/drawing/2014/main" id="{3E0403A1-C5D1-4AF7-BDA3-D16925D17FF1}"/>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DE02CE8E-C748-4FE3-A332-3C907927D358}"/>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78" name="n_3aveValue【消防施設】&#10;有形固定資産減価償却率">
          <a:extLst>
            <a:ext uri="{FF2B5EF4-FFF2-40B4-BE49-F238E27FC236}">
              <a16:creationId xmlns:a16="http://schemas.microsoft.com/office/drawing/2014/main" id="{FC2939FA-54FE-4332-86A5-1CE7F28EDC83}"/>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79" name="n_4aveValue【消防施設】&#10;有形固定資産減価償却率">
          <a:extLst>
            <a:ext uri="{FF2B5EF4-FFF2-40B4-BE49-F238E27FC236}">
              <a16:creationId xmlns:a16="http://schemas.microsoft.com/office/drawing/2014/main" id="{CFEAAF9E-9B9A-4F49-B851-6DD1C0BD294C}"/>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97172</xdr:rowOff>
    </xdr:from>
    <xdr:ext cx="405111" cy="259045"/>
    <xdr:sp macro="" textlink="">
      <xdr:nvSpPr>
        <xdr:cNvPr id="780" name="n_1mainValue【消防施設】&#10;有形固定資産減価償却率">
          <a:extLst>
            <a:ext uri="{FF2B5EF4-FFF2-40B4-BE49-F238E27FC236}">
              <a16:creationId xmlns:a16="http://schemas.microsoft.com/office/drawing/2014/main" id="{7F86971A-D8D2-46C6-98AE-86DF35F0F802}"/>
            </a:ext>
          </a:extLst>
        </xdr:cNvPr>
        <xdr:cNvSpPr txBox="1"/>
      </xdr:nvSpPr>
      <xdr:spPr>
        <a:xfrm>
          <a:off x="1526604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87647</xdr:rowOff>
    </xdr:from>
    <xdr:ext cx="405111" cy="259045"/>
    <xdr:sp macro="" textlink="">
      <xdr:nvSpPr>
        <xdr:cNvPr id="781" name="n_2mainValue【消防施設】&#10;有形固定資産減価償却率">
          <a:extLst>
            <a:ext uri="{FF2B5EF4-FFF2-40B4-BE49-F238E27FC236}">
              <a16:creationId xmlns:a16="http://schemas.microsoft.com/office/drawing/2014/main" id="{EDEEF4EF-8B9A-4B04-8E1C-214DFEC4AB9B}"/>
            </a:ext>
          </a:extLst>
        </xdr:cNvPr>
        <xdr:cNvSpPr txBox="1"/>
      </xdr:nvSpPr>
      <xdr:spPr>
        <a:xfrm>
          <a:off x="143897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78122</xdr:rowOff>
    </xdr:from>
    <xdr:ext cx="405111" cy="259045"/>
    <xdr:sp macro="" textlink="">
      <xdr:nvSpPr>
        <xdr:cNvPr id="782" name="n_3mainValue【消防施設】&#10;有形固定資産減価償却率">
          <a:extLst>
            <a:ext uri="{FF2B5EF4-FFF2-40B4-BE49-F238E27FC236}">
              <a16:creationId xmlns:a16="http://schemas.microsoft.com/office/drawing/2014/main" id="{8E475070-0413-4E1E-9C29-818D59843C08}"/>
            </a:ext>
          </a:extLst>
        </xdr:cNvPr>
        <xdr:cNvSpPr txBox="1"/>
      </xdr:nvSpPr>
      <xdr:spPr>
        <a:xfrm>
          <a:off x="13500744"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70502</xdr:rowOff>
    </xdr:from>
    <xdr:ext cx="405111" cy="259045"/>
    <xdr:sp macro="" textlink="">
      <xdr:nvSpPr>
        <xdr:cNvPr id="783" name="n_4mainValue【消防施設】&#10;有形固定資産減価償却率">
          <a:extLst>
            <a:ext uri="{FF2B5EF4-FFF2-40B4-BE49-F238E27FC236}">
              <a16:creationId xmlns:a16="http://schemas.microsoft.com/office/drawing/2014/main" id="{56335D0C-241A-4624-8D06-6780E85BFCCB}"/>
            </a:ext>
          </a:extLst>
        </xdr:cNvPr>
        <xdr:cNvSpPr txBox="1"/>
      </xdr:nvSpPr>
      <xdr:spPr>
        <a:xfrm>
          <a:off x="12611744"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546F55E8-C385-42A9-B46C-A523F819F1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2F19161-AA8A-4F1B-95A0-F8D0E883EF6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362A0A4-285A-4940-9F86-785E662C82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536CA4F3-E2A6-43F4-98A9-A021908463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D85941C-C79C-43CB-9AB5-7891973F0D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4EB9D79F-D767-457B-BCE0-4B8E281B2E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505F96A5-2AFE-4D61-84A3-C401D9CA6A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D572E592-23E1-47A3-A2A6-083145812A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6115301-7653-4749-892D-C745CE7BF4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7BB8A1F6-CC34-471A-A28C-EBE10E6C38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E29CB653-319F-41E8-B9D6-A52B48D57B3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8D010B1D-53C2-405A-B975-F8DA94DB8F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BB95FD87-3AD7-491D-A40D-2A8ADDE17A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55063813-7280-495F-8769-9E87904C897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BE9ECDBD-C9CA-49EE-9C63-9704F41106E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6FDEE61-5425-4EA2-8E3B-1D1F429F8B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8C2EA7F-5C4D-48ED-B654-88188FE380B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7E0896E0-993E-4DE1-B281-9FB357B86F1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A0FB5BFB-5026-4A40-91CF-A1AD521599A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58D1A11-0675-4912-9FBE-68F04B2DE8A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65DEE8C8-663B-4750-B1F8-0C42DAEDF7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D0B3C51-4F18-4AE5-97D8-F58A2A7217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C5E1CB06-FCD1-4616-8A69-849648C0E1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a:extLst>
            <a:ext uri="{FF2B5EF4-FFF2-40B4-BE49-F238E27FC236}">
              <a16:creationId xmlns:a16="http://schemas.microsoft.com/office/drawing/2014/main" id="{86755293-B440-4494-B338-989747799782}"/>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a:extLst>
            <a:ext uri="{FF2B5EF4-FFF2-40B4-BE49-F238E27FC236}">
              <a16:creationId xmlns:a16="http://schemas.microsoft.com/office/drawing/2014/main" id="{C7166331-A6E4-49F2-BA3C-C6E56BC7439C}"/>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a:extLst>
            <a:ext uri="{FF2B5EF4-FFF2-40B4-BE49-F238E27FC236}">
              <a16:creationId xmlns:a16="http://schemas.microsoft.com/office/drawing/2014/main" id="{5253052A-0653-4627-9E56-2F85DC168AC1}"/>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a:extLst>
            <a:ext uri="{FF2B5EF4-FFF2-40B4-BE49-F238E27FC236}">
              <a16:creationId xmlns:a16="http://schemas.microsoft.com/office/drawing/2014/main" id="{89939C11-A1EF-4519-8F92-236BFC3FF7AD}"/>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a:extLst>
            <a:ext uri="{FF2B5EF4-FFF2-40B4-BE49-F238E27FC236}">
              <a16:creationId xmlns:a16="http://schemas.microsoft.com/office/drawing/2014/main" id="{9B24EFE4-843B-43D8-85F2-08E09CD80008}"/>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D653E210-7462-4463-B63B-7B5CD999F178}"/>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a:extLst>
            <a:ext uri="{FF2B5EF4-FFF2-40B4-BE49-F238E27FC236}">
              <a16:creationId xmlns:a16="http://schemas.microsoft.com/office/drawing/2014/main" id="{6AEE8429-F1A1-4577-AF67-458C293F1E1E}"/>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a:extLst>
            <a:ext uri="{FF2B5EF4-FFF2-40B4-BE49-F238E27FC236}">
              <a16:creationId xmlns:a16="http://schemas.microsoft.com/office/drawing/2014/main" id="{353A51A3-0466-4F1F-9AB7-8E010F86F475}"/>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a:extLst>
            <a:ext uri="{FF2B5EF4-FFF2-40B4-BE49-F238E27FC236}">
              <a16:creationId xmlns:a16="http://schemas.microsoft.com/office/drawing/2014/main" id="{F2975254-7F9B-4195-8F99-9BFF9AE67011}"/>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F54843FC-1009-451F-AED3-FA07CA0E49BF}"/>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817" name="フローチャート: 判断 816">
          <a:extLst>
            <a:ext uri="{FF2B5EF4-FFF2-40B4-BE49-F238E27FC236}">
              <a16:creationId xmlns:a16="http://schemas.microsoft.com/office/drawing/2014/main" id="{0AC9E14F-77AF-46C5-A599-4385FA42741F}"/>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E2F459C-DD63-4A62-AE1C-83BB45F4A7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B7D17D9-391B-43D6-AA19-28959157354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E06A2DA-3C5D-4AC0-A733-6EC798DAAF3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B4B6927-A325-43A0-9B89-4DC50A68CB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938F90A-C7D1-478D-9CFC-10CCADBE22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19686</xdr:rowOff>
    </xdr:from>
    <xdr:to>
      <xdr:col>116</xdr:col>
      <xdr:colOff>114300</xdr:colOff>
      <xdr:row>86</xdr:row>
      <xdr:rowOff>121286</xdr:rowOff>
    </xdr:to>
    <xdr:sp macro="" textlink="">
      <xdr:nvSpPr>
        <xdr:cNvPr id="823" name="楕円 822">
          <a:extLst>
            <a:ext uri="{FF2B5EF4-FFF2-40B4-BE49-F238E27FC236}">
              <a16:creationId xmlns:a16="http://schemas.microsoft.com/office/drawing/2014/main" id="{8CFC2573-827B-4EC5-8A99-D99CBD2A2220}"/>
            </a:ext>
          </a:extLst>
        </xdr:cNvPr>
        <xdr:cNvSpPr/>
      </xdr:nvSpPr>
      <xdr:spPr>
        <a:xfrm>
          <a:off x="221107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106063</xdr:rowOff>
    </xdr:from>
    <xdr:ext cx="469744" cy="259045"/>
    <xdr:sp macro="" textlink="">
      <xdr:nvSpPr>
        <xdr:cNvPr id="824" name="【消防施設】&#10;一人当たり面積該当値テキスト">
          <a:extLst>
            <a:ext uri="{FF2B5EF4-FFF2-40B4-BE49-F238E27FC236}">
              <a16:creationId xmlns:a16="http://schemas.microsoft.com/office/drawing/2014/main" id="{33CB1257-519C-4001-91E2-7000031698D3}"/>
            </a:ext>
          </a:extLst>
        </xdr:cNvPr>
        <xdr:cNvSpPr txBox="1"/>
      </xdr:nvSpPr>
      <xdr:spPr>
        <a:xfrm>
          <a:off x="22199600" y="14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19686</xdr:rowOff>
    </xdr:from>
    <xdr:to>
      <xdr:col>112</xdr:col>
      <xdr:colOff>38100</xdr:colOff>
      <xdr:row>86</xdr:row>
      <xdr:rowOff>121286</xdr:rowOff>
    </xdr:to>
    <xdr:sp macro="" textlink="">
      <xdr:nvSpPr>
        <xdr:cNvPr id="825" name="楕円 824">
          <a:extLst>
            <a:ext uri="{FF2B5EF4-FFF2-40B4-BE49-F238E27FC236}">
              <a16:creationId xmlns:a16="http://schemas.microsoft.com/office/drawing/2014/main" id="{DAB10109-A640-464F-AC25-9A973DF78588}"/>
            </a:ext>
          </a:extLst>
        </xdr:cNvPr>
        <xdr:cNvSpPr/>
      </xdr:nvSpPr>
      <xdr:spPr>
        <a:xfrm>
          <a:off x="21272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70486</xdr:rowOff>
    </xdr:from>
    <xdr:to>
      <xdr:col>116</xdr:col>
      <xdr:colOff>63500</xdr:colOff>
      <xdr:row>86</xdr:row>
      <xdr:rowOff>70486</xdr:rowOff>
    </xdr:to>
    <xdr:cxnSp macro="">
      <xdr:nvCxnSpPr>
        <xdr:cNvPr id="826" name="直線コネクタ 825">
          <a:extLst>
            <a:ext uri="{FF2B5EF4-FFF2-40B4-BE49-F238E27FC236}">
              <a16:creationId xmlns:a16="http://schemas.microsoft.com/office/drawing/2014/main" id="{D7743445-91E0-4DF3-8B62-638D9ED40F22}"/>
            </a:ext>
          </a:extLst>
        </xdr:cNvPr>
        <xdr:cNvCxnSpPr/>
      </xdr:nvCxnSpPr>
      <xdr:spPr>
        <a:xfrm>
          <a:off x="21323300" y="14815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19686</xdr:rowOff>
    </xdr:from>
    <xdr:to>
      <xdr:col>107</xdr:col>
      <xdr:colOff>101600</xdr:colOff>
      <xdr:row>86</xdr:row>
      <xdr:rowOff>121286</xdr:rowOff>
    </xdr:to>
    <xdr:sp macro="" textlink="">
      <xdr:nvSpPr>
        <xdr:cNvPr id="827" name="楕円 826">
          <a:extLst>
            <a:ext uri="{FF2B5EF4-FFF2-40B4-BE49-F238E27FC236}">
              <a16:creationId xmlns:a16="http://schemas.microsoft.com/office/drawing/2014/main" id="{2AAF5612-CBAD-426A-8ECE-4A09B617E74B}"/>
            </a:ext>
          </a:extLst>
        </xdr:cNvPr>
        <xdr:cNvSpPr/>
      </xdr:nvSpPr>
      <xdr:spPr>
        <a:xfrm>
          <a:off x="20383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70486</xdr:rowOff>
    </xdr:from>
    <xdr:to>
      <xdr:col>111</xdr:col>
      <xdr:colOff>177800</xdr:colOff>
      <xdr:row>86</xdr:row>
      <xdr:rowOff>70486</xdr:rowOff>
    </xdr:to>
    <xdr:cxnSp macro="">
      <xdr:nvCxnSpPr>
        <xdr:cNvPr id="828" name="直線コネクタ 827">
          <a:extLst>
            <a:ext uri="{FF2B5EF4-FFF2-40B4-BE49-F238E27FC236}">
              <a16:creationId xmlns:a16="http://schemas.microsoft.com/office/drawing/2014/main" id="{F1B283E3-4FD4-40B6-BFBD-447C337B71BF}"/>
            </a:ext>
          </a:extLst>
        </xdr:cNvPr>
        <xdr:cNvCxnSpPr/>
      </xdr:nvCxnSpPr>
      <xdr:spPr>
        <a:xfrm>
          <a:off x="20434300" y="1481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19686</xdr:rowOff>
    </xdr:from>
    <xdr:to>
      <xdr:col>102</xdr:col>
      <xdr:colOff>165100</xdr:colOff>
      <xdr:row>86</xdr:row>
      <xdr:rowOff>121286</xdr:rowOff>
    </xdr:to>
    <xdr:sp macro="" textlink="">
      <xdr:nvSpPr>
        <xdr:cNvPr id="829" name="楕円 828">
          <a:extLst>
            <a:ext uri="{FF2B5EF4-FFF2-40B4-BE49-F238E27FC236}">
              <a16:creationId xmlns:a16="http://schemas.microsoft.com/office/drawing/2014/main" id="{2995C414-31CB-45EA-ABE9-13D1A1CE00A7}"/>
            </a:ext>
          </a:extLst>
        </xdr:cNvPr>
        <xdr:cNvSpPr/>
      </xdr:nvSpPr>
      <xdr:spPr>
        <a:xfrm>
          <a:off x="19494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70486</xdr:rowOff>
    </xdr:from>
    <xdr:to>
      <xdr:col>107</xdr:col>
      <xdr:colOff>50800</xdr:colOff>
      <xdr:row>86</xdr:row>
      <xdr:rowOff>70486</xdr:rowOff>
    </xdr:to>
    <xdr:cxnSp macro="">
      <xdr:nvCxnSpPr>
        <xdr:cNvPr id="830" name="直線コネクタ 829">
          <a:extLst>
            <a:ext uri="{FF2B5EF4-FFF2-40B4-BE49-F238E27FC236}">
              <a16:creationId xmlns:a16="http://schemas.microsoft.com/office/drawing/2014/main" id="{FE34EA0E-DC9C-4D42-B32D-FFE0141C1F89}"/>
            </a:ext>
          </a:extLst>
        </xdr:cNvPr>
        <xdr:cNvCxnSpPr/>
      </xdr:nvCxnSpPr>
      <xdr:spPr>
        <a:xfrm>
          <a:off x="19545300" y="1481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19686</xdr:rowOff>
    </xdr:from>
    <xdr:to>
      <xdr:col>98</xdr:col>
      <xdr:colOff>38100</xdr:colOff>
      <xdr:row>86</xdr:row>
      <xdr:rowOff>121286</xdr:rowOff>
    </xdr:to>
    <xdr:sp macro="" textlink="">
      <xdr:nvSpPr>
        <xdr:cNvPr id="831" name="楕円 830">
          <a:extLst>
            <a:ext uri="{FF2B5EF4-FFF2-40B4-BE49-F238E27FC236}">
              <a16:creationId xmlns:a16="http://schemas.microsoft.com/office/drawing/2014/main" id="{D920A105-C4BC-430F-89E5-F51E7208E464}"/>
            </a:ext>
          </a:extLst>
        </xdr:cNvPr>
        <xdr:cNvSpPr/>
      </xdr:nvSpPr>
      <xdr:spPr>
        <a:xfrm>
          <a:off x="18605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70486</xdr:rowOff>
    </xdr:from>
    <xdr:to>
      <xdr:col>102</xdr:col>
      <xdr:colOff>114300</xdr:colOff>
      <xdr:row>86</xdr:row>
      <xdr:rowOff>70486</xdr:rowOff>
    </xdr:to>
    <xdr:cxnSp macro="">
      <xdr:nvCxnSpPr>
        <xdr:cNvPr id="832" name="直線コネクタ 831">
          <a:extLst>
            <a:ext uri="{FF2B5EF4-FFF2-40B4-BE49-F238E27FC236}">
              <a16:creationId xmlns:a16="http://schemas.microsoft.com/office/drawing/2014/main" id="{C642E0AB-08FB-40E2-8E79-8BE03EC4BD9F}"/>
            </a:ext>
          </a:extLst>
        </xdr:cNvPr>
        <xdr:cNvCxnSpPr/>
      </xdr:nvCxnSpPr>
      <xdr:spPr>
        <a:xfrm>
          <a:off x="18656300" y="1481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833" name="n_1aveValue【消防施設】&#10;一人当たり面積">
          <a:extLst>
            <a:ext uri="{FF2B5EF4-FFF2-40B4-BE49-F238E27FC236}">
              <a16:creationId xmlns:a16="http://schemas.microsoft.com/office/drawing/2014/main" id="{729A7A24-456B-49FE-BECF-0265688421C5}"/>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834" name="n_2aveValue【消防施設】&#10;一人当たり面積">
          <a:extLst>
            <a:ext uri="{FF2B5EF4-FFF2-40B4-BE49-F238E27FC236}">
              <a16:creationId xmlns:a16="http://schemas.microsoft.com/office/drawing/2014/main" id="{06E031F1-14E4-4A56-B599-A13435CDDFBA}"/>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47E978BB-8172-4839-BD6D-75E465952D4B}"/>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836" name="n_4aveValue【消防施設】&#10;一人当たり面積">
          <a:extLst>
            <a:ext uri="{FF2B5EF4-FFF2-40B4-BE49-F238E27FC236}">
              <a16:creationId xmlns:a16="http://schemas.microsoft.com/office/drawing/2014/main" id="{C1486FB7-DD6B-409B-A389-6B8CFF810FBF}"/>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112413</xdr:rowOff>
    </xdr:from>
    <xdr:ext cx="469744" cy="259045"/>
    <xdr:sp macro="" textlink="">
      <xdr:nvSpPr>
        <xdr:cNvPr id="837" name="n_1mainValue【消防施設】&#10;一人当たり面積">
          <a:extLst>
            <a:ext uri="{FF2B5EF4-FFF2-40B4-BE49-F238E27FC236}">
              <a16:creationId xmlns:a16="http://schemas.microsoft.com/office/drawing/2014/main" id="{23EA2AB0-6081-4906-B71C-6E85B258EFDC}"/>
            </a:ext>
          </a:extLst>
        </xdr:cNvPr>
        <xdr:cNvSpPr txBox="1"/>
      </xdr:nvSpPr>
      <xdr:spPr>
        <a:xfrm>
          <a:off x="210757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112413</xdr:rowOff>
    </xdr:from>
    <xdr:ext cx="469744" cy="259045"/>
    <xdr:sp macro="" textlink="">
      <xdr:nvSpPr>
        <xdr:cNvPr id="838" name="n_2mainValue【消防施設】&#10;一人当たり面積">
          <a:extLst>
            <a:ext uri="{FF2B5EF4-FFF2-40B4-BE49-F238E27FC236}">
              <a16:creationId xmlns:a16="http://schemas.microsoft.com/office/drawing/2014/main" id="{87709155-187A-4269-A10F-024CF919B344}"/>
            </a:ext>
          </a:extLst>
        </xdr:cNvPr>
        <xdr:cNvSpPr txBox="1"/>
      </xdr:nvSpPr>
      <xdr:spPr>
        <a:xfrm>
          <a:off x="201994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112413</xdr:rowOff>
    </xdr:from>
    <xdr:ext cx="469744" cy="259045"/>
    <xdr:sp macro="" textlink="">
      <xdr:nvSpPr>
        <xdr:cNvPr id="839" name="n_3mainValue【消防施設】&#10;一人当たり面積">
          <a:extLst>
            <a:ext uri="{FF2B5EF4-FFF2-40B4-BE49-F238E27FC236}">
              <a16:creationId xmlns:a16="http://schemas.microsoft.com/office/drawing/2014/main" id="{0FAD33BB-5090-4248-8BEF-0005BE565A94}"/>
            </a:ext>
          </a:extLst>
        </xdr:cNvPr>
        <xdr:cNvSpPr txBox="1"/>
      </xdr:nvSpPr>
      <xdr:spPr>
        <a:xfrm>
          <a:off x="193104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112413</xdr:rowOff>
    </xdr:from>
    <xdr:ext cx="469744" cy="259045"/>
    <xdr:sp macro="" textlink="">
      <xdr:nvSpPr>
        <xdr:cNvPr id="840" name="n_4mainValue【消防施設】&#10;一人当たり面積">
          <a:extLst>
            <a:ext uri="{FF2B5EF4-FFF2-40B4-BE49-F238E27FC236}">
              <a16:creationId xmlns:a16="http://schemas.microsoft.com/office/drawing/2014/main" id="{CEEBFD62-D38E-4CFC-B3E3-F208181C48EA}"/>
            </a:ext>
          </a:extLst>
        </xdr:cNvPr>
        <xdr:cNvSpPr txBox="1"/>
      </xdr:nvSpPr>
      <xdr:spPr>
        <a:xfrm>
          <a:off x="184214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2A7D7AD-BFFE-4E79-A751-EBDE3383D95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6BACB620-37F1-4D15-9714-B03D497810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A8F5E85-0AD2-47AE-9A57-0CEC12FF2A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6B5060A-EE91-4367-8AA2-FB08548A13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9AC5845-8FCD-4EDC-93E5-1D95843EF4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DA5E82A7-4E1D-4E61-8F57-E57C6343F7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92FB544-3EEA-434F-9D98-001FE73191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C1A76080-B0A2-45C4-A6F9-862A5CA38C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8B5754A7-E979-4B97-A0E7-669C84495B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BD743D99-9D6C-41C3-98B0-ACFEA73567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BBA95EBA-2907-4F41-A1AD-8C5FDAE629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4BA5CB22-FF75-40B2-BC24-771E706981E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E8837601-7B3E-4E0D-9C94-72022FFCB04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A6BDF132-0F95-4936-ABBA-BBFA4D63D8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649C0ECC-5F73-4858-9644-66F1BF3C232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D02335C3-4CB3-484E-8035-AA34293ED80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250607F0-3761-4736-A73B-9F3B272056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96CDFEA4-ACFD-4239-B344-9E9D758262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4DD34FF9-2A37-4557-9F1F-AEE42C3759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571DE3AA-F160-49FE-9095-408EA591828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64427765-0BC2-434B-870F-1E535928D1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EDE36807-D158-46DA-BE76-BC88A0222C5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46F13465-4F8F-4F89-ACA3-6197CD1A884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6833AE0D-DDA3-4D9A-BDAC-66E3925469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4F034F2F-DF93-4A59-A293-94B8571A13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92DB595A-4713-45FA-A7F2-CABDC3A78566}"/>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F447C023-126C-4091-803C-92C0D1EC446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ACC03AE8-F9AA-4285-A8EF-84E2C2C5689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a:extLst>
            <a:ext uri="{FF2B5EF4-FFF2-40B4-BE49-F238E27FC236}">
              <a16:creationId xmlns:a16="http://schemas.microsoft.com/office/drawing/2014/main" id="{591D94D8-E424-47E1-809D-F4C53C6CCAFB}"/>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a:extLst>
            <a:ext uri="{FF2B5EF4-FFF2-40B4-BE49-F238E27FC236}">
              <a16:creationId xmlns:a16="http://schemas.microsoft.com/office/drawing/2014/main" id="{79C7024F-7E5E-481D-A1B6-9AA539101803}"/>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71" name="【庁舎】&#10;有形固定資産減価償却率平均値テキスト">
          <a:extLst>
            <a:ext uri="{FF2B5EF4-FFF2-40B4-BE49-F238E27FC236}">
              <a16:creationId xmlns:a16="http://schemas.microsoft.com/office/drawing/2014/main" id="{60F5960C-D656-49F3-BF8D-4FA5F0574734}"/>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a:extLst>
            <a:ext uri="{FF2B5EF4-FFF2-40B4-BE49-F238E27FC236}">
              <a16:creationId xmlns:a16="http://schemas.microsoft.com/office/drawing/2014/main" id="{E849BE57-F593-4023-9C18-47425D84211E}"/>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a:extLst>
            <a:ext uri="{FF2B5EF4-FFF2-40B4-BE49-F238E27FC236}">
              <a16:creationId xmlns:a16="http://schemas.microsoft.com/office/drawing/2014/main" id="{5AB44253-6AB2-4AC3-ACFB-D58626E852DD}"/>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a:extLst>
            <a:ext uri="{FF2B5EF4-FFF2-40B4-BE49-F238E27FC236}">
              <a16:creationId xmlns:a16="http://schemas.microsoft.com/office/drawing/2014/main" id="{1D85DFF0-63C7-43D8-90F6-BAD610301505}"/>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5" name="フローチャート: 判断 874">
          <a:extLst>
            <a:ext uri="{FF2B5EF4-FFF2-40B4-BE49-F238E27FC236}">
              <a16:creationId xmlns:a16="http://schemas.microsoft.com/office/drawing/2014/main" id="{A23E6A79-AC0A-4EBF-BA13-EA1F29C025FF}"/>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6" name="フローチャート: 判断 875">
          <a:extLst>
            <a:ext uri="{FF2B5EF4-FFF2-40B4-BE49-F238E27FC236}">
              <a16:creationId xmlns:a16="http://schemas.microsoft.com/office/drawing/2014/main" id="{B8836F26-42F3-47E9-970F-2B0037A5F1F5}"/>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B7290F2-2057-4AA4-A5BE-DEEBB15F05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8EB73AE-147F-48C1-909A-DA98A373B4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7B3B0E4-FBB9-4229-A4D9-1913B16685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1E606B2-ECCC-48EE-B91F-A17DB0F5C8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EE5A216-C9BD-4F2A-8F92-61E8D7D18A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5806</xdr:rowOff>
    </xdr:from>
    <xdr:to>
      <xdr:col>85</xdr:col>
      <xdr:colOff>177800</xdr:colOff>
      <xdr:row>107</xdr:row>
      <xdr:rowOff>107406</xdr:rowOff>
    </xdr:to>
    <xdr:sp macro="" textlink="">
      <xdr:nvSpPr>
        <xdr:cNvPr id="882" name="楕円 881">
          <a:extLst>
            <a:ext uri="{FF2B5EF4-FFF2-40B4-BE49-F238E27FC236}">
              <a16:creationId xmlns:a16="http://schemas.microsoft.com/office/drawing/2014/main" id="{021BBCB9-2DB6-4D7C-9F28-286BFA4F36DD}"/>
            </a:ext>
          </a:extLst>
        </xdr:cNvPr>
        <xdr:cNvSpPr/>
      </xdr:nvSpPr>
      <xdr:spPr>
        <a:xfrm>
          <a:off x="16268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155683</xdr:rowOff>
    </xdr:from>
    <xdr:ext cx="405111" cy="259045"/>
    <xdr:sp macro="" textlink="">
      <xdr:nvSpPr>
        <xdr:cNvPr id="883" name="【庁舎】&#10;有形固定資産減価償却率該当値テキスト">
          <a:extLst>
            <a:ext uri="{FF2B5EF4-FFF2-40B4-BE49-F238E27FC236}">
              <a16:creationId xmlns:a16="http://schemas.microsoft.com/office/drawing/2014/main" id="{E0109BB3-78A9-4892-A633-C6FE836E51C5}"/>
            </a:ext>
          </a:extLst>
        </xdr:cNvPr>
        <xdr:cNvSpPr txBox="1"/>
      </xdr:nvSpPr>
      <xdr:spPr>
        <a:xfrm>
          <a:off x="16357600"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142966</xdr:rowOff>
    </xdr:from>
    <xdr:to>
      <xdr:col>81</xdr:col>
      <xdr:colOff>101600</xdr:colOff>
      <xdr:row>107</xdr:row>
      <xdr:rowOff>73116</xdr:rowOff>
    </xdr:to>
    <xdr:sp macro="" textlink="">
      <xdr:nvSpPr>
        <xdr:cNvPr id="884" name="楕円 883">
          <a:extLst>
            <a:ext uri="{FF2B5EF4-FFF2-40B4-BE49-F238E27FC236}">
              <a16:creationId xmlns:a16="http://schemas.microsoft.com/office/drawing/2014/main" id="{CBD1402C-0986-42A4-8BF6-4FEFF79D9A27}"/>
            </a:ext>
          </a:extLst>
        </xdr:cNvPr>
        <xdr:cNvSpPr/>
      </xdr:nvSpPr>
      <xdr:spPr>
        <a:xfrm>
          <a:off x="1543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22316</xdr:rowOff>
    </xdr:from>
    <xdr:to>
      <xdr:col>85</xdr:col>
      <xdr:colOff>127000</xdr:colOff>
      <xdr:row>107</xdr:row>
      <xdr:rowOff>56606</xdr:rowOff>
    </xdr:to>
    <xdr:cxnSp macro="">
      <xdr:nvCxnSpPr>
        <xdr:cNvPr id="885" name="直線コネクタ 884">
          <a:extLst>
            <a:ext uri="{FF2B5EF4-FFF2-40B4-BE49-F238E27FC236}">
              <a16:creationId xmlns:a16="http://schemas.microsoft.com/office/drawing/2014/main" id="{5DA5109C-71D9-487A-B439-0B9A4D6AA792}"/>
            </a:ext>
          </a:extLst>
        </xdr:cNvPr>
        <xdr:cNvCxnSpPr/>
      </xdr:nvCxnSpPr>
      <xdr:spPr>
        <a:xfrm>
          <a:off x="15481300" y="183674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886" name="楕円 885">
          <a:extLst>
            <a:ext uri="{FF2B5EF4-FFF2-40B4-BE49-F238E27FC236}">
              <a16:creationId xmlns:a16="http://schemas.microsoft.com/office/drawing/2014/main" id="{C18065CA-22BE-4D53-9081-7E5087536DEF}"/>
            </a:ext>
          </a:extLst>
        </xdr:cNvPr>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166007</xdr:rowOff>
    </xdr:from>
    <xdr:to>
      <xdr:col>81</xdr:col>
      <xdr:colOff>50800</xdr:colOff>
      <xdr:row>107</xdr:row>
      <xdr:rowOff>22316</xdr:rowOff>
    </xdr:to>
    <xdr:cxnSp macro="">
      <xdr:nvCxnSpPr>
        <xdr:cNvPr id="887" name="直線コネクタ 886">
          <a:extLst>
            <a:ext uri="{FF2B5EF4-FFF2-40B4-BE49-F238E27FC236}">
              <a16:creationId xmlns:a16="http://schemas.microsoft.com/office/drawing/2014/main" id="{4F2A8E18-6DE2-47BE-A6E5-56886CB7CFF9}"/>
            </a:ext>
          </a:extLst>
        </xdr:cNvPr>
        <xdr:cNvCxnSpPr/>
      </xdr:nvCxnSpPr>
      <xdr:spPr>
        <a:xfrm>
          <a:off x="14592300" y="183397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888" name="楕円 887">
          <a:extLst>
            <a:ext uri="{FF2B5EF4-FFF2-40B4-BE49-F238E27FC236}">
              <a16:creationId xmlns:a16="http://schemas.microsoft.com/office/drawing/2014/main" id="{61122082-A115-43D2-A90C-265E94FF811F}"/>
            </a:ext>
          </a:extLst>
        </xdr:cNvPr>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138249</xdr:rowOff>
    </xdr:from>
    <xdr:to>
      <xdr:col>76</xdr:col>
      <xdr:colOff>114300</xdr:colOff>
      <xdr:row>106</xdr:row>
      <xdr:rowOff>166007</xdr:rowOff>
    </xdr:to>
    <xdr:cxnSp macro="">
      <xdr:nvCxnSpPr>
        <xdr:cNvPr id="889" name="直線コネクタ 888">
          <a:extLst>
            <a:ext uri="{FF2B5EF4-FFF2-40B4-BE49-F238E27FC236}">
              <a16:creationId xmlns:a16="http://schemas.microsoft.com/office/drawing/2014/main" id="{C5120EC6-03F5-42D4-BBE8-685DB31A20C9}"/>
            </a:ext>
          </a:extLst>
        </xdr:cNvPr>
        <xdr:cNvCxnSpPr/>
      </xdr:nvCxnSpPr>
      <xdr:spPr>
        <a:xfrm>
          <a:off x="13703300" y="183119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58057</xdr:rowOff>
    </xdr:from>
    <xdr:to>
      <xdr:col>67</xdr:col>
      <xdr:colOff>101600</xdr:colOff>
      <xdr:row>106</xdr:row>
      <xdr:rowOff>159657</xdr:rowOff>
    </xdr:to>
    <xdr:sp macro="" textlink="">
      <xdr:nvSpPr>
        <xdr:cNvPr id="890" name="楕円 889">
          <a:extLst>
            <a:ext uri="{FF2B5EF4-FFF2-40B4-BE49-F238E27FC236}">
              <a16:creationId xmlns:a16="http://schemas.microsoft.com/office/drawing/2014/main" id="{A642810E-083E-48B0-86E6-2FF120995B8E}"/>
            </a:ext>
          </a:extLst>
        </xdr:cNvPr>
        <xdr:cNvSpPr/>
      </xdr:nvSpPr>
      <xdr:spPr>
        <a:xfrm>
          <a:off x="12763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108857</xdr:rowOff>
    </xdr:from>
    <xdr:to>
      <xdr:col>71</xdr:col>
      <xdr:colOff>177800</xdr:colOff>
      <xdr:row>106</xdr:row>
      <xdr:rowOff>138249</xdr:rowOff>
    </xdr:to>
    <xdr:cxnSp macro="">
      <xdr:nvCxnSpPr>
        <xdr:cNvPr id="891" name="直線コネクタ 890">
          <a:extLst>
            <a:ext uri="{FF2B5EF4-FFF2-40B4-BE49-F238E27FC236}">
              <a16:creationId xmlns:a16="http://schemas.microsoft.com/office/drawing/2014/main" id="{467A3B36-5787-47E8-AB7B-75D15C1ACA23}"/>
            </a:ext>
          </a:extLst>
        </xdr:cNvPr>
        <xdr:cNvCxnSpPr/>
      </xdr:nvCxnSpPr>
      <xdr:spPr>
        <a:xfrm>
          <a:off x="12814300" y="182825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92" name="n_1aveValue【庁舎】&#10;有形固定資産減価償却率">
          <a:extLst>
            <a:ext uri="{FF2B5EF4-FFF2-40B4-BE49-F238E27FC236}">
              <a16:creationId xmlns:a16="http://schemas.microsoft.com/office/drawing/2014/main" id="{19397859-56C1-4B4C-A996-F442C77EB514}"/>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3" name="n_2aveValue【庁舎】&#10;有形固定資産減価償却率">
          <a:extLst>
            <a:ext uri="{FF2B5EF4-FFF2-40B4-BE49-F238E27FC236}">
              <a16:creationId xmlns:a16="http://schemas.microsoft.com/office/drawing/2014/main" id="{D1E56EC3-473E-4F1F-B5BE-DF82F2284386}"/>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94" name="n_3aveValue【庁舎】&#10;有形固定資産減価償却率">
          <a:extLst>
            <a:ext uri="{FF2B5EF4-FFF2-40B4-BE49-F238E27FC236}">
              <a16:creationId xmlns:a16="http://schemas.microsoft.com/office/drawing/2014/main" id="{14CADE90-3F4E-4740-B906-5991B0ACD9CA}"/>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5" name="n_4aveValue【庁舎】&#10;有形固定資産減価償却率">
          <a:extLst>
            <a:ext uri="{FF2B5EF4-FFF2-40B4-BE49-F238E27FC236}">
              <a16:creationId xmlns:a16="http://schemas.microsoft.com/office/drawing/2014/main" id="{4F8F315C-622C-49C2-8385-8E1EA7A4790C}"/>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64243</xdr:rowOff>
    </xdr:from>
    <xdr:ext cx="405111" cy="259045"/>
    <xdr:sp macro="" textlink="">
      <xdr:nvSpPr>
        <xdr:cNvPr id="896" name="n_1mainValue【庁舎】&#10;有形固定資産減価償却率">
          <a:extLst>
            <a:ext uri="{FF2B5EF4-FFF2-40B4-BE49-F238E27FC236}">
              <a16:creationId xmlns:a16="http://schemas.microsoft.com/office/drawing/2014/main" id="{9CB9DC69-64DD-4588-BA14-101DFD9A6D8A}"/>
            </a:ext>
          </a:extLst>
        </xdr:cNvPr>
        <xdr:cNvSpPr txBox="1"/>
      </xdr:nvSpPr>
      <xdr:spPr>
        <a:xfrm>
          <a:off x="152660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897" name="n_2mainValue【庁舎】&#10;有形固定資産減価償却率">
          <a:extLst>
            <a:ext uri="{FF2B5EF4-FFF2-40B4-BE49-F238E27FC236}">
              <a16:creationId xmlns:a16="http://schemas.microsoft.com/office/drawing/2014/main" id="{335781E9-AA88-4404-BB9A-708F662E033B}"/>
            </a:ext>
          </a:extLst>
        </xdr:cNvPr>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898" name="n_3mainValue【庁舎】&#10;有形固定資産減価償却率">
          <a:extLst>
            <a:ext uri="{FF2B5EF4-FFF2-40B4-BE49-F238E27FC236}">
              <a16:creationId xmlns:a16="http://schemas.microsoft.com/office/drawing/2014/main" id="{9EB5EF19-37E0-433C-B095-616F137AF038}"/>
            </a:ext>
          </a:extLst>
        </xdr:cNvPr>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150784</xdr:rowOff>
    </xdr:from>
    <xdr:ext cx="405111" cy="259045"/>
    <xdr:sp macro="" textlink="">
      <xdr:nvSpPr>
        <xdr:cNvPr id="899" name="n_4mainValue【庁舎】&#10;有形固定資産減価償却率">
          <a:extLst>
            <a:ext uri="{FF2B5EF4-FFF2-40B4-BE49-F238E27FC236}">
              <a16:creationId xmlns:a16="http://schemas.microsoft.com/office/drawing/2014/main" id="{6CFB4702-2C3B-4D06-8B15-CDE19EE21221}"/>
            </a:ext>
          </a:extLst>
        </xdr:cNvPr>
        <xdr:cNvSpPr txBox="1"/>
      </xdr:nvSpPr>
      <xdr:spPr>
        <a:xfrm>
          <a:off x="12611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DEBEEED0-D2BC-4489-99BD-53D465F9A1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50DAD72-4357-48EB-BC59-C1B2463A413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DA05BC21-3FEE-419C-B021-5546D65079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A7D3F160-5EA6-4305-9790-FA17F2D4F6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AD37F075-CAE6-405B-99A6-EBFF9381FD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973EEAEC-D32F-4B4F-99F4-DAD48DBF81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5C95506C-DF10-4854-BE4A-AFFDDA529E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4A68AE08-A20A-46E0-9E40-5503D21E16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3A9A0AB2-89F2-4755-AC50-4BC96987B5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B047DE9E-1EE7-419F-AE42-C8FC818DB6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9AA073A2-990F-4445-B8F7-9D689516095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3DF504F1-7925-4097-B863-4D8AAABE30F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B6C5238C-D154-4206-B5C7-A17515309F3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FC0273EF-5DEE-4074-85DB-7B5119BC4EB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1B0A10D2-0106-4DF4-93B8-CB5455FB322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E5FDEEB0-2D5C-45C3-8D4F-853E6E4FC49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C18410AC-5696-45F6-9F27-1DD68236EDB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87B5257E-DC30-4C44-A7F8-D0A16DB7653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24F6DBD5-D1F5-46A9-BCB6-D9BFCAFDB23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2D111D3-C8B4-459A-B640-E410D5F2D4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B0D57689-ABFA-4445-91A4-33999C5D3F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80B896EB-6B4F-4ABF-B960-3021781901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A2DA84EC-1B08-43B9-8659-F99C57DE14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52328751-27A1-42CD-92B7-6C260091C2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F25E24F4-9029-4AB4-B777-5D89FEAA0B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a:extLst>
            <a:ext uri="{FF2B5EF4-FFF2-40B4-BE49-F238E27FC236}">
              <a16:creationId xmlns:a16="http://schemas.microsoft.com/office/drawing/2014/main" id="{00EF798C-FEFF-461D-9972-9FA3150332F3}"/>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a:extLst>
            <a:ext uri="{FF2B5EF4-FFF2-40B4-BE49-F238E27FC236}">
              <a16:creationId xmlns:a16="http://schemas.microsoft.com/office/drawing/2014/main" id="{D6BD3630-7D78-40BC-8636-281877687996}"/>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a:extLst>
            <a:ext uri="{FF2B5EF4-FFF2-40B4-BE49-F238E27FC236}">
              <a16:creationId xmlns:a16="http://schemas.microsoft.com/office/drawing/2014/main" id="{C8559851-85E3-4EB7-AD34-9E35803DE674}"/>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a:extLst>
            <a:ext uri="{FF2B5EF4-FFF2-40B4-BE49-F238E27FC236}">
              <a16:creationId xmlns:a16="http://schemas.microsoft.com/office/drawing/2014/main" id="{6536758C-48C9-40D7-A382-F1FAE1455E2E}"/>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a:extLst>
            <a:ext uri="{FF2B5EF4-FFF2-40B4-BE49-F238E27FC236}">
              <a16:creationId xmlns:a16="http://schemas.microsoft.com/office/drawing/2014/main" id="{7396F609-D329-413D-992E-5A0A64A8B679}"/>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30" name="【庁舎】&#10;一人当たり面積平均値テキスト">
          <a:extLst>
            <a:ext uri="{FF2B5EF4-FFF2-40B4-BE49-F238E27FC236}">
              <a16:creationId xmlns:a16="http://schemas.microsoft.com/office/drawing/2014/main" id="{90BAB737-4884-49EF-A82F-023A0DFEA167}"/>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a:extLst>
            <a:ext uri="{FF2B5EF4-FFF2-40B4-BE49-F238E27FC236}">
              <a16:creationId xmlns:a16="http://schemas.microsoft.com/office/drawing/2014/main" id="{9AFD09E9-3DDE-497A-B41D-359155B039EA}"/>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a:extLst>
            <a:ext uri="{FF2B5EF4-FFF2-40B4-BE49-F238E27FC236}">
              <a16:creationId xmlns:a16="http://schemas.microsoft.com/office/drawing/2014/main" id="{1669DAE7-9A6D-4D58-B8D4-3000982BEB61}"/>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a:extLst>
            <a:ext uri="{FF2B5EF4-FFF2-40B4-BE49-F238E27FC236}">
              <a16:creationId xmlns:a16="http://schemas.microsoft.com/office/drawing/2014/main" id="{5B9CBA09-2E2C-48D7-B7A6-6EC59E00AF8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34" name="フローチャート: 判断 933">
          <a:extLst>
            <a:ext uri="{FF2B5EF4-FFF2-40B4-BE49-F238E27FC236}">
              <a16:creationId xmlns:a16="http://schemas.microsoft.com/office/drawing/2014/main" id="{875A1CE7-D298-41A3-97FF-DDF10BD2515B}"/>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35" name="フローチャート: 判断 934">
          <a:extLst>
            <a:ext uri="{FF2B5EF4-FFF2-40B4-BE49-F238E27FC236}">
              <a16:creationId xmlns:a16="http://schemas.microsoft.com/office/drawing/2014/main" id="{943335AD-5898-44B7-8CB9-B0DA8FE16EA5}"/>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E33B924-6AAA-4B3E-9F71-C335749298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C22F8AE-CE05-480D-8482-EE77C378EA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285A6BD-4193-482D-9595-14B2D7F142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B3CC761-CED2-4C17-9BF4-AF8FFFC73C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4B4C61B-6FD7-4DCE-901A-88A85536D3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941" name="楕円 940">
          <a:extLst>
            <a:ext uri="{FF2B5EF4-FFF2-40B4-BE49-F238E27FC236}">
              <a16:creationId xmlns:a16="http://schemas.microsoft.com/office/drawing/2014/main" id="{088F33B6-AB1E-48DC-B128-E138B782DCAB}"/>
            </a:ext>
          </a:extLst>
        </xdr:cNvPr>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111777</xdr:rowOff>
    </xdr:from>
    <xdr:ext cx="469744" cy="259045"/>
    <xdr:sp macro="" textlink="">
      <xdr:nvSpPr>
        <xdr:cNvPr id="942" name="【庁舎】&#10;一人当たり面積該当値テキスト">
          <a:extLst>
            <a:ext uri="{FF2B5EF4-FFF2-40B4-BE49-F238E27FC236}">
              <a16:creationId xmlns:a16="http://schemas.microsoft.com/office/drawing/2014/main" id="{CEAB6D65-06D6-4B4E-8CA4-6FE96016ED9E}"/>
            </a:ext>
          </a:extLst>
        </xdr:cNvPr>
        <xdr:cNvSpPr txBox="1"/>
      </xdr:nvSpPr>
      <xdr:spPr>
        <a:xfrm>
          <a:off x="22199600" y="182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54792</xdr:rowOff>
    </xdr:from>
    <xdr:to>
      <xdr:col>112</xdr:col>
      <xdr:colOff>38100</xdr:colOff>
      <xdr:row>107</xdr:row>
      <xdr:rowOff>156392</xdr:rowOff>
    </xdr:to>
    <xdr:sp macro="" textlink="">
      <xdr:nvSpPr>
        <xdr:cNvPr id="943" name="楕円 942">
          <a:extLst>
            <a:ext uri="{FF2B5EF4-FFF2-40B4-BE49-F238E27FC236}">
              <a16:creationId xmlns:a16="http://schemas.microsoft.com/office/drawing/2014/main" id="{6B059F99-8FB3-4539-B359-2CD011B48FB6}"/>
            </a:ext>
          </a:extLst>
        </xdr:cNvPr>
        <xdr:cNvSpPr/>
      </xdr:nvSpPr>
      <xdr:spPr>
        <a:xfrm>
          <a:off x="2127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105592</xdr:rowOff>
    </xdr:to>
    <xdr:cxnSp macro="">
      <xdr:nvCxnSpPr>
        <xdr:cNvPr id="944" name="直線コネクタ 943">
          <a:extLst>
            <a:ext uri="{FF2B5EF4-FFF2-40B4-BE49-F238E27FC236}">
              <a16:creationId xmlns:a16="http://schemas.microsoft.com/office/drawing/2014/main" id="{4DDD108A-F8FF-4643-9C0A-D67719158BF6}"/>
            </a:ext>
          </a:extLst>
        </xdr:cNvPr>
        <xdr:cNvCxnSpPr/>
      </xdr:nvCxnSpPr>
      <xdr:spPr>
        <a:xfrm flipV="1">
          <a:off x="21323300" y="1842135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945" name="楕円 944">
          <a:extLst>
            <a:ext uri="{FF2B5EF4-FFF2-40B4-BE49-F238E27FC236}">
              <a16:creationId xmlns:a16="http://schemas.microsoft.com/office/drawing/2014/main" id="{11CB3799-7C61-44E7-A285-D85BAFD2DC51}"/>
            </a:ext>
          </a:extLst>
        </xdr:cNvPr>
        <xdr:cNvSpPr/>
      </xdr:nvSpPr>
      <xdr:spPr>
        <a:xfrm>
          <a:off x="2038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105592</xdr:rowOff>
    </xdr:from>
    <xdr:to>
      <xdr:col>111</xdr:col>
      <xdr:colOff>177800</xdr:colOff>
      <xdr:row>107</xdr:row>
      <xdr:rowOff>107224</xdr:rowOff>
    </xdr:to>
    <xdr:cxnSp macro="">
      <xdr:nvCxnSpPr>
        <xdr:cNvPr id="946" name="直線コネクタ 945">
          <a:extLst>
            <a:ext uri="{FF2B5EF4-FFF2-40B4-BE49-F238E27FC236}">
              <a16:creationId xmlns:a16="http://schemas.microsoft.com/office/drawing/2014/main" id="{DCA22AB8-2DBF-4725-9BE3-62521A23E4DB}"/>
            </a:ext>
          </a:extLst>
        </xdr:cNvPr>
        <xdr:cNvCxnSpPr/>
      </xdr:nvCxnSpPr>
      <xdr:spPr>
        <a:xfrm flipV="1">
          <a:off x="20434300" y="184507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58057</xdr:rowOff>
    </xdr:from>
    <xdr:to>
      <xdr:col>102</xdr:col>
      <xdr:colOff>165100</xdr:colOff>
      <xdr:row>107</xdr:row>
      <xdr:rowOff>159657</xdr:rowOff>
    </xdr:to>
    <xdr:sp macro="" textlink="">
      <xdr:nvSpPr>
        <xdr:cNvPr id="947" name="楕円 946">
          <a:extLst>
            <a:ext uri="{FF2B5EF4-FFF2-40B4-BE49-F238E27FC236}">
              <a16:creationId xmlns:a16="http://schemas.microsoft.com/office/drawing/2014/main" id="{1E96D99E-6842-49D1-B492-0623CBCE75D5}"/>
            </a:ext>
          </a:extLst>
        </xdr:cNvPr>
        <xdr:cNvSpPr/>
      </xdr:nvSpPr>
      <xdr:spPr>
        <a:xfrm>
          <a:off x="19494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107224</xdr:rowOff>
    </xdr:from>
    <xdr:to>
      <xdr:col>107</xdr:col>
      <xdr:colOff>50800</xdr:colOff>
      <xdr:row>107</xdr:row>
      <xdr:rowOff>108857</xdr:rowOff>
    </xdr:to>
    <xdr:cxnSp macro="">
      <xdr:nvCxnSpPr>
        <xdr:cNvPr id="948" name="直線コネクタ 947">
          <a:extLst>
            <a:ext uri="{FF2B5EF4-FFF2-40B4-BE49-F238E27FC236}">
              <a16:creationId xmlns:a16="http://schemas.microsoft.com/office/drawing/2014/main" id="{431A11E6-3C27-42BB-8B02-C43242C43E03}"/>
            </a:ext>
          </a:extLst>
        </xdr:cNvPr>
        <xdr:cNvCxnSpPr/>
      </xdr:nvCxnSpPr>
      <xdr:spPr>
        <a:xfrm flipV="1">
          <a:off x="19545300" y="184523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9" name="楕円 948">
          <a:extLst>
            <a:ext uri="{FF2B5EF4-FFF2-40B4-BE49-F238E27FC236}">
              <a16:creationId xmlns:a16="http://schemas.microsoft.com/office/drawing/2014/main" id="{636ACE9F-4535-44C3-BF8A-66D0EE2196A0}"/>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108857</xdr:rowOff>
    </xdr:from>
    <xdr:to>
      <xdr:col>102</xdr:col>
      <xdr:colOff>114300</xdr:colOff>
      <xdr:row>107</xdr:row>
      <xdr:rowOff>110489</xdr:rowOff>
    </xdr:to>
    <xdr:cxnSp macro="">
      <xdr:nvCxnSpPr>
        <xdr:cNvPr id="950" name="直線コネクタ 949">
          <a:extLst>
            <a:ext uri="{FF2B5EF4-FFF2-40B4-BE49-F238E27FC236}">
              <a16:creationId xmlns:a16="http://schemas.microsoft.com/office/drawing/2014/main" id="{85D9E8C8-2379-4712-B88B-73DB689887C4}"/>
            </a:ext>
          </a:extLst>
        </xdr:cNvPr>
        <xdr:cNvCxnSpPr/>
      </xdr:nvCxnSpPr>
      <xdr:spPr>
        <a:xfrm flipV="1">
          <a:off x="18656300" y="184540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51" name="n_1aveValue【庁舎】&#10;一人当たり面積">
          <a:extLst>
            <a:ext uri="{FF2B5EF4-FFF2-40B4-BE49-F238E27FC236}">
              <a16:creationId xmlns:a16="http://schemas.microsoft.com/office/drawing/2014/main" id="{6A5EE190-37A6-4791-B613-F136F9B99591}"/>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52" name="n_2aveValue【庁舎】&#10;一人当たり面積">
          <a:extLst>
            <a:ext uri="{FF2B5EF4-FFF2-40B4-BE49-F238E27FC236}">
              <a16:creationId xmlns:a16="http://schemas.microsoft.com/office/drawing/2014/main" id="{A5E26DD4-7239-47CF-A916-AA27DC4F49D9}"/>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953" name="n_3aveValue【庁舎】&#10;一人当たり面積">
          <a:extLst>
            <a:ext uri="{FF2B5EF4-FFF2-40B4-BE49-F238E27FC236}">
              <a16:creationId xmlns:a16="http://schemas.microsoft.com/office/drawing/2014/main" id="{1B64A351-7832-442F-93D0-BF9F6AFABB5A}"/>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54" name="n_4aveValue【庁舎】&#10;一人当たり面積">
          <a:extLst>
            <a:ext uri="{FF2B5EF4-FFF2-40B4-BE49-F238E27FC236}">
              <a16:creationId xmlns:a16="http://schemas.microsoft.com/office/drawing/2014/main" id="{A60DD456-5AEC-4AA5-950E-CA8B84813C01}"/>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147519</xdr:rowOff>
    </xdr:from>
    <xdr:ext cx="469744" cy="259045"/>
    <xdr:sp macro="" textlink="">
      <xdr:nvSpPr>
        <xdr:cNvPr id="955" name="n_1mainValue【庁舎】&#10;一人当たり面積">
          <a:extLst>
            <a:ext uri="{FF2B5EF4-FFF2-40B4-BE49-F238E27FC236}">
              <a16:creationId xmlns:a16="http://schemas.microsoft.com/office/drawing/2014/main" id="{3C35E621-7382-4AE5-9F01-8BE37E5C8621}"/>
            </a:ext>
          </a:extLst>
        </xdr:cNvPr>
        <xdr:cNvSpPr txBox="1"/>
      </xdr:nvSpPr>
      <xdr:spPr>
        <a:xfrm>
          <a:off x="210757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956" name="n_2mainValue【庁舎】&#10;一人当たり面積">
          <a:extLst>
            <a:ext uri="{FF2B5EF4-FFF2-40B4-BE49-F238E27FC236}">
              <a16:creationId xmlns:a16="http://schemas.microsoft.com/office/drawing/2014/main" id="{E83FA6A9-2475-4376-9EE0-61A4A22F511C}"/>
            </a:ext>
          </a:extLst>
        </xdr:cNvPr>
        <xdr:cNvSpPr txBox="1"/>
      </xdr:nvSpPr>
      <xdr:spPr>
        <a:xfrm>
          <a:off x="20199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150784</xdr:rowOff>
    </xdr:from>
    <xdr:ext cx="469744" cy="259045"/>
    <xdr:sp macro="" textlink="">
      <xdr:nvSpPr>
        <xdr:cNvPr id="957" name="n_3mainValue【庁舎】&#10;一人当たり面積">
          <a:extLst>
            <a:ext uri="{FF2B5EF4-FFF2-40B4-BE49-F238E27FC236}">
              <a16:creationId xmlns:a16="http://schemas.microsoft.com/office/drawing/2014/main" id="{2910F883-17C4-4736-B1BA-649F09C03F59}"/>
            </a:ext>
          </a:extLst>
        </xdr:cNvPr>
        <xdr:cNvSpPr txBox="1"/>
      </xdr:nvSpPr>
      <xdr:spPr>
        <a:xfrm>
          <a:off x="19310427" y="1849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8" name="n_4mainValue【庁舎】&#10;一人当たり面積">
          <a:extLst>
            <a:ext uri="{FF2B5EF4-FFF2-40B4-BE49-F238E27FC236}">
              <a16:creationId xmlns:a16="http://schemas.microsoft.com/office/drawing/2014/main" id="{3406787D-6E31-4974-A3C7-5D6D22FF9374}"/>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C59C85-12C1-4A8C-94F4-8BA5336656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F76EB260-33A1-4F2A-8BF3-D12751B1D2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FDA5BC14-9DD1-4BC2-8D8E-55F8479FCB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類似団体平均値と比較しても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高い項目が多く、全体的に有形固定資産減価償却率が高い水準となっている。建設竣工より年月が大幅に経過している中、改修等に取り組めていないことが大きな要因となっており、今後、各施設の減価償却率推移を考慮し、計画的・効率的な改修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保健センター・保健所は施設面積の減少により一人あたりの面積が減少している。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公共施設機能の集約・複合化事業として、令和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年度に公民館、人権交流センター、図書館の機能を集約した総合文化センター</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に伴い数値が大きく改善されている。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令和元年まで横ばいであったが、令和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指数は減少しており、県平均は上回るものの全国平均や類似団体平均を大きく下回る状態が続いている。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高齢化による扶助費が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ここ数年大きく増加しており、需要額が伸び続ける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一方、若年層割合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の減少及び地価下落による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が目立っており、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今後も財政力指数は低下していく見込みである。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財政力指数の低下防止や向上にむけた取組として、子育て支援の充実等により若年層の移住・定住促進に努める。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151795</xdr:rowOff>
    </xdr:from>
    <xdr:to>
      <xdr:col>23</xdr:col>
      <xdr:colOff>133350</xdr:colOff>
      <xdr:row>43</xdr:row>
      <xdr:rowOff>3326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526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151795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町直営で運営している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公共施設が多い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ため、人件費等の経常費用を多く要し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、また、土地区画整理事業、幼保一体化こども園建設事業などで借り入れた地方債の元金償還によ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より高い数値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年度は普通交付税の大幅な増額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％程度改善しており、令和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年度に実施した公債費の繰上償還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類似団体平均との差がこれまで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％以上あったものが令和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改善されている。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年度に実施した公債費の繰上償還及び職員給与カットの効果により、類似団体を下回る結果となった。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や施設の外部委託の検討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悪化することがないよう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73025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3282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48895</xdr:rowOff>
    </xdr:from>
    <xdr:to>
      <xdr:col>19</xdr:col>
      <xdr:colOff>133350</xdr:colOff>
      <xdr:row>65</xdr:row>
      <xdr:rowOff>73025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931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48895</xdr:rowOff>
    </xdr:from>
    <xdr:to>
      <xdr:col>15</xdr:col>
      <xdr:colOff>82550</xdr:colOff>
      <xdr:row>66</xdr:row>
      <xdr:rowOff>110702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93145"/>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110702</xdr:rowOff>
    </xdr:from>
    <xdr:to>
      <xdr:col>11</xdr:col>
      <xdr:colOff>31750</xdr:colOff>
      <xdr:row>67</xdr:row>
      <xdr:rowOff>108162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4264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22225</xdr:rowOff>
    </xdr:from>
    <xdr:to>
      <xdr:col>19</xdr:col>
      <xdr:colOff>184150</xdr:colOff>
      <xdr:row>65</xdr:row>
      <xdr:rowOff>123825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108602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169545</xdr:rowOff>
    </xdr:from>
    <xdr:to>
      <xdr:col>15</xdr:col>
      <xdr:colOff>133350</xdr:colOff>
      <xdr:row>65</xdr:row>
      <xdr:rowOff>99695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84472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59902</xdr:rowOff>
    </xdr:from>
    <xdr:to>
      <xdr:col>11</xdr:col>
      <xdr:colOff>82550</xdr:colOff>
      <xdr:row>66</xdr:row>
      <xdr:rowOff>161502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146279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57362</xdr:rowOff>
    </xdr:from>
    <xdr:to>
      <xdr:col>7</xdr:col>
      <xdr:colOff>31750</xdr:colOff>
      <xdr:row>67</xdr:row>
      <xdr:rowOff>158962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143739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低い数値となっているが、県平均に比べ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て若干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高い数値となっている。これは、町内のこども園、給食センター、清掃センターといった公共施設を町直営で運営しているため、人件費等の経常費用を多く要していることが要因と考えられる。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月より一般職員の給与を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％カットするなど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「緊急財政健全化計画」に基づ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人件費の抑制を図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年度も人口一人当たり約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円の抑制効果が表れている。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109555</xdr:rowOff>
    </xdr:from>
    <xdr:to>
      <xdr:col>23</xdr:col>
      <xdr:colOff>133350</xdr:colOff>
      <xdr:row>82</xdr:row>
      <xdr:rowOff>116749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168455"/>
          <a:ext cx="8382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90198</xdr:rowOff>
    </xdr:from>
    <xdr:to>
      <xdr:col>19</xdr:col>
      <xdr:colOff>133350</xdr:colOff>
      <xdr:row>82</xdr:row>
      <xdr:rowOff>116749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49098"/>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87905</xdr:rowOff>
    </xdr:from>
    <xdr:to>
      <xdr:col>15</xdr:col>
      <xdr:colOff>82550</xdr:colOff>
      <xdr:row>82</xdr:row>
      <xdr:rowOff>90198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46805"/>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33000</xdr:rowOff>
    </xdr:from>
    <xdr:to>
      <xdr:col>11</xdr:col>
      <xdr:colOff>31750</xdr:colOff>
      <xdr:row>82</xdr:row>
      <xdr:rowOff>87905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91900"/>
          <a:ext cx="889000" cy="5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58755</xdr:rowOff>
    </xdr:from>
    <xdr:to>
      <xdr:col>23</xdr:col>
      <xdr:colOff>184150</xdr:colOff>
      <xdr:row>82</xdr:row>
      <xdr:rowOff>160355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1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75282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6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65949</xdr:rowOff>
    </xdr:from>
    <xdr:to>
      <xdr:col>19</xdr:col>
      <xdr:colOff>184150</xdr:colOff>
      <xdr:row>82</xdr:row>
      <xdr:rowOff>167549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2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6276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9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39398</xdr:rowOff>
    </xdr:from>
    <xdr:to>
      <xdr:col>15</xdr:col>
      <xdr:colOff>133350</xdr:colOff>
      <xdr:row>82</xdr:row>
      <xdr:rowOff>140998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151175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6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37105</xdr:rowOff>
    </xdr:from>
    <xdr:to>
      <xdr:col>11</xdr:col>
      <xdr:colOff>82550</xdr:colOff>
      <xdr:row>82</xdr:row>
      <xdr:rowOff>138705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148882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153650</xdr:rowOff>
    </xdr:from>
    <xdr:to>
      <xdr:col>7</xdr:col>
      <xdr:colOff>31750</xdr:colOff>
      <xdr:row>82</xdr:row>
      <xdr:rowOff>83800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4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93977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0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年度までは、類似団体及び全国町村平均と比較しても、大きく差のない水準を保っていたが、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管理職</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年度にかけて一般職</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の給与カット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％以上近く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下回ることとなった。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引き続き、ラスパイレス指数との大幅な乖離が生じないよう努めていく。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83</xdr:row>
      <xdr:rowOff>26105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082184"/>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119945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2564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50295"/>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こども園やごみ収集業務、給食センターといった公共施設を町直営で運営しているため、数値は県内平均、全国平均よりも高い状況となっている。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部署の定員について事業効率化を図り、全体的に適正な定員になるように改善を行う。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その一環として斎場の外部委託を令和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年度より実施している。引き続き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定員抑制のバランスをとりつつ、町直営で運営している公共施設の外部委託検討を進め適正な定員管理に努める。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128623</xdr:rowOff>
    </xdr:from>
    <xdr:to>
      <xdr:col>81</xdr:col>
      <xdr:colOff>44450</xdr:colOff>
      <xdr:row>60</xdr:row>
      <xdr:rowOff>143369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15623"/>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117898</xdr:rowOff>
    </xdr:from>
    <xdr:to>
      <xdr:col>77</xdr:col>
      <xdr:colOff>44450</xdr:colOff>
      <xdr:row>60</xdr:row>
      <xdr:rowOff>143369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04898"/>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112536</xdr:rowOff>
    </xdr:from>
    <xdr:to>
      <xdr:col>72</xdr:col>
      <xdr:colOff>203200</xdr:colOff>
      <xdr:row>60</xdr:row>
      <xdr:rowOff>117898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99536"/>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104493</xdr:rowOff>
    </xdr:from>
    <xdr:to>
      <xdr:col>68</xdr:col>
      <xdr:colOff>152400</xdr:colOff>
      <xdr:row>60</xdr:row>
      <xdr:rowOff>112536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9149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77823</xdr:rowOff>
    </xdr:from>
    <xdr:to>
      <xdr:col>81</xdr:col>
      <xdr:colOff>95250</xdr:colOff>
      <xdr:row>61</xdr:row>
      <xdr:rowOff>7973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94350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0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92569</xdr:rowOff>
    </xdr:from>
    <xdr:to>
      <xdr:col>77</xdr:col>
      <xdr:colOff>95250</xdr:colOff>
      <xdr:row>61</xdr:row>
      <xdr:rowOff>22719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32896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48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67098</xdr:rowOff>
    </xdr:from>
    <xdr:to>
      <xdr:col>73</xdr:col>
      <xdr:colOff>44450</xdr:colOff>
      <xdr:row>60</xdr:row>
      <xdr:rowOff>168698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61736</xdr:rowOff>
    </xdr:from>
    <xdr:to>
      <xdr:col>68</xdr:col>
      <xdr:colOff>203200</xdr:colOff>
      <xdr:row>60</xdr:row>
      <xdr:rowOff>163336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53693</xdr:rowOff>
    </xdr:from>
    <xdr:to>
      <xdr:col>64</xdr:col>
      <xdr:colOff>152400</xdr:colOff>
      <xdr:row>60</xdr:row>
      <xdr:rowOff>155293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165470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全国的にみても非常に高い数値となっており、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から幼保一体型こども園建設事業の償還開始により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まで数値が増加している。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その対策として、「緊急財政健全化計画」により、普通建設事業などの抑制による起債発行額の抑制、既発行債の借換えによる公債費の平準化及び抑制を図っている。また、令和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公債費の繰上償還を実施し、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実施前の令和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％と大きく改善している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引き続き、可能な財源で繰上償還を実施し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実質公債費立の改善に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43</xdr:row>
      <xdr:rowOff>143510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5762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142603</xdr:rowOff>
    </xdr:from>
    <xdr:to>
      <xdr:col>81</xdr:col>
      <xdr:colOff>44450</xdr:colOff>
      <xdr:row>43</xdr:row>
      <xdr:rowOff>88356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343503"/>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88356</xdr:rowOff>
    </xdr:from>
    <xdr:to>
      <xdr:col>77</xdr:col>
      <xdr:colOff>44450</xdr:colOff>
      <xdr:row>44</xdr:row>
      <xdr:rowOff>27215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460706"/>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44</xdr:row>
      <xdr:rowOff>75474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5710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55517</xdr:rowOff>
    </xdr:from>
    <xdr:to>
      <xdr:col>73</xdr:col>
      <xdr:colOff>44450</xdr:colOff>
      <xdr:row>40</xdr:row>
      <xdr:rowOff>157117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167294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34109</xdr:rowOff>
    </xdr:from>
    <xdr:to>
      <xdr:col>68</xdr:col>
      <xdr:colOff>152400</xdr:colOff>
      <xdr:row>44</xdr:row>
      <xdr:rowOff>75474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57790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62412</xdr:rowOff>
    </xdr:from>
    <xdr:to>
      <xdr:col>68</xdr:col>
      <xdr:colOff>203200</xdr:colOff>
      <xdr:row>40</xdr:row>
      <xdr:rowOff>164012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2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2739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68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30315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91803</xdr:rowOff>
    </xdr:from>
    <xdr:to>
      <xdr:col>81</xdr:col>
      <xdr:colOff>95250</xdr:colOff>
      <xdr:row>43</xdr:row>
      <xdr:rowOff>21953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63880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6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37556</xdr:rowOff>
    </xdr:from>
    <xdr:to>
      <xdr:col>77</xdr:col>
      <xdr:colOff>95250</xdr:colOff>
      <xdr:row>43</xdr:row>
      <xdr:rowOff>139156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123933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9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24674</xdr:rowOff>
    </xdr:from>
    <xdr:to>
      <xdr:col>68</xdr:col>
      <xdr:colOff>203200</xdr:colOff>
      <xdr:row>44</xdr:row>
      <xdr:rowOff>126274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5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111051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65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154759</xdr:rowOff>
    </xdr:from>
    <xdr:to>
      <xdr:col>64</xdr:col>
      <xdr:colOff>152400</xdr:colOff>
      <xdr:row>44</xdr:row>
      <xdr:rowOff>84909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69686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幼保一体型こども園建設事業、土地開発公社解散、平群駅西特定土地区画整理事業、総合文化センター建設事業などによる多額の地方債の発行により、高い数値で推移している。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対策として実施した、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、実施前の令和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％と改善している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引き続き、適正な起債発行管理及び可能な財源で繰上償還の実施し、基金の積み立てや経常経費の抑制に努める。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18</xdr:row>
      <xdr:rowOff>44501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679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16578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1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44501</xdr:rowOff>
    </xdr:from>
    <xdr:to>
      <xdr:col>81</xdr:col>
      <xdr:colOff>133350</xdr:colOff>
      <xdr:row>18</xdr:row>
      <xdr:rowOff>44501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3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44018</xdr:rowOff>
    </xdr:from>
    <xdr:to>
      <xdr:col>81</xdr:col>
      <xdr:colOff>44450</xdr:colOff>
      <xdr:row>18</xdr:row>
      <xdr:rowOff>121234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13011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121234</xdr:rowOff>
    </xdr:from>
    <xdr:to>
      <xdr:col>77</xdr:col>
      <xdr:colOff>44450</xdr:colOff>
      <xdr:row>19</xdr:row>
      <xdr:rowOff>78156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207334"/>
          <a:ext cx="8890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78156</xdr:rowOff>
    </xdr:from>
    <xdr:to>
      <xdr:col>72</xdr:col>
      <xdr:colOff>203200</xdr:colOff>
      <xdr:row>20</xdr:row>
      <xdr:rowOff>97333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335706"/>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97333</xdr:rowOff>
    </xdr:from>
    <xdr:to>
      <xdr:col>68</xdr:col>
      <xdr:colOff>152400</xdr:colOff>
      <xdr:row>21</xdr:row>
      <xdr:rowOff>15164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52633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61773</xdr:rowOff>
    </xdr:from>
    <xdr:to>
      <xdr:col>68</xdr:col>
      <xdr:colOff>203200</xdr:colOff>
      <xdr:row>14</xdr:row>
      <xdr:rowOff>163373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2100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103276</xdr:rowOff>
    </xdr:from>
    <xdr:to>
      <xdr:col>64</xdr:col>
      <xdr:colOff>152400</xdr:colOff>
      <xdr:row>15</xdr:row>
      <xdr:rowOff>33426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43603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164668</xdr:rowOff>
    </xdr:from>
    <xdr:to>
      <xdr:col>81</xdr:col>
      <xdr:colOff>95250</xdr:colOff>
      <xdr:row>18</xdr:row>
      <xdr:rowOff>94818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60545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7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70434</xdr:rowOff>
    </xdr:from>
    <xdr:to>
      <xdr:col>77</xdr:col>
      <xdr:colOff>95250</xdr:colOff>
      <xdr:row>19</xdr:row>
      <xdr:rowOff>584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156811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4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27356</xdr:rowOff>
    </xdr:from>
    <xdr:to>
      <xdr:col>73</xdr:col>
      <xdr:colOff>44450</xdr:colOff>
      <xdr:row>19</xdr:row>
      <xdr:rowOff>128956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113733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37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46533</xdr:rowOff>
    </xdr:from>
    <xdr:to>
      <xdr:col>68</xdr:col>
      <xdr:colOff>203200</xdr:colOff>
      <xdr:row>20</xdr:row>
      <xdr:rowOff>148133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132910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6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135814</xdr:rowOff>
    </xdr:from>
    <xdr:to>
      <xdr:col>64</xdr:col>
      <xdr:colOff>152400</xdr:colOff>
      <xdr:row>21</xdr:row>
      <xdr:rowOff>65964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50741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5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こども園・給食センターの直営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清掃センターの一部のみの委託、職員の雇用基準を正規雇用としていることから、全国平均より高い数値となっている。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年度は管理職の給与カットにより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職の給与カットにより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％程度数値が減少している。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各部署の定員について事業効率化を図り、全体的に適正な定員になるように改善を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い人件費削減に努める。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35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7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17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において、指定管理制度による公共施設（総合スポーツ施設、老人福祉施設など）の外部委託、公共交通の外部委託、低い公共下水道普及率による、し尿処理経費などから、類似団体と比較して物件費が多額となっていることが要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年度に策定された「緊急財政健全化計画」による、経常物件費の一律カット、事務手続きの簡素化等により一定の効果が見られ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年度はエネルギー価格高騰により前年度比で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年度は各種コスト削減取り組みにより△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％の効果があった。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159004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675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16</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274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15</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2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189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96283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60198</xdr:rowOff>
    </xdr:from>
    <xdr:to>
      <xdr:col>74</xdr:col>
      <xdr:colOff>31750</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扶助費については、比較的横ばいの状態が続いてい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年度は類似団体以上の増加となっている。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今後は高齢者人口割合の増加に伴い、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扶助費の増加が見込まれる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ため、今後の動向を注視し、適した対応に努めていく。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42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対策の一環として、基本的に新規事業の凍結、物件費の一律カットなどを実施しているが、各種公共施設の老朽化に伴う維持補修費の増加や、介護保険特別会計への繰出金の増加により、その他の割合は全国平均、県平均を上回った数値に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高齢化に伴い、後期高齢者医療特別会計や介護保険特別会計への繰出金の増加により、令和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年度は類似団体平均より上回る結果となり、令和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年度も同様の理由により増加する結果となった。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今後も住民生活に支障をきたさない範囲で計画的な事業執行を行い、経常経費の抑制を図る。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3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年度より各種団体に対する補助金の見直しを行い、一律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％カット等を含め、その必要性や補助額の妥当性の精査を行っている。その結果、全国平均、奈良県平均より下回</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年度も前年度と同水準となっている。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現状の財政状況を鑑みて、今後も引き続き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補助費の必要性を検討しながら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87811</xdr:rowOff>
    </xdr:from>
    <xdr:to>
      <xdr:col>82</xdr:col>
      <xdr:colOff>107950</xdr:colOff>
      <xdr:row>34</xdr:row>
      <xdr:rowOff>87811</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17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29028</xdr:rowOff>
    </xdr:from>
    <xdr:to>
      <xdr:col>78</xdr:col>
      <xdr:colOff>69850</xdr:colOff>
      <xdr:row>34</xdr:row>
      <xdr:rowOff>87811</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5832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29028</xdr:rowOff>
    </xdr:from>
    <xdr:to>
      <xdr:col>73</xdr:col>
      <xdr:colOff>180975</xdr:colOff>
      <xdr:row>34</xdr:row>
      <xdr:rowOff>107406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583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107406</xdr:rowOff>
    </xdr:from>
    <xdr:to>
      <xdr:col>69</xdr:col>
      <xdr:colOff>92075</xdr:colOff>
      <xdr:row>34</xdr:row>
      <xdr:rowOff>159657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367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37011</xdr:rowOff>
    </xdr:from>
    <xdr:to>
      <xdr:col>82</xdr:col>
      <xdr:colOff>158750</xdr:colOff>
      <xdr:row>34</xdr:row>
      <xdr:rowOff>138611</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53538</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1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37011</xdr:rowOff>
    </xdr:from>
    <xdr:to>
      <xdr:col>78</xdr:col>
      <xdr:colOff>120650</xdr:colOff>
      <xdr:row>34</xdr:row>
      <xdr:rowOff>138611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148788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3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149678</xdr:rowOff>
    </xdr:from>
    <xdr:to>
      <xdr:col>74</xdr:col>
      <xdr:colOff>31750</xdr:colOff>
      <xdr:row>34</xdr:row>
      <xdr:rowOff>79828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90005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56606</xdr:rowOff>
    </xdr:from>
    <xdr:to>
      <xdr:col>69</xdr:col>
      <xdr:colOff>142875</xdr:colOff>
      <xdr:row>34</xdr:row>
      <xdr:rowOff>158206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168383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108857</xdr:rowOff>
    </xdr:from>
    <xdr:to>
      <xdr:col>65</xdr:col>
      <xdr:colOff>53975</xdr:colOff>
      <xdr:row>35</xdr:row>
      <xdr:rowOff>39007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49184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幼保一体型こども園建設事業、土地開発公社解散、平群駅西特定土地区画整理事業などにより発行した地方債及び元金据置期間の終了に伴う元金償還額の増額により高い数値で推移し続け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の効果により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の繰上償還の効果により令和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率が減少している。令和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年度も繰上償還を実施しており、今後も公債費比率の減少に努めていく。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49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543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101854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14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全国平均、奈良県平均よりも若干ではあるが低い数値となっており、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年度も類似団体が上昇するなか、減少傾向となっている。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今後も町単独事業の見直し等により、数値の上昇を抑え、適正な財政運営を図る。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749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15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159004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154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147574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892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29134</xdr:rowOff>
    </xdr:from>
    <xdr:to>
      <xdr:col>29</xdr:col>
      <xdr:colOff>127000</xdr:colOff>
      <xdr:row>17</xdr:row>
      <xdr:rowOff>53873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1409"/>
          <a:ext cx="647700" cy="24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50216</xdr:rowOff>
    </xdr:from>
    <xdr:to>
      <xdr:col>26</xdr:col>
      <xdr:colOff>50800</xdr:colOff>
      <xdr:row>17</xdr:row>
      <xdr:rowOff>53873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12491"/>
          <a:ext cx="698500" cy="3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50216</xdr:rowOff>
    </xdr:from>
    <xdr:to>
      <xdr:col>22</xdr:col>
      <xdr:colOff>114300</xdr:colOff>
      <xdr:row>17</xdr:row>
      <xdr:rowOff>78715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2491"/>
          <a:ext cx="698500" cy="28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78715</xdr:rowOff>
    </xdr:from>
    <xdr:to>
      <xdr:col>18</xdr:col>
      <xdr:colOff>177800</xdr:colOff>
      <xdr:row>17</xdr:row>
      <xdr:rowOff>82042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0990"/>
          <a:ext cx="698500" cy="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149784</xdr:rowOff>
    </xdr:from>
    <xdr:to>
      <xdr:col>29</xdr:col>
      <xdr:colOff>177800</xdr:colOff>
      <xdr:row>17</xdr:row>
      <xdr:rowOff>79934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121861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3073</xdr:rowOff>
    </xdr:from>
    <xdr:to>
      <xdr:col>26</xdr:col>
      <xdr:colOff>101600</xdr:colOff>
      <xdr:row>17</xdr:row>
      <xdr:rowOff>104673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89450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170866</xdr:rowOff>
    </xdr:from>
    <xdr:to>
      <xdr:col>22</xdr:col>
      <xdr:colOff>165100</xdr:colOff>
      <xdr:row>17</xdr:row>
      <xdr:rowOff>101016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111193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27915</xdr:rowOff>
    </xdr:from>
    <xdr:to>
      <xdr:col>19</xdr:col>
      <xdr:colOff>38100</xdr:colOff>
      <xdr:row>17</xdr:row>
      <xdr:rowOff>129515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114292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31242</xdr:rowOff>
    </xdr:from>
    <xdr:to>
      <xdr:col>15</xdr:col>
      <xdr:colOff>101600</xdr:colOff>
      <xdr:row>17</xdr:row>
      <xdr:rowOff>132842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117619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194483</xdr:rowOff>
    </xdr:from>
    <xdr:to>
      <xdr:col>29</xdr:col>
      <xdr:colOff>127000</xdr:colOff>
      <xdr:row>35</xdr:row>
      <xdr:rowOff>249575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04833"/>
          <a:ext cx="647700" cy="5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48659</xdr:rowOff>
    </xdr:from>
    <xdr:to>
      <xdr:col>26</xdr:col>
      <xdr:colOff>50800</xdr:colOff>
      <xdr:row>35</xdr:row>
      <xdr:rowOff>194483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59009"/>
          <a:ext cx="698500" cy="14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37206</xdr:rowOff>
    </xdr:from>
    <xdr:to>
      <xdr:col>22</xdr:col>
      <xdr:colOff>114300</xdr:colOff>
      <xdr:row>35</xdr:row>
      <xdr:rowOff>48659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47556"/>
          <a:ext cx="698500" cy="1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37206</xdr:rowOff>
    </xdr:from>
    <xdr:to>
      <xdr:col>18</xdr:col>
      <xdr:colOff>177800</xdr:colOff>
      <xdr:row>35</xdr:row>
      <xdr:rowOff>47858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47556"/>
          <a:ext cx="698500" cy="1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198775</xdr:rowOff>
    </xdr:from>
    <xdr:to>
      <xdr:col>29</xdr:col>
      <xdr:colOff>177800</xdr:colOff>
      <xdr:row>35</xdr:row>
      <xdr:rowOff>300375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43852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143683</xdr:rowOff>
    </xdr:from>
    <xdr:to>
      <xdr:col>26</xdr:col>
      <xdr:colOff>101600</xdr:colOff>
      <xdr:row>35</xdr:row>
      <xdr:rowOff>245283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255460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2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340759</xdr:rowOff>
    </xdr:from>
    <xdr:to>
      <xdr:col>22</xdr:col>
      <xdr:colOff>165100</xdr:colOff>
      <xdr:row>35</xdr:row>
      <xdr:rowOff>99459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08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109636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7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329306</xdr:rowOff>
    </xdr:from>
    <xdr:to>
      <xdr:col>19</xdr:col>
      <xdr:colOff>38100</xdr:colOff>
      <xdr:row>35</xdr:row>
      <xdr:rowOff>88006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596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98183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339958</xdr:rowOff>
    </xdr:from>
    <xdr:to>
      <xdr:col>15</xdr:col>
      <xdr:colOff>101600</xdr:colOff>
      <xdr:row>35</xdr:row>
      <xdr:rowOff>98658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0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108836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7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81651</xdr:rowOff>
    </xdr:from>
    <xdr:to>
      <xdr:col>24</xdr:col>
      <xdr:colOff>63500</xdr:colOff>
      <xdr:row>35</xdr:row>
      <xdr:rowOff>112984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82401"/>
          <a:ext cx="8382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76728</xdr:rowOff>
    </xdr:from>
    <xdr:to>
      <xdr:col>19</xdr:col>
      <xdr:colOff>177800</xdr:colOff>
      <xdr:row>35</xdr:row>
      <xdr:rowOff>112984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77478"/>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76728</xdr:rowOff>
    </xdr:from>
    <xdr:to>
      <xdr:col>15</xdr:col>
      <xdr:colOff>50800</xdr:colOff>
      <xdr:row>35</xdr:row>
      <xdr:rowOff>112786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77478"/>
          <a:ext cx="889000" cy="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112786</xdr:rowOff>
    </xdr:from>
    <xdr:to>
      <xdr:col>10</xdr:col>
      <xdr:colOff>114300</xdr:colOff>
      <xdr:row>37</xdr:row>
      <xdr:rowOff>29545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13536"/>
          <a:ext cx="889000" cy="25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30851</xdr:rowOff>
    </xdr:from>
    <xdr:to>
      <xdr:col>24</xdr:col>
      <xdr:colOff>114300</xdr:colOff>
      <xdr:row>35</xdr:row>
      <xdr:rowOff>132451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53728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8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62184</xdr:rowOff>
    </xdr:from>
    <xdr:to>
      <xdr:col>20</xdr:col>
      <xdr:colOff>38100</xdr:colOff>
      <xdr:row>35</xdr:row>
      <xdr:rowOff>163784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8861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3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25928</xdr:rowOff>
    </xdr:from>
    <xdr:to>
      <xdr:col>15</xdr:col>
      <xdr:colOff>101600</xdr:colOff>
      <xdr:row>35</xdr:row>
      <xdr:rowOff>127528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2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144055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0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61986</xdr:rowOff>
    </xdr:from>
    <xdr:to>
      <xdr:col>10</xdr:col>
      <xdr:colOff>165100</xdr:colOff>
      <xdr:row>35</xdr:row>
      <xdr:rowOff>163586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150195</xdr:rowOff>
    </xdr:from>
    <xdr:to>
      <xdr:col>6</xdr:col>
      <xdr:colOff>38100</xdr:colOff>
      <xdr:row>37</xdr:row>
      <xdr:rowOff>80345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71472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98753</xdr:rowOff>
    </xdr:from>
    <xdr:to>
      <xdr:col>24</xdr:col>
      <xdr:colOff>63500</xdr:colOff>
      <xdr:row>57</xdr:row>
      <xdr:rowOff>129129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71403"/>
          <a:ext cx="8382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98753</xdr:rowOff>
    </xdr:from>
    <xdr:to>
      <xdr:col>19</xdr:col>
      <xdr:colOff>177800</xdr:colOff>
      <xdr:row>57</xdr:row>
      <xdr:rowOff>156507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71403"/>
          <a:ext cx="889000" cy="5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143193</xdr:rowOff>
    </xdr:from>
    <xdr:to>
      <xdr:col>15</xdr:col>
      <xdr:colOff>50800</xdr:colOff>
      <xdr:row>57</xdr:row>
      <xdr:rowOff>156507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15843"/>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100097</xdr:rowOff>
    </xdr:from>
    <xdr:to>
      <xdr:col>10</xdr:col>
      <xdr:colOff>114300</xdr:colOff>
      <xdr:row>57</xdr:row>
      <xdr:rowOff>143193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72747"/>
          <a:ext cx="889000" cy="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78329</xdr:rowOff>
    </xdr:from>
    <xdr:to>
      <xdr:col>24</xdr:col>
      <xdr:colOff>114300</xdr:colOff>
      <xdr:row>58</xdr:row>
      <xdr:rowOff>8479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56756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47953</xdr:rowOff>
    </xdr:from>
    <xdr:to>
      <xdr:col>20</xdr:col>
      <xdr:colOff>38100</xdr:colOff>
      <xdr:row>57</xdr:row>
      <xdr:rowOff>149553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2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1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105707</xdr:rowOff>
    </xdr:from>
    <xdr:to>
      <xdr:col>15</xdr:col>
      <xdr:colOff>101600</xdr:colOff>
      <xdr:row>58</xdr:row>
      <xdr:rowOff>35857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26984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92393</xdr:rowOff>
    </xdr:from>
    <xdr:to>
      <xdr:col>10</xdr:col>
      <xdr:colOff>165100</xdr:colOff>
      <xdr:row>58</xdr:row>
      <xdr:rowOff>22543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49297</xdr:rowOff>
    </xdr:from>
    <xdr:to>
      <xdr:col>6</xdr:col>
      <xdr:colOff>38100</xdr:colOff>
      <xdr:row>57</xdr:row>
      <xdr:rowOff>150897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142024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138488</xdr:rowOff>
    </xdr:from>
    <xdr:to>
      <xdr:col>24</xdr:col>
      <xdr:colOff>63500</xdr:colOff>
      <xdr:row>78</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11588"/>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127287</xdr:rowOff>
    </xdr:from>
    <xdr:to>
      <xdr:col>19</xdr:col>
      <xdr:colOff>177800</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50038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127287</xdr:rowOff>
    </xdr:from>
    <xdr:to>
      <xdr:col>15</xdr:col>
      <xdr:colOff>50800</xdr:colOff>
      <xdr:row>78</xdr:row>
      <xdr:rowOff>136592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00387"/>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130739</xdr:rowOff>
    </xdr:from>
    <xdr:to>
      <xdr:col>10</xdr:col>
      <xdr:colOff>114300</xdr:colOff>
      <xdr:row>78</xdr:row>
      <xdr:rowOff>136592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03839"/>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88900</xdr:rowOff>
    </xdr:from>
    <xdr:to>
      <xdr:col>24</xdr:col>
      <xdr:colOff>114300</xdr:colOff>
      <xdr:row>79</xdr:row>
      <xdr:rowOff>19050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3827</xdr:rowOff>
    </xdr:from>
    <xdr:ext cx="249299"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87688</xdr:rowOff>
    </xdr:from>
    <xdr:to>
      <xdr:col>20</xdr:col>
      <xdr:colOff>38100</xdr:colOff>
      <xdr:row>79</xdr:row>
      <xdr:rowOff>17838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20833</xdr:colOff>
      <xdr:row>79</xdr:row>
      <xdr:rowOff>8965</xdr:rowOff>
    </xdr:from>
    <xdr:ext cx="313932"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40333" y="13553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76487</xdr:rowOff>
    </xdr:from>
    <xdr:to>
      <xdr:col>15</xdr:col>
      <xdr:colOff>101600</xdr:colOff>
      <xdr:row>79</xdr:row>
      <xdr:rowOff>6637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169214</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4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85792</xdr:rowOff>
    </xdr:from>
    <xdr:to>
      <xdr:col>10</xdr:col>
      <xdr:colOff>165100</xdr:colOff>
      <xdr:row>79</xdr:row>
      <xdr:rowOff>15942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7069</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5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79939</xdr:rowOff>
    </xdr:from>
    <xdr:to>
      <xdr:col>6</xdr:col>
      <xdr:colOff>38100</xdr:colOff>
      <xdr:row>79</xdr:row>
      <xdr:rowOff>10089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1216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88995</xdr:rowOff>
    </xdr:from>
    <xdr:to>
      <xdr:col>24</xdr:col>
      <xdr:colOff>63500</xdr:colOff>
      <xdr:row>97</xdr:row>
      <xdr:rowOff>161896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19645"/>
          <a:ext cx="838200" cy="7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33390</xdr:rowOff>
    </xdr:from>
    <xdr:to>
      <xdr:col>19</xdr:col>
      <xdr:colOff>177800</xdr:colOff>
      <xdr:row>97</xdr:row>
      <xdr:rowOff>161896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64040"/>
          <a:ext cx="889000" cy="1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33390</xdr:rowOff>
    </xdr:from>
    <xdr:to>
      <xdr:col>15</xdr:col>
      <xdr:colOff>50800</xdr:colOff>
      <xdr:row>98</xdr:row>
      <xdr:rowOff>98858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64040"/>
          <a:ext cx="889000" cy="2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98858</xdr:rowOff>
    </xdr:from>
    <xdr:to>
      <xdr:col>10</xdr:col>
      <xdr:colOff>114300</xdr:colOff>
      <xdr:row>98</xdr:row>
      <xdr:rowOff>138829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00958"/>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38195</xdr:rowOff>
    </xdr:from>
    <xdr:to>
      <xdr:col>24</xdr:col>
      <xdr:colOff>114300</xdr:colOff>
      <xdr:row>97</xdr:row>
      <xdr:rowOff>139795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111096</xdr:rowOff>
    </xdr:from>
    <xdr:to>
      <xdr:col>20</xdr:col>
      <xdr:colOff>38100</xdr:colOff>
      <xdr:row>98</xdr:row>
      <xdr:rowOff>41246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32373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154040</xdr:rowOff>
    </xdr:from>
    <xdr:to>
      <xdr:col>15</xdr:col>
      <xdr:colOff>101600</xdr:colOff>
      <xdr:row>97</xdr:row>
      <xdr:rowOff>84190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75317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48058</xdr:rowOff>
    </xdr:from>
    <xdr:to>
      <xdr:col>10</xdr:col>
      <xdr:colOff>165100</xdr:colOff>
      <xdr:row>98</xdr:row>
      <xdr:rowOff>149658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140785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88029</xdr:rowOff>
    </xdr:from>
    <xdr:to>
      <xdr:col>6</xdr:col>
      <xdr:colOff>38100</xdr:colOff>
      <xdr:row>99</xdr:row>
      <xdr:rowOff>18179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8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55392</xdr:rowOff>
    </xdr:from>
    <xdr:to>
      <xdr:col>55</xdr:col>
      <xdr:colOff>0</xdr:colOff>
      <xdr:row>37</xdr:row>
      <xdr:rowOff>136170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99042"/>
          <a:ext cx="838200" cy="8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136170</xdr:rowOff>
    </xdr:from>
    <xdr:to>
      <xdr:col>50</xdr:col>
      <xdr:colOff>114300</xdr:colOff>
      <xdr:row>37</xdr:row>
      <xdr:rowOff>159890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79820"/>
          <a:ext cx="8890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27965</xdr:rowOff>
    </xdr:from>
    <xdr:to>
      <xdr:col>45</xdr:col>
      <xdr:colOff>177800</xdr:colOff>
      <xdr:row>37</xdr:row>
      <xdr:rowOff>159890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028715"/>
          <a:ext cx="889000" cy="47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27965</xdr:rowOff>
    </xdr:from>
    <xdr:to>
      <xdr:col>41</xdr:col>
      <xdr:colOff>50800</xdr:colOff>
      <xdr:row>37</xdr:row>
      <xdr:rowOff>148816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028715"/>
          <a:ext cx="889000" cy="4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4592</xdr:rowOff>
    </xdr:from>
    <xdr:to>
      <xdr:col>55</xdr:col>
      <xdr:colOff>50800</xdr:colOff>
      <xdr:row>37</xdr:row>
      <xdr:rowOff>106192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90969</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85370</xdr:rowOff>
    </xdr:from>
    <xdr:to>
      <xdr:col>50</xdr:col>
      <xdr:colOff>165100</xdr:colOff>
      <xdr:row>38</xdr:row>
      <xdr:rowOff>15520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6648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109090</xdr:rowOff>
    </xdr:from>
    <xdr:to>
      <xdr:col>46</xdr:col>
      <xdr:colOff>38100</xdr:colOff>
      <xdr:row>38</xdr:row>
      <xdr:rowOff>39239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52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30367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4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148615</xdr:rowOff>
    </xdr:from>
    <xdr:to>
      <xdr:col>41</xdr:col>
      <xdr:colOff>101600</xdr:colOff>
      <xdr:row>35</xdr:row>
      <xdr:rowOff>78765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69892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7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98016</xdr:rowOff>
    </xdr:from>
    <xdr:to>
      <xdr:col>36</xdr:col>
      <xdr:colOff>165100</xdr:colOff>
      <xdr:row>38</xdr:row>
      <xdr:rowOff>28166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19293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66327</xdr:rowOff>
    </xdr:from>
    <xdr:to>
      <xdr:col>55</xdr:col>
      <xdr:colOff>0</xdr:colOff>
      <xdr:row>58</xdr:row>
      <xdr:rowOff>130708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10427"/>
          <a:ext cx="838200" cy="6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58075</xdr:rowOff>
    </xdr:from>
    <xdr:to>
      <xdr:col>50</xdr:col>
      <xdr:colOff>114300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02175"/>
          <a:ext cx="889000" cy="7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115674</xdr:rowOff>
    </xdr:from>
    <xdr:to>
      <xdr:col>45</xdr:col>
      <xdr:colOff>177800</xdr:colOff>
      <xdr:row>58</xdr:row>
      <xdr:rowOff>58075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88324"/>
          <a:ext cx="889000" cy="1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119827</xdr:rowOff>
    </xdr:from>
    <xdr:to>
      <xdr:col>41</xdr:col>
      <xdr:colOff>50800</xdr:colOff>
      <xdr:row>57</xdr:row>
      <xdr:rowOff>115674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378127"/>
          <a:ext cx="889000" cy="5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15527</xdr:rowOff>
    </xdr:from>
    <xdr:to>
      <xdr:col>55</xdr:col>
      <xdr:colOff>50800</xdr:colOff>
      <xdr:row>58</xdr:row>
      <xdr:rowOff>117127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101904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79908</xdr:rowOff>
    </xdr:from>
    <xdr:to>
      <xdr:col>50</xdr:col>
      <xdr:colOff>165100</xdr:colOff>
      <xdr:row>59</xdr:row>
      <xdr:rowOff>10058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2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1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7275</xdr:rowOff>
    </xdr:from>
    <xdr:to>
      <xdr:col>46</xdr:col>
      <xdr:colOff>38100</xdr:colOff>
      <xdr:row>58</xdr:row>
      <xdr:rowOff>108875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100002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64874</xdr:rowOff>
    </xdr:from>
    <xdr:to>
      <xdr:col>41</xdr:col>
      <xdr:colOff>101600</xdr:colOff>
      <xdr:row>57</xdr:row>
      <xdr:rowOff>166474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157601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69027</xdr:rowOff>
    </xdr:from>
    <xdr:to>
      <xdr:col>36</xdr:col>
      <xdr:colOff>165100</xdr:colOff>
      <xdr:row>54</xdr:row>
      <xdr:rowOff>170627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3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15704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10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41421</xdr:rowOff>
    </xdr:from>
    <xdr:to>
      <xdr:col>55</xdr:col>
      <xdr:colOff>0</xdr:colOff>
      <xdr:row>79</xdr:row>
      <xdr:rowOff>43193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85971"/>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41421</xdr:rowOff>
    </xdr:from>
    <xdr:to>
      <xdr:col>50</xdr:col>
      <xdr:colOff>114300</xdr:colOff>
      <xdr:row>79</xdr:row>
      <xdr:rowOff>42050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859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155150</xdr:rowOff>
    </xdr:from>
    <xdr:to>
      <xdr:col>45</xdr:col>
      <xdr:colOff>177800</xdr:colOff>
      <xdr:row>79</xdr:row>
      <xdr:rowOff>42050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28250"/>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148577</xdr:rowOff>
    </xdr:from>
    <xdr:to>
      <xdr:col>41</xdr:col>
      <xdr:colOff>50800</xdr:colOff>
      <xdr:row>78</xdr:row>
      <xdr:rowOff>155150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1978627"/>
          <a:ext cx="889000" cy="154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163843</xdr:rowOff>
    </xdr:from>
    <xdr:to>
      <xdr:col>55</xdr:col>
      <xdr:colOff>50800</xdr:colOff>
      <xdr:row>79</xdr:row>
      <xdr:rowOff>93993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78770</xdr:rowOff>
    </xdr:from>
    <xdr:ext cx="313932"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51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162071</xdr:rowOff>
    </xdr:from>
    <xdr:to>
      <xdr:col>50</xdr:col>
      <xdr:colOff>165100</xdr:colOff>
      <xdr:row>79</xdr:row>
      <xdr:rowOff>92221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83348</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2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162700</xdr:rowOff>
    </xdr:from>
    <xdr:to>
      <xdr:col>46</xdr:col>
      <xdr:colOff>38100</xdr:colOff>
      <xdr:row>79</xdr:row>
      <xdr:rowOff>92850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83977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8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104350</xdr:rowOff>
    </xdr:from>
    <xdr:to>
      <xdr:col>41</xdr:col>
      <xdr:colOff>101600</xdr:colOff>
      <xdr:row>79</xdr:row>
      <xdr:rowOff>34500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25627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97777</xdr:rowOff>
    </xdr:from>
    <xdr:to>
      <xdr:col>36</xdr:col>
      <xdr:colOff>165100</xdr:colOff>
      <xdr:row>70</xdr:row>
      <xdr:rowOff>27927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19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44454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17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57383</xdr:rowOff>
    </xdr:from>
    <xdr:to>
      <xdr:col>55</xdr:col>
      <xdr:colOff>0</xdr:colOff>
      <xdr:row>98</xdr:row>
      <xdr:rowOff>150400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59483"/>
          <a:ext cx="838200" cy="9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107500</xdr:rowOff>
    </xdr:from>
    <xdr:to>
      <xdr:col>50</xdr:col>
      <xdr:colOff>114300</xdr:colOff>
      <xdr:row>98</xdr:row>
      <xdr:rowOff>150400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909600"/>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15353</xdr:rowOff>
    </xdr:from>
    <xdr:to>
      <xdr:col>45</xdr:col>
      <xdr:colOff>177800</xdr:colOff>
      <xdr:row>98</xdr:row>
      <xdr:rowOff>107500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17453"/>
          <a:ext cx="889000" cy="9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15353</xdr:rowOff>
    </xdr:from>
    <xdr:to>
      <xdr:col>41</xdr:col>
      <xdr:colOff>50800</xdr:colOff>
      <xdr:row>99</xdr:row>
      <xdr:rowOff>19075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17453"/>
          <a:ext cx="889000" cy="1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6583</xdr:rowOff>
    </xdr:from>
    <xdr:to>
      <xdr:col>55</xdr:col>
      <xdr:colOff>50800</xdr:colOff>
      <xdr:row>98</xdr:row>
      <xdr:rowOff>108183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0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156460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99600</xdr:rowOff>
    </xdr:from>
    <xdr:to>
      <xdr:col>50</xdr:col>
      <xdr:colOff>165100</xdr:colOff>
      <xdr:row>99</xdr:row>
      <xdr:rowOff>29750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9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20877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56700</xdr:rowOff>
    </xdr:from>
    <xdr:to>
      <xdr:col>46</xdr:col>
      <xdr:colOff>38100</xdr:colOff>
      <xdr:row>98</xdr:row>
      <xdr:rowOff>158300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149427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136003</xdr:rowOff>
    </xdr:from>
    <xdr:to>
      <xdr:col>41</xdr:col>
      <xdr:colOff>101600</xdr:colOff>
      <xdr:row>98</xdr:row>
      <xdr:rowOff>66153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5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139725</xdr:rowOff>
    </xdr:from>
    <xdr:to>
      <xdr:col>36</xdr:col>
      <xdr:colOff>165100</xdr:colOff>
      <xdr:row>99</xdr:row>
      <xdr:rowOff>69875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9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61002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703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93882</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80432"/>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70379</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6929"/>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43082</xdr:rowOff>
    </xdr:from>
    <xdr:to>
      <xdr:col>85</xdr:col>
      <xdr:colOff>177800</xdr:colOff>
      <xdr:row>39</xdr:row>
      <xdr:rowOff>144682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19579</xdr:rowOff>
    </xdr:from>
    <xdr:to>
      <xdr:col>67</xdr:col>
      <xdr:colOff>101600</xdr:colOff>
      <xdr:row>39</xdr:row>
      <xdr:rowOff>121179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112306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29477</xdr:rowOff>
    </xdr:from>
    <xdr:to>
      <xdr:col>85</xdr:col>
      <xdr:colOff>127000</xdr:colOff>
      <xdr:row>76</xdr:row>
      <xdr:rowOff>31130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059677"/>
          <a:ext cx="8382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158316</xdr:rowOff>
    </xdr:from>
    <xdr:to>
      <xdr:col>81</xdr:col>
      <xdr:colOff>50800</xdr:colOff>
      <xdr:row>76</xdr:row>
      <xdr:rowOff>29477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017066"/>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158316</xdr:rowOff>
    </xdr:from>
    <xdr:to>
      <xdr:col>76</xdr:col>
      <xdr:colOff>114300</xdr:colOff>
      <xdr:row>76</xdr:row>
      <xdr:rowOff>111452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17066"/>
          <a:ext cx="889000" cy="1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111452</xdr:rowOff>
    </xdr:from>
    <xdr:to>
      <xdr:col>71</xdr:col>
      <xdr:colOff>177800</xdr:colOff>
      <xdr:row>76</xdr:row>
      <xdr:rowOff>115202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41652"/>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151780</xdr:rowOff>
    </xdr:from>
    <xdr:to>
      <xdr:col>85</xdr:col>
      <xdr:colOff>177800</xdr:colOff>
      <xdr:row>76</xdr:row>
      <xdr:rowOff>81930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3207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150127</xdr:rowOff>
    </xdr:from>
    <xdr:to>
      <xdr:col>81</xdr:col>
      <xdr:colOff>101600</xdr:colOff>
      <xdr:row>76</xdr:row>
      <xdr:rowOff>80277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96803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78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107516</xdr:rowOff>
    </xdr:from>
    <xdr:to>
      <xdr:col>76</xdr:col>
      <xdr:colOff>165100</xdr:colOff>
      <xdr:row>76</xdr:row>
      <xdr:rowOff>37666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54193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7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60652</xdr:rowOff>
    </xdr:from>
    <xdr:to>
      <xdr:col>72</xdr:col>
      <xdr:colOff>38100</xdr:colOff>
      <xdr:row>76</xdr:row>
      <xdr:rowOff>162252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86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64402</xdr:rowOff>
    </xdr:from>
    <xdr:to>
      <xdr:col>67</xdr:col>
      <xdr:colOff>101600</xdr:colOff>
      <xdr:row>76</xdr:row>
      <xdr:rowOff>166002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111010</xdr:rowOff>
    </xdr:from>
    <xdr:to>
      <xdr:col>85</xdr:col>
      <xdr:colOff>127000</xdr:colOff>
      <xdr:row>98</xdr:row>
      <xdr:rowOff>114005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13110"/>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99324</xdr:rowOff>
    </xdr:from>
    <xdr:to>
      <xdr:col>81</xdr:col>
      <xdr:colOff>50800</xdr:colOff>
      <xdr:row>98</xdr:row>
      <xdr:rowOff>114005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01424"/>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99324</xdr:rowOff>
    </xdr:from>
    <xdr:to>
      <xdr:col>76</xdr:col>
      <xdr:colOff>114300</xdr:colOff>
      <xdr:row>98</xdr:row>
      <xdr:rowOff>132897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01424"/>
          <a:ext cx="889000" cy="3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121366</xdr:rowOff>
    </xdr:from>
    <xdr:to>
      <xdr:col>71</xdr:col>
      <xdr:colOff>177800</xdr:colOff>
      <xdr:row>98</xdr:row>
      <xdr:rowOff>132897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23466"/>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60210</xdr:rowOff>
    </xdr:from>
    <xdr:to>
      <xdr:col>85</xdr:col>
      <xdr:colOff>177800</xdr:colOff>
      <xdr:row>98</xdr:row>
      <xdr:rowOff>161810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146587</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63205</xdr:rowOff>
    </xdr:from>
    <xdr:to>
      <xdr:col>81</xdr:col>
      <xdr:colOff>101600</xdr:colOff>
      <xdr:row>98</xdr:row>
      <xdr:rowOff>164805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155932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5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48524</xdr:rowOff>
    </xdr:from>
    <xdr:to>
      <xdr:col>76</xdr:col>
      <xdr:colOff>165100</xdr:colOff>
      <xdr:row>98</xdr:row>
      <xdr:rowOff>150124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5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141251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4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82097</xdr:rowOff>
    </xdr:from>
    <xdr:to>
      <xdr:col>72</xdr:col>
      <xdr:colOff>38100</xdr:colOff>
      <xdr:row>99</xdr:row>
      <xdr:rowOff>12247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3374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7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70566</xdr:rowOff>
    </xdr:from>
    <xdr:to>
      <xdr:col>67</xdr:col>
      <xdr:colOff>101600</xdr:colOff>
      <xdr:row>99</xdr:row>
      <xdr:rowOff>716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163293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117337</xdr:rowOff>
    </xdr:from>
    <xdr:to>
      <xdr:col>116</xdr:col>
      <xdr:colOff>63500</xdr:colOff>
      <xdr:row>77</xdr:row>
      <xdr:rowOff>130798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18987"/>
          <a:ext cx="8382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130798</xdr:rowOff>
    </xdr:from>
    <xdr:to>
      <xdr:col>111</xdr:col>
      <xdr:colOff>177800</xdr:colOff>
      <xdr:row>77</xdr:row>
      <xdr:rowOff>140196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32448"/>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140196</xdr:rowOff>
    </xdr:from>
    <xdr:to>
      <xdr:col>107</xdr:col>
      <xdr:colOff>50800</xdr:colOff>
      <xdr:row>77</xdr:row>
      <xdr:rowOff>148459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41846"/>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148459</xdr:rowOff>
    </xdr:from>
    <xdr:to>
      <xdr:col>102</xdr:col>
      <xdr:colOff>114300</xdr:colOff>
      <xdr:row>77</xdr:row>
      <xdr:rowOff>155304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50109"/>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66537</xdr:rowOff>
    </xdr:from>
    <xdr:to>
      <xdr:col>116</xdr:col>
      <xdr:colOff>114300</xdr:colOff>
      <xdr:row>77</xdr:row>
      <xdr:rowOff>168137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44964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79998</xdr:rowOff>
    </xdr:from>
    <xdr:to>
      <xdr:col>112</xdr:col>
      <xdr:colOff>38100</xdr:colOff>
      <xdr:row>78</xdr:row>
      <xdr:rowOff>10148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89396</xdr:rowOff>
    </xdr:from>
    <xdr:to>
      <xdr:col>107</xdr:col>
      <xdr:colOff>101600</xdr:colOff>
      <xdr:row>78</xdr:row>
      <xdr:rowOff>19546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10673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97659</xdr:rowOff>
    </xdr:from>
    <xdr:to>
      <xdr:col>102</xdr:col>
      <xdr:colOff>165100</xdr:colOff>
      <xdr:row>78</xdr:row>
      <xdr:rowOff>27809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18936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104504</xdr:rowOff>
    </xdr:from>
    <xdr:to>
      <xdr:col>98</xdr:col>
      <xdr:colOff>38100</xdr:colOff>
      <xdr:row>78</xdr:row>
      <xdr:rowOff>34654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25781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全般的に類似団体との比較において、一人当たりコストが低いといえる当町の性質別支出であるが、公債費においては高い数値となっている。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これまで普通建設事業の実施における財源の確保に、積極的に地方債の借入れを実施してきたことが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考えられ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年度における繰上償還により減少効果がでている。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年度では会計年度任用職員制度の導入、令和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年度では退職手当の増額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年度は一般職の給与カットにより△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普通建設事業費については令和元年度まで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平群駅西特定土地区画整理事業、総合文化センター建設事業により、高い数値となっ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が、完了後は類似団体を大きく下回っている。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補助費等については、民間認定こども園施設整備補助事業により一時的に増加となっている。また、厳しい財政状況のため各種基金への積立が伸び悩み、積立金は類似団体に比べ低くなっている。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全体的に経常経費が類似団体平均より高くなっており、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今後の対策として、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適正な人事管理や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繰上償還を可能な限り実施し、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18,319
18,131
23.90
8,243,910
7,897,269
336,191
5,161,622
11,759,270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168732</xdr:rowOff>
    </xdr:from>
    <xdr:to>
      <xdr:col>24</xdr:col>
      <xdr:colOff>63500</xdr:colOff>
      <xdr:row>37</xdr:row>
      <xdr:rowOff>157074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40932"/>
          <a:ext cx="8382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112954</xdr:rowOff>
    </xdr:from>
    <xdr:to>
      <xdr:col>19</xdr:col>
      <xdr:colOff>177800</xdr:colOff>
      <xdr:row>37</xdr:row>
      <xdr:rowOff>157074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56604"/>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121641</xdr:rowOff>
    </xdr:from>
    <xdr:to>
      <xdr:col>15</xdr:col>
      <xdr:colOff>50800</xdr:colOff>
      <xdr:row>37</xdr:row>
      <xdr:rowOff>112954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3841"/>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121641</xdr:rowOff>
    </xdr:from>
    <xdr:to>
      <xdr:col>10</xdr:col>
      <xdr:colOff>114300</xdr:colOff>
      <xdr:row>38</xdr:row>
      <xdr:rowOff>1625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3841"/>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117932</xdr:rowOff>
    </xdr:from>
    <xdr:to>
      <xdr:col>24</xdr:col>
      <xdr:colOff>114300</xdr:colOff>
      <xdr:row>37</xdr:row>
      <xdr:rowOff>48082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96359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6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106274</xdr:rowOff>
    </xdr:from>
    <xdr:to>
      <xdr:col>20</xdr:col>
      <xdr:colOff>38100</xdr:colOff>
      <xdr:row>38</xdr:row>
      <xdr:rowOff>36424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27550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62154</xdr:rowOff>
    </xdr:from>
    <xdr:to>
      <xdr:col>15</xdr:col>
      <xdr:colOff>101600</xdr:colOff>
      <xdr:row>37</xdr:row>
      <xdr:rowOff>163754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154881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70841</xdr:rowOff>
    </xdr:from>
    <xdr:to>
      <xdr:col>10</xdr:col>
      <xdr:colOff>165100</xdr:colOff>
      <xdr:row>37</xdr:row>
      <xdr:rowOff>991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163568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122275</xdr:rowOff>
    </xdr:from>
    <xdr:to>
      <xdr:col>6</xdr:col>
      <xdr:colOff>38100</xdr:colOff>
      <xdr:row>38</xdr:row>
      <xdr:rowOff>52425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43552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5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98709</xdr:rowOff>
    </xdr:from>
    <xdr:to>
      <xdr:col>24</xdr:col>
      <xdr:colOff>63500</xdr:colOff>
      <xdr:row>58</xdr:row>
      <xdr:rowOff>102657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2809"/>
          <a:ext cx="8382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90081</xdr:rowOff>
    </xdr:from>
    <xdr:to>
      <xdr:col>19</xdr:col>
      <xdr:colOff>177800</xdr:colOff>
      <xdr:row>58</xdr:row>
      <xdr:rowOff>102657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4181"/>
          <a:ext cx="889000" cy="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137760</xdr:rowOff>
    </xdr:from>
    <xdr:to>
      <xdr:col>15</xdr:col>
      <xdr:colOff>50800</xdr:colOff>
      <xdr:row>58</xdr:row>
      <xdr:rowOff>90081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8960"/>
          <a:ext cx="889000" cy="29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137760</xdr:rowOff>
    </xdr:from>
    <xdr:to>
      <xdr:col>10</xdr:col>
      <xdr:colOff>114300</xdr:colOff>
      <xdr:row>58</xdr:row>
      <xdr:rowOff>120165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38960"/>
          <a:ext cx="889000" cy="3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47909</xdr:rowOff>
    </xdr:from>
    <xdr:to>
      <xdr:col>24</xdr:col>
      <xdr:colOff>114300</xdr:colOff>
      <xdr:row>58</xdr:row>
      <xdr:rowOff>149509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134286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51857</xdr:rowOff>
    </xdr:from>
    <xdr:to>
      <xdr:col>20</xdr:col>
      <xdr:colOff>38100</xdr:colOff>
      <xdr:row>58</xdr:row>
      <xdr:rowOff>153457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144584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39281</xdr:rowOff>
    </xdr:from>
    <xdr:to>
      <xdr:col>15</xdr:col>
      <xdr:colOff>101600</xdr:colOff>
      <xdr:row>58</xdr:row>
      <xdr:rowOff>140881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132008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86960</xdr:rowOff>
    </xdr:from>
    <xdr:to>
      <xdr:col>10</xdr:col>
      <xdr:colOff>165100</xdr:colOff>
      <xdr:row>57</xdr:row>
      <xdr:rowOff>17110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8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69365</xdr:rowOff>
    </xdr:from>
    <xdr:to>
      <xdr:col>6</xdr:col>
      <xdr:colOff>38100</xdr:colOff>
      <xdr:row>58</xdr:row>
      <xdr:rowOff>170965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136511</xdr:rowOff>
    </xdr:from>
    <xdr:to>
      <xdr:col>24</xdr:col>
      <xdr:colOff>63500</xdr:colOff>
      <xdr:row>78</xdr:row>
      <xdr:rowOff>38365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6711"/>
          <a:ext cx="838200" cy="24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139613</xdr:rowOff>
    </xdr:from>
    <xdr:to>
      <xdr:col>19</xdr:col>
      <xdr:colOff>177800</xdr:colOff>
      <xdr:row>78</xdr:row>
      <xdr:rowOff>38365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41263"/>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139613</xdr:rowOff>
    </xdr:from>
    <xdr:to>
      <xdr:col>15</xdr:col>
      <xdr:colOff>50800</xdr:colOff>
      <xdr:row>79</xdr:row>
      <xdr:rowOff>35599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1263"/>
          <a:ext cx="889000" cy="2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35599</xdr:rowOff>
    </xdr:from>
    <xdr:to>
      <xdr:col>10</xdr:col>
      <xdr:colOff>114300</xdr:colOff>
      <xdr:row>79</xdr:row>
      <xdr:rowOff>101405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0149"/>
          <a:ext cx="889000" cy="6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85711</xdr:rowOff>
    </xdr:from>
    <xdr:to>
      <xdr:col>24</xdr:col>
      <xdr:colOff>114300</xdr:colOff>
      <xdr:row>77</xdr:row>
      <xdr:rowOff>15861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159015</xdr:rowOff>
    </xdr:from>
    <xdr:to>
      <xdr:col>20</xdr:col>
      <xdr:colOff>38100</xdr:colOff>
      <xdr:row>78</xdr:row>
      <xdr:rowOff>89165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80292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88813</xdr:rowOff>
    </xdr:from>
    <xdr:to>
      <xdr:col>15</xdr:col>
      <xdr:colOff>101600</xdr:colOff>
      <xdr:row>78</xdr:row>
      <xdr:rowOff>18963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156249</xdr:rowOff>
    </xdr:from>
    <xdr:to>
      <xdr:col>10</xdr:col>
      <xdr:colOff>165100</xdr:colOff>
      <xdr:row>79</xdr:row>
      <xdr:rowOff>86399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77526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50605</xdr:rowOff>
    </xdr:from>
    <xdr:to>
      <xdr:col>6</xdr:col>
      <xdr:colOff>38100</xdr:colOff>
      <xdr:row>79</xdr:row>
      <xdr:rowOff>152205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143332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138037</xdr:rowOff>
    </xdr:from>
    <xdr:to>
      <xdr:col>24</xdr:col>
      <xdr:colOff>63500</xdr:colOff>
      <xdr:row>98</xdr:row>
      <xdr:rowOff>52718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8687"/>
          <a:ext cx="838200" cy="8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46013</xdr:rowOff>
    </xdr:from>
    <xdr:to>
      <xdr:col>19</xdr:col>
      <xdr:colOff>177800</xdr:colOff>
      <xdr:row>98</xdr:row>
      <xdr:rowOff>52718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4811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46013</xdr:rowOff>
    </xdr:from>
    <xdr:to>
      <xdr:col>15</xdr:col>
      <xdr:colOff>50800</xdr:colOff>
      <xdr:row>98</xdr:row>
      <xdr:rowOff>95135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8113"/>
          <a:ext cx="889000" cy="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95135</xdr:rowOff>
    </xdr:from>
    <xdr:to>
      <xdr:col>10</xdr:col>
      <xdr:colOff>114300</xdr:colOff>
      <xdr:row>98</xdr:row>
      <xdr:rowOff>115582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97235"/>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87237</xdr:rowOff>
    </xdr:from>
    <xdr:to>
      <xdr:col>24</xdr:col>
      <xdr:colOff>114300</xdr:colOff>
      <xdr:row>98</xdr:row>
      <xdr:rowOff>17387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65664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1918</xdr:rowOff>
    </xdr:from>
    <xdr:to>
      <xdr:col>20</xdr:col>
      <xdr:colOff>38100</xdr:colOff>
      <xdr:row>98</xdr:row>
      <xdr:rowOff>103518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94645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166663</xdr:rowOff>
    </xdr:from>
    <xdr:to>
      <xdr:col>15</xdr:col>
      <xdr:colOff>101600</xdr:colOff>
      <xdr:row>98</xdr:row>
      <xdr:rowOff>96813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87940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44335</xdr:rowOff>
    </xdr:from>
    <xdr:to>
      <xdr:col>10</xdr:col>
      <xdr:colOff>165100</xdr:colOff>
      <xdr:row>98</xdr:row>
      <xdr:rowOff>145935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137062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64782</xdr:rowOff>
    </xdr:from>
    <xdr:to>
      <xdr:col>6</xdr:col>
      <xdr:colOff>38100</xdr:colOff>
      <xdr:row>98</xdr:row>
      <xdr:rowOff>166382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157509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67081</xdr:rowOff>
    </xdr:from>
    <xdr:to>
      <xdr:col>55</xdr:col>
      <xdr:colOff>0</xdr:colOff>
      <xdr:row>58</xdr:row>
      <xdr:rowOff>109207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11181"/>
          <a:ext cx="838200"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109207</xdr:rowOff>
    </xdr:from>
    <xdr:to>
      <xdr:col>50</xdr:col>
      <xdr:colOff>114300</xdr:colOff>
      <xdr:row>58</xdr:row>
      <xdr:rowOff>130696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3307"/>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110541</xdr:rowOff>
    </xdr:from>
    <xdr:to>
      <xdr:col>45</xdr:col>
      <xdr:colOff>177800</xdr:colOff>
      <xdr:row>58</xdr:row>
      <xdr:rowOff>130696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4641"/>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110541</xdr:rowOff>
    </xdr:from>
    <xdr:to>
      <xdr:col>41</xdr:col>
      <xdr:colOff>50800</xdr:colOff>
      <xdr:row>58</xdr:row>
      <xdr:rowOff>116942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464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16281</xdr:rowOff>
    </xdr:from>
    <xdr:to>
      <xdr:col>55</xdr:col>
      <xdr:colOff>50800</xdr:colOff>
      <xdr:row>58</xdr:row>
      <xdr:rowOff>117881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166158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58407</xdr:rowOff>
    </xdr:from>
    <xdr:to>
      <xdr:col>50</xdr:col>
      <xdr:colOff>165100</xdr:colOff>
      <xdr:row>58</xdr:row>
      <xdr:rowOff>160007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151134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9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79896</xdr:rowOff>
    </xdr:from>
    <xdr:to>
      <xdr:col>46</xdr:col>
      <xdr:colOff>38100</xdr:colOff>
      <xdr:row>59</xdr:row>
      <xdr:rowOff>10046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59741</xdr:rowOff>
    </xdr:from>
    <xdr:to>
      <xdr:col>41</xdr:col>
      <xdr:colOff>101600</xdr:colOff>
      <xdr:row>58</xdr:row>
      <xdr:rowOff>161341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152468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66142</xdr:rowOff>
    </xdr:from>
    <xdr:to>
      <xdr:col>36</xdr:col>
      <xdr:colOff>165100</xdr:colOff>
      <xdr:row>58</xdr:row>
      <xdr:rowOff>167742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158869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104229</xdr:rowOff>
    </xdr:from>
    <xdr:to>
      <xdr:col>55</xdr:col>
      <xdr:colOff>0</xdr:colOff>
      <xdr:row>78</xdr:row>
      <xdr:rowOff>137471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77329"/>
          <a:ext cx="838200" cy="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104229</xdr:rowOff>
    </xdr:from>
    <xdr:to>
      <xdr:col>50</xdr:col>
      <xdr:colOff>114300</xdr:colOff>
      <xdr:row>78</xdr:row>
      <xdr:rowOff>154178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77329"/>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95447</xdr:rowOff>
    </xdr:from>
    <xdr:to>
      <xdr:col>45</xdr:col>
      <xdr:colOff>177800</xdr:colOff>
      <xdr:row>78</xdr:row>
      <xdr:rowOff>154178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8547"/>
          <a:ext cx="889000" cy="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95447</xdr:rowOff>
    </xdr:from>
    <xdr:to>
      <xdr:col>41</xdr:col>
      <xdr:colOff>50800</xdr:colOff>
      <xdr:row>79</xdr:row>
      <xdr:rowOff>29000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8547"/>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86671</xdr:rowOff>
    </xdr:from>
    <xdr:to>
      <xdr:col>55</xdr:col>
      <xdr:colOff>50800</xdr:colOff>
      <xdr:row>79</xdr:row>
      <xdr:rowOff>16821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1598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53429</xdr:rowOff>
    </xdr:from>
    <xdr:to>
      <xdr:col>50</xdr:col>
      <xdr:colOff>165100</xdr:colOff>
      <xdr:row>78</xdr:row>
      <xdr:rowOff>155029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146156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103378</xdr:rowOff>
    </xdr:from>
    <xdr:to>
      <xdr:col>46</xdr:col>
      <xdr:colOff>38100</xdr:colOff>
      <xdr:row>79</xdr:row>
      <xdr:rowOff>33528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24655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44647</xdr:rowOff>
    </xdr:from>
    <xdr:to>
      <xdr:col>41</xdr:col>
      <xdr:colOff>101600</xdr:colOff>
      <xdr:row>78</xdr:row>
      <xdr:rowOff>146247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149650</xdr:rowOff>
    </xdr:from>
    <xdr:to>
      <xdr:col>36</xdr:col>
      <xdr:colOff>165100</xdr:colOff>
      <xdr:row>79</xdr:row>
      <xdr:rowOff>79800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70927</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61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134029</xdr:rowOff>
    </xdr:from>
    <xdr:to>
      <xdr:col>54</xdr:col>
      <xdr:colOff>189865</xdr:colOff>
      <xdr:row>98</xdr:row>
      <xdr:rowOff>16887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64529"/>
          <a:ext cx="1270" cy="125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20714</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16887</xdr:rowOff>
    </xdr:from>
    <xdr:to>
      <xdr:col>55</xdr:col>
      <xdr:colOff>88900</xdr:colOff>
      <xdr:row>98</xdr:row>
      <xdr:rowOff>16887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80706</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3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134029</xdr:rowOff>
    </xdr:from>
    <xdr:to>
      <xdr:col>55</xdr:col>
      <xdr:colOff>88900</xdr:colOff>
      <xdr:row>90</xdr:row>
      <xdr:rowOff>134029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16887</xdr:rowOff>
    </xdr:from>
    <xdr:to>
      <xdr:col>55</xdr:col>
      <xdr:colOff>0</xdr:colOff>
      <xdr:row>98</xdr:row>
      <xdr:rowOff>26967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18987"/>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67552</xdr:rowOff>
    </xdr:from>
    <xdr:to>
      <xdr:col>55</xdr:col>
      <xdr:colOff>50800</xdr:colOff>
      <xdr:row>95</xdr:row>
      <xdr:rowOff>169152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137458</xdr:rowOff>
    </xdr:from>
    <xdr:to>
      <xdr:col>50</xdr:col>
      <xdr:colOff>114300</xdr:colOff>
      <xdr:row>98</xdr:row>
      <xdr:rowOff>26967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68108"/>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94614</xdr:rowOff>
    </xdr:from>
    <xdr:to>
      <xdr:col>50</xdr:col>
      <xdr:colOff>165100</xdr:colOff>
      <xdr:row>96</xdr:row>
      <xdr:rowOff>24764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41291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23408</xdr:rowOff>
    </xdr:from>
    <xdr:to>
      <xdr:col>45</xdr:col>
      <xdr:colOff>177800</xdr:colOff>
      <xdr:row>97</xdr:row>
      <xdr:rowOff>137458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54058"/>
          <a:ext cx="889000" cy="1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81215</xdr:rowOff>
    </xdr:from>
    <xdr:to>
      <xdr:col>46</xdr:col>
      <xdr:colOff>38100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23408</xdr:rowOff>
    </xdr:from>
    <xdr:to>
      <xdr:col>41</xdr:col>
      <xdr:colOff>50800</xdr:colOff>
      <xdr:row>97</xdr:row>
      <xdr:rowOff>65481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54058"/>
          <a:ext cx="889000" cy="4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65714</xdr:rowOff>
    </xdr:from>
    <xdr:to>
      <xdr:col>41</xdr:col>
      <xdr:colOff>101600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83676</xdr:rowOff>
    </xdr:from>
    <xdr:to>
      <xdr:col>36</xdr:col>
      <xdr:colOff>165100</xdr:colOff>
      <xdr:row>96</xdr:row>
      <xdr:rowOff>13826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30353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137537</xdr:rowOff>
    </xdr:from>
    <xdr:to>
      <xdr:col>55</xdr:col>
      <xdr:colOff>50800</xdr:colOff>
      <xdr:row>98</xdr:row>
      <xdr:rowOff>67687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52464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147617</xdr:rowOff>
    </xdr:from>
    <xdr:to>
      <xdr:col>50</xdr:col>
      <xdr:colOff>165100</xdr:colOff>
      <xdr:row>98</xdr:row>
      <xdr:rowOff>77767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68894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7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86658</xdr:rowOff>
    </xdr:from>
    <xdr:to>
      <xdr:col>46</xdr:col>
      <xdr:colOff>38100</xdr:colOff>
      <xdr:row>98</xdr:row>
      <xdr:rowOff>16808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144058</xdr:rowOff>
    </xdr:from>
    <xdr:to>
      <xdr:col>41</xdr:col>
      <xdr:colOff>101600</xdr:colOff>
      <xdr:row>97</xdr:row>
      <xdr:rowOff>74208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65335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14681</xdr:rowOff>
    </xdr:from>
    <xdr:to>
      <xdr:col>36</xdr:col>
      <xdr:colOff>165100</xdr:colOff>
      <xdr:row>97</xdr:row>
      <xdr:rowOff>116281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107408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162136</xdr:rowOff>
    </xdr:from>
    <xdr:to>
      <xdr:col>85</xdr:col>
      <xdr:colOff>127000</xdr:colOff>
      <xdr:row>39</xdr:row>
      <xdr:rowOff>2769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77236"/>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2769</xdr:rowOff>
    </xdr:from>
    <xdr:to>
      <xdr:col>81</xdr:col>
      <xdr:colOff>50800</xdr:colOff>
      <xdr:row>39</xdr:row>
      <xdr:rowOff>32748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89319"/>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168797</xdr:rowOff>
    </xdr:from>
    <xdr:to>
      <xdr:col>76</xdr:col>
      <xdr:colOff>114300</xdr:colOff>
      <xdr:row>39</xdr:row>
      <xdr:rowOff>32748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83897"/>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114097</xdr:rowOff>
    </xdr:from>
    <xdr:to>
      <xdr:col>71</xdr:col>
      <xdr:colOff>177800</xdr:colOff>
      <xdr:row>38</xdr:row>
      <xdr:rowOff>168797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57747"/>
          <a:ext cx="889000" cy="22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111336</xdr:rowOff>
    </xdr:from>
    <xdr:to>
      <xdr:col>85</xdr:col>
      <xdr:colOff>177800</xdr:colOff>
      <xdr:row>39</xdr:row>
      <xdr:rowOff>41486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26263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4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123419</xdr:rowOff>
    </xdr:from>
    <xdr:to>
      <xdr:col>81</xdr:col>
      <xdr:colOff>101600</xdr:colOff>
      <xdr:row>39</xdr:row>
      <xdr:rowOff>53569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44696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153398</xdr:rowOff>
    </xdr:from>
    <xdr:to>
      <xdr:col>76</xdr:col>
      <xdr:colOff>165100</xdr:colOff>
      <xdr:row>39</xdr:row>
      <xdr:rowOff>83548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74675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6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117997</xdr:rowOff>
    </xdr:from>
    <xdr:to>
      <xdr:col>72</xdr:col>
      <xdr:colOff>38100</xdr:colOff>
      <xdr:row>39</xdr:row>
      <xdr:rowOff>48147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39274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63297</xdr:rowOff>
    </xdr:from>
    <xdr:to>
      <xdr:col>67</xdr:col>
      <xdr:colOff>101600</xdr:colOff>
      <xdr:row>37</xdr:row>
      <xdr:rowOff>164897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156024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119240</xdr:rowOff>
    </xdr:from>
    <xdr:to>
      <xdr:col>85</xdr:col>
      <xdr:colOff>127000</xdr:colOff>
      <xdr:row>58</xdr:row>
      <xdr:rowOff>121374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1006334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82220</xdr:rowOff>
    </xdr:from>
    <xdr:to>
      <xdr:col>81</xdr:col>
      <xdr:colOff>50800</xdr:colOff>
      <xdr:row>58</xdr:row>
      <xdr:rowOff>121374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10026320"/>
          <a:ext cx="88900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11405</xdr:rowOff>
    </xdr:from>
    <xdr:to>
      <xdr:col>76</xdr:col>
      <xdr:colOff>114300</xdr:colOff>
      <xdr:row>58</xdr:row>
      <xdr:rowOff>82220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55505"/>
          <a:ext cx="889000" cy="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75464</xdr:rowOff>
    </xdr:from>
    <xdr:to>
      <xdr:col>71</xdr:col>
      <xdr:colOff>177800</xdr:colOff>
      <xdr:row>58</xdr:row>
      <xdr:rowOff>11405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162314"/>
          <a:ext cx="889000" cy="79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68440</xdr:rowOff>
    </xdr:from>
    <xdr:to>
      <xdr:col>85</xdr:col>
      <xdr:colOff>177800</xdr:colOff>
      <xdr:row>58</xdr:row>
      <xdr:rowOff>170040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154817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70574</xdr:rowOff>
    </xdr:from>
    <xdr:to>
      <xdr:col>81</xdr:col>
      <xdr:colOff>101600</xdr:colOff>
      <xdr:row>59</xdr:row>
      <xdr:rowOff>724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163301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31420</xdr:rowOff>
    </xdr:from>
    <xdr:to>
      <xdr:col>76</xdr:col>
      <xdr:colOff>165100</xdr:colOff>
      <xdr:row>58</xdr:row>
      <xdr:rowOff>133020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124147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132055</xdr:rowOff>
    </xdr:from>
    <xdr:to>
      <xdr:col>72</xdr:col>
      <xdr:colOff>38100</xdr:colOff>
      <xdr:row>58</xdr:row>
      <xdr:rowOff>62205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53332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9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24664</xdr:rowOff>
    </xdr:from>
    <xdr:to>
      <xdr:col>67</xdr:col>
      <xdr:colOff>101600</xdr:colOff>
      <xdr:row>53</xdr:row>
      <xdr:rowOff>126264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142791</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14795" y="888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93883</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38433"/>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70380</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4930"/>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43083</xdr:rowOff>
    </xdr:from>
    <xdr:to>
      <xdr:col>85</xdr:col>
      <xdr:colOff>177800</xdr:colOff>
      <xdr:row>79</xdr:row>
      <xdr:rowOff>144683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19580</xdr:rowOff>
    </xdr:from>
    <xdr:to>
      <xdr:col>67</xdr:col>
      <xdr:colOff>101600</xdr:colOff>
      <xdr:row>79</xdr:row>
      <xdr:rowOff>121180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112307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65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29477</xdr:rowOff>
    </xdr:from>
    <xdr:to>
      <xdr:col>85</xdr:col>
      <xdr:colOff>127000</xdr:colOff>
      <xdr:row>96</xdr:row>
      <xdr:rowOff>31130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88677"/>
          <a:ext cx="8382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158316</xdr:rowOff>
    </xdr:from>
    <xdr:to>
      <xdr:col>81</xdr:col>
      <xdr:colOff>50800</xdr:colOff>
      <xdr:row>96</xdr:row>
      <xdr:rowOff>29477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446066"/>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158316</xdr:rowOff>
    </xdr:from>
    <xdr:to>
      <xdr:col>76</xdr:col>
      <xdr:colOff>114300</xdr:colOff>
      <xdr:row>96</xdr:row>
      <xdr:rowOff>111452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46066"/>
          <a:ext cx="889000" cy="1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111452</xdr:rowOff>
    </xdr:from>
    <xdr:to>
      <xdr:col>71</xdr:col>
      <xdr:colOff>177800</xdr:colOff>
      <xdr:row>96</xdr:row>
      <xdr:rowOff>115202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70652"/>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151780</xdr:rowOff>
    </xdr:from>
    <xdr:to>
      <xdr:col>85</xdr:col>
      <xdr:colOff>177800</xdr:colOff>
      <xdr:row>96</xdr:row>
      <xdr:rowOff>81930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3207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9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150127</xdr:rowOff>
    </xdr:from>
    <xdr:to>
      <xdr:col>81</xdr:col>
      <xdr:colOff>101600</xdr:colOff>
      <xdr:row>96</xdr:row>
      <xdr:rowOff>80277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96804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107516</xdr:rowOff>
    </xdr:from>
    <xdr:to>
      <xdr:col>76</xdr:col>
      <xdr:colOff>165100</xdr:colOff>
      <xdr:row>96</xdr:row>
      <xdr:rowOff>37666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54193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60652</xdr:rowOff>
    </xdr:from>
    <xdr:to>
      <xdr:col>72</xdr:col>
      <xdr:colOff>38100</xdr:colOff>
      <xdr:row>96</xdr:row>
      <xdr:rowOff>162252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7329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9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64402</xdr:rowOff>
    </xdr:from>
    <xdr:to>
      <xdr:col>67</xdr:col>
      <xdr:colOff>101600</xdr:colOff>
      <xdr:row>96</xdr:row>
      <xdr:rowOff>166002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総じて類似団体比較において平均を下回る項目が多い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公債費については、これまで普通建設事業の実施における財源の確保に、積極的に地方債の借入れを実施してきたことが要因であった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が、繰上償還などの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公債費の平準化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年度はその効果で△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5,592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％）の削減効果があり、令和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他に大きな増減があるところでは、</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議員報酬一律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で終了したため大きく増加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各種検査検診事業の実績増により増加となっている。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住民税非課税世帯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への給付金事業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や社会保障扶助費の実績増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農林水産業費については、ダムの更新工事により一時的に増加となった。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年度より「緊急財政健全化計画」に基づいた給与カット等のコスト削減及び普通交付税の大幅な増額により実質収支額が令和元年度より約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％近く改善する結果となった。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年度にかけて繰上償還を実施し、公債費の削減に取り組んだ結果、実施収支の改善につながり、剰余金を財政調整基金に積み立てたことにより、財政調整基金残高比率も令和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年度も残高比率を伸ばす結果となった。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今後も財政調整基金残高比率を高水準で維持できるよう、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一般会計においては、普通交付税の増額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年度に大きく増加したが、令和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年度は臨時財政対策債発行可能額の大幅な減額により減少している。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に赤字決算であった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住宅新築資金等貸付事業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年度で起債償還が完了したため、今後も黒字が続くと見込まれる。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下水道事業については、下水道使用料の減少や維持改修工事等により数値が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％程度悪化している。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一般職給与カットによる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総人件費の抑制、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公債費の負担軽減、業務の効率化による物件費の抑制、税収入・税外収入の確保、町有財産の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計画的な売却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り、収支の改善に努める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8243910</v>
      </c>
      <c r="BO4" s="407"/>
      <c r="BP4" s="407"/>
      <c r="BQ4" s="407"/>
      <c r="BR4" s="407"/>
      <c r="BS4" s="407"/>
      <c r="BT4" s="407"/>
      <c r="BU4" s="408"/>
      <c r="BV4" s="406">
        <v>7742595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7.5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7897269</v>
      </c>
      <c r="BO5" s="444"/>
      <c r="BP5" s="444"/>
      <c r="BQ5" s="444"/>
      <c r="BR5" s="444"/>
      <c r="BS5" s="444"/>
      <c r="BT5" s="444"/>
      <c r="BU5" s="445"/>
      <c r="BV5" s="443">
        <v>7311753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88.4</v>
      </c>
      <c r="CU5" s="441"/>
      <c r="CV5" s="441"/>
      <c r="CW5" s="441"/>
      <c r="CX5" s="441"/>
      <c r="CY5" s="441"/>
      <c r="CZ5" s="441"/>
      <c r="DA5" s="442"/>
      <c r="DB5" s="440">
        <v>90.5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346641</v>
      </c>
      <c r="BO6" s="444"/>
      <c r="BP6" s="444"/>
      <c r="BQ6" s="444"/>
      <c r="BR6" s="444"/>
      <c r="BS6" s="444"/>
      <c r="BT6" s="444"/>
      <c r="BU6" s="445"/>
      <c r="BV6" s="443">
        <v>430842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v>
      </c>
      <c r="CU6" s="481"/>
      <c r="CV6" s="481"/>
      <c r="CW6" s="481"/>
      <c r="CX6" s="481"/>
      <c r="CY6" s="481"/>
      <c r="CZ6" s="481"/>
      <c r="DA6" s="482"/>
      <c r="DB6" s="480">
        <v>91.8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10450</v>
      </c>
      <c r="BO7" s="444"/>
      <c r="BP7" s="444"/>
      <c r="BQ7" s="444"/>
      <c r="BR7" s="444"/>
      <c r="BS7" s="444"/>
      <c r="BT7" s="444"/>
      <c r="BU7" s="445"/>
      <c r="BV7" s="443">
        <v>54365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5161622</v>
      </c>
      <c r="CU7" s="444"/>
      <c r="CV7" s="444"/>
      <c r="CW7" s="444"/>
      <c r="CX7" s="444"/>
      <c r="CY7" s="444"/>
      <c r="CZ7" s="444"/>
      <c r="DA7" s="445"/>
      <c r="DB7" s="443">
        <v>5039936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336191</v>
      </c>
      <c r="BO8" s="444"/>
      <c r="BP8" s="444"/>
      <c r="BQ8" s="444"/>
      <c r="BR8" s="444"/>
      <c r="BS8" s="444"/>
      <c r="BT8" s="444"/>
      <c r="BU8" s="445"/>
      <c r="BV8" s="443">
        <v>376477</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18009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-40286</v>
      </c>
      <c r="BO9" s="444"/>
      <c r="BP9" s="444"/>
      <c r="BQ9" s="444"/>
      <c r="BR9" s="444"/>
      <c r="BS9" s="444"/>
      <c r="BT9" s="444"/>
      <c r="BU9" s="445"/>
      <c r="BV9" s="443">
        <v>-35878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19.899999999999999</v>
      </c>
      <c r="CU9" s="441"/>
      <c r="CV9" s="441"/>
      <c r="CW9" s="441"/>
      <c r="CX9" s="441"/>
      <c r="CY9" s="441"/>
      <c r="CZ9" s="441"/>
      <c r="DA9" s="442"/>
      <c r="DB9" s="440">
        <v>21.1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18883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0</v>
      </c>
      <c r="BO10" s="444"/>
      <c r="BP10" s="444"/>
      <c r="BQ10" s="444"/>
      <c r="BR10" s="444"/>
      <c r="BS10" s="444"/>
      <c r="BT10" s="444"/>
      <c r="BU10" s="445"/>
      <c r="BV10" s="443">
        <v>50000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326902</v>
      </c>
      <c r="BO11" s="444"/>
      <c r="BP11" s="444"/>
      <c r="BQ11" s="444"/>
      <c r="BR11" s="444"/>
      <c r="BS11" s="444"/>
      <c r="BT11" s="444"/>
      <c r="BU11" s="445"/>
      <c r="BV11" s="443">
        <v>287988</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18319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126000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18131</v>
      </c>
      <c r="S13" s="528"/>
      <c r="T13" s="528"/>
      <c r="U13" s="528"/>
      <c r="V13" s="529"/>
      <c r="W13" s="459" t="s">
        <v>131</v>
      </c>
      <c r="X13" s="460"/>
      <c r="Y13" s="460"/>
      <c r="Z13" s="460"/>
      <c r="AA13" s="460"/>
      <c r="AB13" s="450"/>
      <c r="AC13" s="494">
        <v>445</v>
      </c>
      <c r="AD13" s="495"/>
      <c r="AE13" s="495"/>
      <c r="AF13" s="495"/>
      <c r="AG13" s="537"/>
      <c r="AH13" s="494">
        <v>458</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160616</v>
      </c>
      <c r="BO13" s="444"/>
      <c r="BP13" s="444"/>
      <c r="BQ13" s="444"/>
      <c r="BR13" s="444"/>
      <c r="BS13" s="444"/>
      <c r="BT13" s="444"/>
      <c r="BU13" s="445"/>
      <c r="BV13" s="443">
        <v>302110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12.7</v>
      </c>
      <c r="CU13" s="441"/>
      <c r="CV13" s="441"/>
      <c r="CW13" s="441"/>
      <c r="CX13" s="441"/>
      <c r="CY13" s="441"/>
      <c r="CZ13" s="441"/>
      <c r="DA13" s="442"/>
      <c r="DB13" s="440">
        <v>14.4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18434</v>
      </c>
      <c r="S14" s="528"/>
      <c r="T14" s="528"/>
      <c r="U14" s="528"/>
      <c r="V14" s="529"/>
      <c r="W14" s="433"/>
      <c r="X14" s="434"/>
      <c r="Y14" s="434"/>
      <c r="Z14" s="434"/>
      <c r="AA14" s="434"/>
      <c r="AB14" s="423"/>
      <c r="AC14" s="530">
        <v>6</v>
      </c>
      <c r="AD14" s="531"/>
      <c r="AE14" s="531"/>
      <c r="AF14" s="531"/>
      <c r="AG14" s="532"/>
      <c r="AH14" s="530">
        <v>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140.69999999999999</v>
      </c>
      <c r="CU14" s="542"/>
      <c r="CV14" s="542"/>
      <c r="CW14" s="542"/>
      <c r="CX14" s="542"/>
      <c r="CY14" s="542"/>
      <c r="CZ14" s="542"/>
      <c r="DA14" s="543"/>
      <c r="DB14" s="541">
        <v>156.69999999999999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18260</v>
      </c>
      <c r="S15" s="528"/>
      <c r="T15" s="528"/>
      <c r="U15" s="528"/>
      <c r="V15" s="529"/>
      <c r="W15" s="459" t="s">
        <v>137</v>
      </c>
      <c r="X15" s="460"/>
      <c r="Y15" s="460"/>
      <c r="Z15" s="460"/>
      <c r="AA15" s="460"/>
      <c r="AB15" s="450"/>
      <c r="AC15" s="494">
        <v>1515</v>
      </c>
      <c r="AD15" s="495"/>
      <c r="AE15" s="495"/>
      <c r="AF15" s="495"/>
      <c r="AG15" s="537"/>
      <c r="AH15" s="494">
        <v>1642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1905359</v>
      </c>
      <c r="BO15" s="407"/>
      <c r="BP15" s="407"/>
      <c r="BQ15" s="407"/>
      <c r="BR15" s="407"/>
      <c r="BS15" s="407"/>
      <c r="BT15" s="407"/>
      <c r="BU15" s="408"/>
      <c r="BV15" s="406">
        <v>1867010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20.5</v>
      </c>
      <c r="AD16" s="531"/>
      <c r="AE16" s="531"/>
      <c r="AF16" s="531"/>
      <c r="AG16" s="532"/>
      <c r="AH16" s="530">
        <v>21.6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4637221</v>
      </c>
      <c r="BO16" s="444"/>
      <c r="BP16" s="444"/>
      <c r="BQ16" s="444"/>
      <c r="BR16" s="444"/>
      <c r="BS16" s="444"/>
      <c r="BT16" s="444"/>
      <c r="BU16" s="445"/>
      <c r="BV16" s="443">
        <v>4486310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5423</v>
      </c>
      <c r="AD17" s="495"/>
      <c r="AE17" s="495"/>
      <c r="AF17" s="495"/>
      <c r="AG17" s="537"/>
      <c r="AH17" s="494">
        <v>5511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2394945</v>
      </c>
      <c r="BO17" s="444"/>
      <c r="BP17" s="444"/>
      <c r="BQ17" s="444"/>
      <c r="BR17" s="444"/>
      <c r="BS17" s="444"/>
      <c r="BT17" s="444"/>
      <c r="BU17" s="445"/>
      <c r="BV17" s="443">
        <v>2341996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23.9</v>
      </c>
      <c r="M18" s="567"/>
      <c r="N18" s="567"/>
      <c r="O18" s="567"/>
      <c r="P18" s="567"/>
      <c r="Q18" s="567"/>
      <c r="R18" s="568"/>
      <c r="S18" s="568"/>
      <c r="T18" s="568"/>
      <c r="U18" s="568"/>
      <c r="V18" s="569"/>
      <c r="W18" s="461"/>
      <c r="X18" s="462"/>
      <c r="Y18" s="462"/>
      <c r="Z18" s="462"/>
      <c r="AA18" s="462"/>
      <c r="AB18" s="453"/>
      <c r="AC18" s="570">
        <v>73.5</v>
      </c>
      <c r="AD18" s="571"/>
      <c r="AE18" s="571"/>
      <c r="AF18" s="571"/>
      <c r="AG18" s="572"/>
      <c r="AH18" s="570">
        <v>72.400000000000006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4698746</v>
      </c>
      <c r="BO18" s="444"/>
      <c r="BP18" s="444"/>
      <c r="BQ18" s="444"/>
      <c r="BR18" s="444"/>
      <c r="BS18" s="444"/>
      <c r="BT18" s="444"/>
      <c r="BU18" s="445"/>
      <c r="BV18" s="443">
        <v>4714829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754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6369896</v>
      </c>
      <c r="BO19" s="444"/>
      <c r="BP19" s="444"/>
      <c r="BQ19" s="444"/>
      <c r="BR19" s="444"/>
      <c r="BS19" s="444"/>
      <c r="BT19" s="444"/>
      <c r="BU19" s="445"/>
      <c r="BV19" s="443">
        <v>6073279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7173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11759270</v>
      </c>
      <c r="BO22" s="407"/>
      <c r="BP22" s="407"/>
      <c r="BQ22" s="407"/>
      <c r="BR22" s="407"/>
      <c r="BS22" s="407"/>
      <c r="BT22" s="407"/>
      <c r="BU22" s="408"/>
      <c r="BV22" s="406">
        <v>12788537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6823162</v>
      </c>
      <c r="BO23" s="444"/>
      <c r="BP23" s="444"/>
      <c r="BQ23" s="444"/>
      <c r="BR23" s="444"/>
      <c r="BS23" s="444"/>
      <c r="BT23" s="444"/>
      <c r="BU23" s="445"/>
      <c r="BV23" s="443">
        <v>7216644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4920</v>
      </c>
      <c r="R24" s="495"/>
      <c r="S24" s="495"/>
      <c r="T24" s="495"/>
      <c r="U24" s="495"/>
      <c r="V24" s="537"/>
      <c r="W24" s="589"/>
      <c r="X24" s="590"/>
      <c r="Y24" s="591"/>
      <c r="Z24" s="493" t="s">
        <v>162</v>
      </c>
      <c r="AA24" s="473"/>
      <c r="AB24" s="473"/>
      <c r="AC24" s="473"/>
      <c r="AD24" s="473"/>
      <c r="AE24" s="473"/>
      <c r="AF24" s="473"/>
      <c r="AG24" s="474"/>
      <c r="AH24" s="494">
        <v>166</v>
      </c>
      <c r="AI24" s="495"/>
      <c r="AJ24" s="495"/>
      <c r="AK24" s="495"/>
      <c r="AL24" s="537"/>
      <c r="AM24" s="494">
        <v>498664</v>
      </c>
      <c r="AN24" s="495"/>
      <c r="AO24" s="495"/>
      <c r="AP24" s="495"/>
      <c r="AQ24" s="495"/>
      <c r="AR24" s="537"/>
      <c r="AS24" s="494">
        <v>3004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9206336</v>
      </c>
      <c r="BO24" s="444"/>
      <c r="BP24" s="444"/>
      <c r="BQ24" s="444"/>
      <c r="BR24" s="444"/>
      <c r="BS24" s="444"/>
      <c r="BT24" s="444"/>
      <c r="BU24" s="445"/>
      <c r="BV24" s="443">
        <v>10053099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4680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t="s">
        <v>122</v>
      </c>
      <c r="BO25" s="407"/>
      <c r="BP25" s="407"/>
      <c r="BQ25" s="407"/>
      <c r="BR25" s="407"/>
      <c r="BS25" s="407"/>
      <c r="BT25" s="407"/>
      <c r="BU25" s="408"/>
      <c r="BV25" s="406" t="s">
        <v>122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4575</v>
      </c>
      <c r="R26" s="495"/>
      <c r="S26" s="495"/>
      <c r="T26" s="495"/>
      <c r="U26" s="495"/>
      <c r="V26" s="537"/>
      <c r="W26" s="589"/>
      <c r="X26" s="590"/>
      <c r="Y26" s="591"/>
      <c r="Z26" s="493" t="s">
        <v>168</v>
      </c>
      <c r="AA26" s="595"/>
      <c r="AB26" s="595"/>
      <c r="AC26" s="595"/>
      <c r="AD26" s="595"/>
      <c r="AE26" s="595"/>
      <c r="AF26" s="595"/>
      <c r="AG26" s="596"/>
      <c r="AH26" s="494">
        <v>15</v>
      </c>
      <c r="AI26" s="495"/>
      <c r="AJ26" s="495"/>
      <c r="AK26" s="495"/>
      <c r="AL26" s="537"/>
      <c r="AM26" s="494">
        <v>50895</v>
      </c>
      <c r="AN26" s="495"/>
      <c r="AO26" s="495"/>
      <c r="AP26" s="495"/>
      <c r="AQ26" s="495"/>
      <c r="AR26" s="537"/>
      <c r="AS26" s="494">
        <v>3393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3060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2635</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589198</v>
      </c>
      <c r="BO28" s="407"/>
      <c r="BP28" s="407"/>
      <c r="BQ28" s="407"/>
      <c r="BR28" s="407"/>
      <c r="BS28" s="407"/>
      <c r="BT28" s="407"/>
      <c r="BU28" s="408"/>
      <c r="BV28" s="406">
        <v>515198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10</v>
      </c>
      <c r="M29" s="495"/>
      <c r="N29" s="495"/>
      <c r="O29" s="495"/>
      <c r="P29" s="537"/>
      <c r="Q29" s="494">
        <v>2465</v>
      </c>
      <c r="R29" s="495"/>
      <c r="S29" s="495"/>
      <c r="T29" s="495"/>
      <c r="U29" s="495"/>
      <c r="V29" s="537"/>
      <c r="W29" s="592"/>
      <c r="X29" s="593"/>
      <c r="Y29" s="594"/>
      <c r="Z29" s="493" t="s">
        <v>178</v>
      </c>
      <c r="AA29" s="473"/>
      <c r="AB29" s="473"/>
      <c r="AC29" s="473"/>
      <c r="AD29" s="473"/>
      <c r="AE29" s="473"/>
      <c r="AF29" s="473"/>
      <c r="AG29" s="474"/>
      <c r="AH29" s="494">
        <v>168</v>
      </c>
      <c r="AI29" s="495"/>
      <c r="AJ29" s="495"/>
      <c r="AK29" s="495"/>
      <c r="AL29" s="537"/>
      <c r="AM29" s="494">
        <v>505768</v>
      </c>
      <c r="AN29" s="495"/>
      <c r="AO29" s="495"/>
      <c r="AP29" s="495"/>
      <c r="AQ29" s="495"/>
      <c r="AR29" s="537"/>
      <c r="AS29" s="494">
        <v>3011</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25537</v>
      </c>
      <c r="BO29" s="444"/>
      <c r="BP29" s="444"/>
      <c r="BQ29" s="444"/>
      <c r="BR29" s="444"/>
      <c r="BS29" s="444"/>
      <c r="BT29" s="444"/>
      <c r="BU29" s="445"/>
      <c r="BV29" s="443">
        <v>2617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92.1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403993</v>
      </c>
      <c r="BO30" s="563"/>
      <c r="BP30" s="563"/>
      <c r="BQ30" s="563"/>
      <c r="BR30" s="563"/>
      <c r="BS30" s="563"/>
      <c r="BT30" s="563"/>
      <c r="BU30" s="564"/>
      <c r="BV30" s="562">
        <v>327079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6</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IF('各会計、関係団体の財政状況及び健全化判断比率'!B33="","",'各会計、関係団体の財政状況及び健全化判断比率'!B33)</f>
        <v>農業集落排水事業特別会計</v>
      </c>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7</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学校給食費特別会計</v>
      </c>
      <c r="F36" s="634"/>
      <c r="G36" s="634"/>
      <c r="H36" s="634"/>
      <c r="I36" s="634"/>
      <c r="J36" s="634"/>
      <c r="K36" s="634"/>
      <c r="L36" s="634"/>
      <c r="M36" s="634"/>
      <c r="N36" s="634"/>
      <c r="O36" s="634"/>
      <c r="P36" s="634"/>
      <c r="Q36" s="634"/>
      <c r="R36" s="634"/>
      <c r="S36" s="634"/>
      <c r="T36" s="181"/>
      <c r="U36" s="633">
        <f t="shared" ref="U36:U43" si="4">IF(W36="","",U35+1)</f>
        <v>8</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奨学資金貸付事業特別会計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f t="shared" ref="C38:C43" si="5">IF(E38="","",C37+1)</f>
        <v>5</v>
      </c>
      <c r="D38" s="633"/>
      <c r="E38" s="634" t="str">
        <f>IF('各会計、関係団体の財政状況及び健全化判断比率'!B11="","",'各会計、関係団体の財政状況及び健全化判断比率'!B11)</f>
        <v>用地先行取得事業特別会計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b/MsVSmp+C+1TTlqFXP09TKYjX79O7f57bx476D2KYGvtQMTQ+f58Dj6yfDxLpe8yFi1FG36ER8a26wBKI59Q==" saltValue="uhiqFHzsNsDjw61YTqkO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536</v>
      </c>
      <c r="D34" s="1187"/>
      <c r="E34" s="1188"/>
      <c r="F34" s="32">
        <v>3.65</v>
      </c>
      <c r="G34" s="33">
        <v>4.3</v>
      </c>
      <c r="H34" s="33">
        <v>7.89</v>
      </c>
      <c r="I34" s="33">
        <v>7.11</v>
      </c>
      <c r="J34" s="34">
        <v>6.08</v>
      </c>
      <c r="K34" s="22"/>
      <c r="L34" s="22"/>
      <c r="M34" s="22"/>
      <c r="N34" s="22"/>
      <c r="O34" s="22"/>
      <c r="P34" s="22"/>
    </row>
    <row r="35" spans="1:16" ht="39" customHeight="1" x14ac:dyDescent="0.15">
      <c r="A35" s="22"/>
      <c r="B35" s="35"/>
      <c r="C35" s="1181" t="s">
        <v>537</v>
      </c>
      <c r="D35" s="1182"/>
      <c r="E35" s="1183"/>
      <c r="F35" s="36">
        <v>4.92</v>
      </c>
      <c r="G35" s="37">
        <v>4.34</v>
      </c>
      <c r="H35" s="37">
        <v>4.03</v>
      </c>
      <c r="I35" s="37">
        <v>4.76</v>
      </c>
      <c r="J35" s="38">
        <v>4.3600000000000003</v>
      </c>
      <c r="K35" s="22"/>
      <c r="L35" s="22"/>
      <c r="M35" s="22"/>
      <c r="N35" s="22"/>
      <c r="O35" s="22"/>
      <c r="P35" s="22"/>
    </row>
    <row r="36" spans="1:16" ht="39" customHeight="1" x14ac:dyDescent="0.15">
      <c r="A36" s="22"/>
      <c r="B36" s="35"/>
      <c r="C36" s="1181" t="s">
        <v>538</v>
      </c>
      <c r="D36" s="1182"/>
      <c r="E36" s="1183"/>
      <c r="F36" s="36">
        <v>2.2000000000000002</v>
      </c>
      <c r="G36" s="37">
        <v>2.7</v>
      </c>
      <c r="H36" s="37">
        <v>3.78</v>
      </c>
      <c r="I36" s="37">
        <v>3.62</v>
      </c>
      <c r="J36" s="38">
        <v>3.3</v>
      </c>
      <c r="K36" s="22"/>
      <c r="L36" s="22"/>
      <c r="M36" s="22"/>
      <c r="N36" s="22"/>
      <c r="O36" s="22"/>
      <c r="P36" s="22"/>
    </row>
    <row r="37" spans="1:16" ht="39" customHeight="1" x14ac:dyDescent="0.15">
      <c r="A37" s="22"/>
      <c r="B37" s="35"/>
      <c r="C37" s="1181" t="s">
        <v>539</v>
      </c>
      <c r="D37" s="1182"/>
      <c r="E37" s="1183"/>
      <c r="F37" s="36">
        <v>0.1</v>
      </c>
      <c r="G37" s="37">
        <v>0.17</v>
      </c>
      <c r="H37" s="37">
        <v>0.24</v>
      </c>
      <c r="I37" s="37">
        <v>0.3</v>
      </c>
      <c r="J37" s="38">
        <v>0.39</v>
      </c>
      <c r="K37" s="22"/>
      <c r="L37" s="22"/>
      <c r="M37" s="22"/>
      <c r="N37" s="22"/>
      <c r="O37" s="22"/>
      <c r="P37" s="22"/>
    </row>
    <row r="38" spans="1:16" ht="39" customHeight="1" x14ac:dyDescent="0.15">
      <c r="A38" s="22"/>
      <c r="B38" s="35"/>
      <c r="C38" s="1181" t="s">
        <v>540</v>
      </c>
      <c r="D38" s="1182"/>
      <c r="E38" s="1183"/>
      <c r="F38" s="36">
        <v>6.04</v>
      </c>
      <c r="G38" s="37">
        <v>6.5</v>
      </c>
      <c r="H38" s="37">
        <v>6.43</v>
      </c>
      <c r="I38" s="37">
        <v>0.15</v>
      </c>
      <c r="J38" s="38">
        <v>0.23</v>
      </c>
      <c r="K38" s="22"/>
      <c r="L38" s="22"/>
      <c r="M38" s="22"/>
      <c r="N38" s="22"/>
      <c r="O38" s="22"/>
      <c r="P38" s="22"/>
    </row>
    <row r="39" spans="1:16" ht="39" customHeight="1" x14ac:dyDescent="0.15">
      <c r="A39" s="22"/>
      <c r="B39" s="35"/>
      <c r="C39" s="1181" t="s">
        <v>541</v>
      </c>
      <c r="D39" s="1182"/>
      <c r="E39" s="1183"/>
      <c r="F39" s="36" t="s">
        <v>542</v>
      </c>
      <c r="G39" s="37">
        <v>0.02</v>
      </c>
      <c r="H39" s="37">
        <v>0</v>
      </c>
      <c r="I39" s="37">
        <v>0.05</v>
      </c>
      <c r="J39" s="38">
        <v>0.03</v>
      </c>
      <c r="K39" s="22"/>
      <c r="L39" s="22"/>
      <c r="M39" s="22"/>
      <c r="N39" s="22"/>
      <c r="O39" s="22"/>
      <c r="P39" s="22"/>
    </row>
    <row r="40" spans="1:16" ht="39" customHeight="1" x14ac:dyDescent="0.15">
      <c r="A40" s="22"/>
      <c r="B40" s="35"/>
      <c r="C40" s="1181" t="s">
        <v>543</v>
      </c>
      <c r="D40" s="1182"/>
      <c r="E40" s="1183"/>
      <c r="F40" s="36">
        <v>0</v>
      </c>
      <c r="G40" s="37">
        <v>0</v>
      </c>
      <c r="H40" s="37">
        <v>0.01</v>
      </c>
      <c r="I40" s="37">
        <v>0</v>
      </c>
      <c r="J40" s="38">
        <v>0</v>
      </c>
      <c r="K40" s="22"/>
      <c r="L40" s="22"/>
      <c r="M40" s="22"/>
      <c r="N40" s="22"/>
      <c r="O40" s="22"/>
      <c r="P40" s="22"/>
    </row>
    <row r="41" spans="1:16" ht="39" customHeight="1" x14ac:dyDescent="0.15">
      <c r="A41" s="22"/>
      <c r="B41" s="35"/>
      <c r="C41" s="1181" t="s">
        <v>544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545</v>
      </c>
      <c r="D42" s="1182"/>
      <c r="E42" s="1183"/>
      <c r="F42" s="36" t="s">
        <v>493</v>
      </c>
      <c r="G42" s="37" t="s">
        <v>493</v>
      </c>
      <c r="H42" s="37" t="s">
        <v>493</v>
      </c>
      <c r="I42" s="37" t="s">
        <v>493</v>
      </c>
      <c r="J42" s="38" t="s">
        <v>493</v>
      </c>
      <c r="K42" s="22"/>
      <c r="L42" s="22"/>
      <c r="M42" s="22"/>
      <c r="N42" s="22"/>
      <c r="O42" s="22"/>
      <c r="P42" s="22"/>
    </row>
    <row r="43" spans="1:16" ht="39" customHeight="1" thickBot="1" x14ac:dyDescent="0.2">
      <c r="A43" s="22"/>
      <c r="B43" s="40"/>
      <c r="C43" s="1184" t="s">
        <v>546</v>
      </c>
      <c r="D43" s="1185"/>
      <c r="E43" s="1186"/>
      <c r="F43" s="41">
        <v>1.7</v>
      </c>
      <c r="G43" s="42">
        <v>0.25</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eY4e7bQqyuK9dFQoN/IoaANtR3/cVK1bYLgGmzwCeQvQTug9Q+JfL3tCw6mQK5T4Wh4op2ftb6QQlZ6b0UtsQ==" saltValue="r5FXmDlZK15uiBOi4b2L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1094</v>
      </c>
      <c r="L45" s="60">
        <v>1096</v>
      </c>
      <c r="M45" s="60">
        <v>1092</v>
      </c>
      <c r="N45" s="60">
        <v>993</v>
      </c>
      <c r="O45" s="61">
        <v>942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493</v>
      </c>
      <c r="L46" s="64" t="s">
        <v>493</v>
      </c>
      <c r="M46" s="64" t="s">
        <v>493</v>
      </c>
      <c r="N46" s="64" t="s">
        <v>493</v>
      </c>
      <c r="O46" s="65" t="s">
        <v>493</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493</v>
      </c>
      <c r="L47" s="64" t="s">
        <v>493</v>
      </c>
      <c r="M47" s="64" t="s">
        <v>493</v>
      </c>
      <c r="N47" s="64" t="s">
        <v>493</v>
      </c>
      <c r="O47" s="65" t="s">
        <v>493</v>
      </c>
      <c r="P47" s="48"/>
      <c r="Q47" s="48"/>
      <c r="R47" s="48"/>
      <c r="S47" s="48"/>
      <c r="T47" s="48"/>
      <c r="U47" s="48"/>
    </row>
    <row r="48" spans="1:21" ht="30.75" customHeight="1" x14ac:dyDescent="0.15">
      <c r="A48" s="48"/>
      <c r="B48" s="1191"/>
      <c r="C48" s="1192"/>
      <c r="D48" s="62"/>
      <c r="E48" s="1197" t="s">
        <v>13</v>
      </c>
      <c r="F48" s="1197"/>
      <c r="G48" s="1197"/>
      <c r="H48" s="1197"/>
      <c r="I48" s="1197"/>
      <c r="J48" s="1198"/>
      <c r="K48" s="63">
        <v>183</v>
      </c>
      <c r="L48" s="64">
        <v>175</v>
      </c>
      <c r="M48" s="64">
        <v>160</v>
      </c>
      <c r="N48" s="64">
        <v>157</v>
      </c>
      <c r="O48" s="65">
        <v>168</v>
      </c>
      <c r="P48" s="48"/>
      <c r="Q48" s="48"/>
      <c r="R48" s="48"/>
      <c r="S48" s="48"/>
      <c r="T48" s="48"/>
      <c r="U48" s="48"/>
    </row>
    <row r="49" spans="1:21" ht="30.75" customHeight="1" x14ac:dyDescent="0.15">
      <c r="A49" s="48"/>
      <c r="B49" s="1191"/>
      <c r="C49" s="1192"/>
      <c r="D49" s="62"/>
      <c r="E49" s="1197" t="s">
        <v>14</v>
      </c>
      <c r="F49" s="1197"/>
      <c r="G49" s="1197"/>
      <c r="H49" s="1197"/>
      <c r="I49" s="1197"/>
      <c r="J49" s="1198"/>
      <c r="K49" s="63">
        <v>11</v>
      </c>
      <c r="L49" s="64">
        <v>12</v>
      </c>
      <c r="M49" s="64">
        <v>16</v>
      </c>
      <c r="N49" s="64">
        <v>15</v>
      </c>
      <c r="O49" s="65">
        <v>18</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493</v>
      </c>
      <c r="L50" s="64" t="s">
        <v>493</v>
      </c>
      <c r="M50" s="64" t="s">
        <v>493</v>
      </c>
      <c r="N50" s="64" t="s">
        <v>493</v>
      </c>
      <c r="O50" s="65" t="s">
        <v>493</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t="s">
        <v>493</v>
      </c>
      <c r="M51" s="64" t="s">
        <v>493</v>
      </c>
      <c r="N51" s="64" t="s">
        <v>493</v>
      </c>
      <c r="O51" s="65" t="s">
        <v>493</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612</v>
      </c>
      <c r="L52" s="64">
        <v>603</v>
      </c>
      <c r="M52" s="64">
        <v>601</v>
      </c>
      <c r="N52" s="64">
        <v>621</v>
      </c>
      <c r="O52" s="65">
        <v>631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676</v>
      </c>
      <c r="L53" s="69">
        <v>680</v>
      </c>
      <c r="M53" s="69">
        <v>667</v>
      </c>
      <c r="N53" s="69">
        <v>544</v>
      </c>
      <c r="O53" s="70">
        <v>497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sCo3gSpdMhx9ne7qVoMFIiGAFDWaYRuz/+sR72glKLGH+AnsD4/arhjZGxeFwg7kt+zHwsekkN8G0Ms6hw6Wg==" saltValue="2pBWPuHQPOOSBum17KHq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20" t="s">
        <v>30</v>
      </c>
      <c r="C41" s="1221"/>
      <c r="D41" s="105"/>
      <c r="E41" s="1226" t="s">
        <v>31</v>
      </c>
      <c r="F41" s="1226"/>
      <c r="G41" s="1226"/>
      <c r="H41" s="1227"/>
      <c r="I41" s="355">
        <v>15224</v>
      </c>
      <c r="J41" s="356">
        <v>14716</v>
      </c>
      <c r="K41" s="356">
        <v>13842</v>
      </c>
      <c r="L41" s="356">
        <v>12789</v>
      </c>
      <c r="M41" s="357">
        <v>11759</v>
      </c>
    </row>
    <row r="42" spans="2:13" ht="27.75" customHeight="1" x14ac:dyDescent="0.15">
      <c r="B42" s="1222"/>
      <c r="C42" s="1223"/>
      <c r="D42" s="106"/>
      <c r="E42" s="1228" t="s">
        <v>32</v>
      </c>
      <c r="F42" s="1228"/>
      <c r="G42" s="1228"/>
      <c r="H42" s="1229"/>
      <c r="I42" s="358" t="s">
        <v>493</v>
      </c>
      <c r="J42" s="359" t="s">
        <v>493</v>
      </c>
      <c r="K42" s="359" t="s">
        <v>493</v>
      </c>
      <c r="L42" s="359" t="s">
        <v>493</v>
      </c>
      <c r="M42" s="360" t="s">
        <v>493</v>
      </c>
    </row>
    <row r="43" spans="2:13" ht="27.75" customHeight="1" x14ac:dyDescent="0.15">
      <c r="B43" s="1222"/>
      <c r="C43" s="1223"/>
      <c r="D43" s="106"/>
      <c r="E43" s="1228" t="s">
        <v>33</v>
      </c>
      <c r="F43" s="1228"/>
      <c r="G43" s="1228"/>
      <c r="H43" s="1229"/>
      <c r="I43" s="358">
        <v>2470</v>
      </c>
      <c r="J43" s="359">
        <v>2686</v>
      </c>
      <c r="K43" s="359">
        <v>2427</v>
      </c>
      <c r="L43" s="359">
        <v>2158</v>
      </c>
      <c r="M43" s="360">
        <v>1976</v>
      </c>
    </row>
    <row r="44" spans="2:13" ht="27.75" customHeight="1" x14ac:dyDescent="0.15">
      <c r="B44" s="1222"/>
      <c r="C44" s="1223"/>
      <c r="D44" s="106"/>
      <c r="E44" s="1228" t="s">
        <v>34</v>
      </c>
      <c r="F44" s="1228"/>
      <c r="G44" s="1228"/>
      <c r="H44" s="1229"/>
      <c r="I44" s="358">
        <v>122</v>
      </c>
      <c r="J44" s="359">
        <v>110</v>
      </c>
      <c r="K44" s="359">
        <v>127</v>
      </c>
      <c r="L44" s="359">
        <v>125</v>
      </c>
      <c r="M44" s="360">
        <v>117</v>
      </c>
    </row>
    <row r="45" spans="2:13" ht="27.75" customHeight="1" x14ac:dyDescent="0.15">
      <c r="B45" s="1222"/>
      <c r="C45" s="1223"/>
      <c r="D45" s="106"/>
      <c r="E45" s="1228" t="s">
        <v>35</v>
      </c>
      <c r="F45" s="1228"/>
      <c r="G45" s="1228"/>
      <c r="H45" s="1229"/>
      <c r="I45" s="358">
        <v>1015</v>
      </c>
      <c r="J45" s="359">
        <v>915</v>
      </c>
      <c r="K45" s="359">
        <v>620</v>
      </c>
      <c r="L45" s="359">
        <v>519</v>
      </c>
      <c r="M45" s="360">
        <v>793</v>
      </c>
    </row>
    <row r="46" spans="2:13" ht="27.75" customHeight="1" x14ac:dyDescent="0.15">
      <c r="B46" s="1222"/>
      <c r="C46" s="1223"/>
      <c r="D46" s="107"/>
      <c r="E46" s="1228" t="s">
        <v>36</v>
      </c>
      <c r="F46" s="1228"/>
      <c r="G46" s="1228"/>
      <c r="H46" s="1229"/>
      <c r="I46" s="358" t="s">
        <v>493</v>
      </c>
      <c r="J46" s="359" t="s">
        <v>493</v>
      </c>
      <c r="K46" s="359" t="s">
        <v>493</v>
      </c>
      <c r="L46" s="359" t="s">
        <v>493</v>
      </c>
      <c r="M46" s="360" t="s">
        <v>493</v>
      </c>
    </row>
    <row r="47" spans="2:13" ht="27.75" customHeight="1" x14ac:dyDescent="0.15">
      <c r="B47" s="1222"/>
      <c r="C47" s="1223"/>
      <c r="D47" s="108"/>
      <c r="E47" s="1230" t="s">
        <v>37</v>
      </c>
      <c r="F47" s="1231"/>
      <c r="G47" s="1231"/>
      <c r="H47" s="1232"/>
      <c r="I47" s="358" t="s">
        <v>493</v>
      </c>
      <c r="J47" s="359" t="s">
        <v>493</v>
      </c>
      <c r="K47" s="359" t="s">
        <v>493</v>
      </c>
      <c r="L47" s="359" t="s">
        <v>493</v>
      </c>
      <c r="M47" s="360" t="s">
        <v>493</v>
      </c>
    </row>
    <row r="48" spans="2:13" ht="27.75" customHeight="1" x14ac:dyDescent="0.15">
      <c r="B48" s="1222"/>
      <c r="C48" s="1223"/>
      <c r="D48" s="106"/>
      <c r="E48" s="1228" t="s">
        <v>38</v>
      </c>
      <c r="F48" s="1228"/>
      <c r="G48" s="1228"/>
      <c r="H48" s="1229"/>
      <c r="I48" s="358" t="s">
        <v>493</v>
      </c>
      <c r="J48" s="359" t="s">
        <v>493</v>
      </c>
      <c r="K48" s="359" t="s">
        <v>493</v>
      </c>
      <c r="L48" s="359" t="s">
        <v>493</v>
      </c>
      <c r="M48" s="360" t="s">
        <v>493</v>
      </c>
    </row>
    <row r="49" spans="2:13" ht="27.75" customHeight="1" x14ac:dyDescent="0.15">
      <c r="B49" s="1224"/>
      <c r="C49" s="1225"/>
      <c r="D49" s="106"/>
      <c r="E49" s="1228" t="s">
        <v>39</v>
      </c>
      <c r="F49" s="1228"/>
      <c r="G49" s="1228"/>
      <c r="H49" s="1229"/>
      <c r="I49" s="358" t="s">
        <v>493</v>
      </c>
      <c r="J49" s="359" t="s">
        <v>493</v>
      </c>
      <c r="K49" s="359" t="s">
        <v>493</v>
      </c>
      <c r="L49" s="359" t="s">
        <v>493</v>
      </c>
      <c r="M49" s="360" t="s">
        <v>493</v>
      </c>
    </row>
    <row r="50" spans="2:13" ht="27.75" customHeight="1" x14ac:dyDescent="0.15">
      <c r="B50" s="1233" t="s">
        <v>40</v>
      </c>
      <c r="C50" s="1234"/>
      <c r="D50" s="109"/>
      <c r="E50" s="1228" t="s">
        <v>41</v>
      </c>
      <c r="F50" s="1228"/>
      <c r="G50" s="1228"/>
      <c r="H50" s="1229"/>
      <c r="I50" s="358">
        <v>789</v>
      </c>
      <c r="J50" s="359">
        <v>855</v>
      </c>
      <c r="K50" s="359">
        <v>1006</v>
      </c>
      <c r="L50" s="359">
        <v>1262</v>
      </c>
      <c r="M50" s="360">
        <v>1369</v>
      </c>
    </row>
    <row r="51" spans="2:13" ht="27.75" customHeight="1" x14ac:dyDescent="0.15">
      <c r="B51" s="1222"/>
      <c r="C51" s="1223"/>
      <c r="D51" s="106"/>
      <c r="E51" s="1228" t="s">
        <v>42</v>
      </c>
      <c r="F51" s="1228"/>
      <c r="G51" s="1228"/>
      <c r="H51" s="1229"/>
      <c r="I51" s="358">
        <v>13</v>
      </c>
      <c r="J51" s="359">
        <v>15</v>
      </c>
      <c r="K51" s="359">
        <v>10</v>
      </c>
      <c r="L51" s="359">
        <v>10</v>
      </c>
      <c r="M51" s="360">
        <v>5</v>
      </c>
    </row>
    <row r="52" spans="2:13" ht="27.75" customHeight="1" x14ac:dyDescent="0.15">
      <c r="B52" s="1224"/>
      <c r="C52" s="1225"/>
      <c r="D52" s="106"/>
      <c r="E52" s="1228" t="s">
        <v>43</v>
      </c>
      <c r="F52" s="1228"/>
      <c r="G52" s="1228"/>
      <c r="H52" s="1229"/>
      <c r="I52" s="358">
        <v>8492</v>
      </c>
      <c r="J52" s="359">
        <v>8207</v>
      </c>
      <c r="K52" s="359">
        <v>7808</v>
      </c>
      <c r="L52" s="359">
        <v>7391</v>
      </c>
      <c r="M52" s="360">
        <v>6894</v>
      </c>
    </row>
    <row r="53" spans="2:13" ht="27.75" customHeight="1" thickBot="1" x14ac:dyDescent="0.2">
      <c r="B53" s="1235" t="s">
        <v>19</v>
      </c>
      <c r="C53" s="1236"/>
      <c r="D53" s="110"/>
      <c r="E53" s="1237" t="s">
        <v>44</v>
      </c>
      <c r="F53" s="1237"/>
      <c r="G53" s="1237"/>
      <c r="H53" s="1238"/>
      <c r="I53" s="361">
        <v>9537</v>
      </c>
      <c r="J53" s="362">
        <v>9351</v>
      </c>
      <c r="K53" s="362">
        <v>8191</v>
      </c>
      <c r="L53" s="362">
        <v>6928</v>
      </c>
      <c r="M53" s="363">
        <v>6378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l5ktsleno6kHqiQ5yA00utV9/M51QQyRwR+OMHJiDmLr7MhhpLJYQWFCGzCHH4NPIpYleUlo3vv8idn4AAaxw==" saltValue="pNHV2YBAzZ/Hx3nUnONE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255</v>
      </c>
      <c r="G55" s="122">
        <v>515</v>
      </c>
      <c r="H55" s="123">
        <v>589</v>
      </c>
    </row>
    <row r="56" spans="2:8" ht="52.5" customHeight="1" x14ac:dyDescent="0.15">
      <c r="B56" s="124"/>
      <c r="C56" s="1249" t="s">
        <v>47</v>
      </c>
      <c r="D56" s="1249"/>
      <c r="E56" s="1250"/>
      <c r="F56" s="125">
        <v>3</v>
      </c>
      <c r="G56" s="125">
        <v>3</v>
      </c>
      <c r="H56" s="126">
        <v>26</v>
      </c>
    </row>
    <row r="57" spans="2:8" ht="53.25" customHeight="1" x14ac:dyDescent="0.15">
      <c r="B57" s="124"/>
      <c r="C57" s="1251" t="s">
        <v>48</v>
      </c>
      <c r="D57" s="1251"/>
      <c r="E57" s="1252"/>
      <c r="F57" s="127">
        <v>286</v>
      </c>
      <c r="G57" s="127">
        <v>327</v>
      </c>
      <c r="H57" s="128">
        <v>404</v>
      </c>
    </row>
    <row r="58" spans="2:8" ht="45.75" customHeight="1" x14ac:dyDescent="0.15">
      <c r="B58" s="129"/>
      <c r="C58" s="1239" t="s">
        <v>552</v>
      </c>
      <c r="D58" s="1240"/>
      <c r="E58" s="1241"/>
      <c r="F58" s="130">
        <v>155</v>
      </c>
      <c r="G58" s="130">
        <v>191</v>
      </c>
      <c r="H58" s="131">
        <v>242</v>
      </c>
    </row>
    <row r="59" spans="2:8" ht="45.75" customHeight="1" x14ac:dyDescent="0.15">
      <c r="B59" s="129"/>
      <c r="C59" s="1239" t="s">
        <v>553</v>
      </c>
      <c r="D59" s="1240"/>
      <c r="E59" s="1241"/>
      <c r="F59" s="130">
        <v>53</v>
      </c>
      <c r="G59" s="130">
        <v>53</v>
      </c>
      <c r="H59" s="131">
        <v>53</v>
      </c>
    </row>
    <row r="60" spans="2:8" ht="45.75" customHeight="1" x14ac:dyDescent="0.15">
      <c r="B60" s="129"/>
      <c r="C60" s="1239" t="s">
        <v>554</v>
      </c>
      <c r="D60" s="1240"/>
      <c r="E60" s="1241"/>
      <c r="F60" s="130">
        <v>45</v>
      </c>
      <c r="G60" s="130">
        <v>48</v>
      </c>
      <c r="H60" s="131">
        <v>53</v>
      </c>
    </row>
    <row r="61" spans="2:8" ht="45.75" customHeight="1" x14ac:dyDescent="0.15">
      <c r="B61" s="129"/>
      <c r="C61" s="1239" t="s">
        <v>555</v>
      </c>
      <c r="D61" s="1240"/>
      <c r="E61" s="1241"/>
      <c r="F61" s="130">
        <v>18</v>
      </c>
      <c r="G61" s="130">
        <v>18</v>
      </c>
      <c r="H61" s="131">
        <v>38</v>
      </c>
    </row>
    <row r="62" spans="2:8" ht="45.75" customHeight="1" thickBot="1" x14ac:dyDescent="0.2">
      <c r="B62" s="132"/>
      <c r="C62" s="1242" t="s">
        <v>556</v>
      </c>
      <c r="D62" s="1243"/>
      <c r="E62" s="1244"/>
      <c r="F62" s="133">
        <v>6</v>
      </c>
      <c r="G62" s="133">
        <v>6</v>
      </c>
      <c r="H62" s="134">
        <v>6</v>
      </c>
    </row>
    <row r="63" spans="2:8" ht="52.5" customHeight="1" thickBot="1" x14ac:dyDescent="0.2">
      <c r="B63" s="135"/>
      <c r="C63" s="1245" t="s">
        <v>49</v>
      </c>
      <c r="D63" s="1245"/>
      <c r="E63" s="1246"/>
      <c r="F63" s="136">
        <v>545</v>
      </c>
      <c r="G63" s="136">
        <v>845</v>
      </c>
      <c r="H63" s="137">
        <v>1019</v>
      </c>
    </row>
    <row r="64" spans="2:8" x14ac:dyDescent="0.15"/>
  </sheetData>
  <sheetProtection algorithmName="SHA-512" hashValue="i5GWWuHu+vuXXIdBBvJYyY+VhqpIf5TCo5Tj16Xon+K7XYIZuUtwTvKm7Va4cnnFvCU6y81RCpNGOd0l2TeEhg==" saltValue="nU3wolH4Qt+GXpcm5+ib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2F078-161D-4D02-AAB8-6159CE7EACC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559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531</v>
      </c>
      <c r="BQ50" s="1266"/>
      <c r="BR50" s="1266"/>
      <c r="BS50" s="1266"/>
      <c r="BT50" s="1266"/>
      <c r="BU50" s="1266"/>
      <c r="BV50" s="1266"/>
      <c r="BW50" s="1266"/>
      <c r="BX50" s="1266" t="s">
        <v>532</v>
      </c>
      <c r="BY50" s="1266"/>
      <c r="BZ50" s="1266"/>
      <c r="CA50" s="1266"/>
      <c r="CB50" s="1266"/>
      <c r="CC50" s="1266"/>
      <c r="CD50" s="1266"/>
      <c r="CE50" s="1266"/>
      <c r="CF50" s="1266" t="s">
        <v>533</v>
      </c>
      <c r="CG50" s="1266"/>
      <c r="CH50" s="1266"/>
      <c r="CI50" s="1266"/>
      <c r="CJ50" s="1266"/>
      <c r="CK50" s="1266"/>
      <c r="CL50" s="1266"/>
      <c r="CM50" s="1266"/>
      <c r="CN50" s="1266" t="s">
        <v>534</v>
      </c>
      <c r="CO50" s="1266"/>
      <c r="CP50" s="1266"/>
      <c r="CQ50" s="1266"/>
      <c r="CR50" s="1266"/>
      <c r="CS50" s="1266"/>
      <c r="CT50" s="1266"/>
      <c r="CU50" s="1266"/>
      <c r="CV50" s="1266" t="s">
        <v>535</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561</v>
      </c>
      <c r="AO51" s="1269"/>
      <c r="AP51" s="1269"/>
      <c r="AQ51" s="1269"/>
      <c r="AR51" s="1269"/>
      <c r="AS51" s="1269"/>
      <c r="AT51" s="1269"/>
      <c r="AU51" s="1269"/>
      <c r="AV51" s="1269"/>
      <c r="AW51" s="1269"/>
      <c r="AX51" s="1269"/>
      <c r="AY51" s="1269"/>
      <c r="AZ51" s="1269"/>
      <c r="BA51" s="1269"/>
      <c r="BB51" s="1269" t="s">
        <v>562</v>
      </c>
      <c r="BC51" s="1269"/>
      <c r="BD51" s="1269"/>
      <c r="BE51" s="1269"/>
      <c r="BF51" s="1269"/>
      <c r="BG51" s="1269"/>
      <c r="BH51" s="1269"/>
      <c r="BI51" s="1269"/>
      <c r="BJ51" s="1269"/>
      <c r="BK51" s="1269"/>
      <c r="BL51" s="1269"/>
      <c r="BM51" s="1269"/>
      <c r="BN51" s="1269"/>
      <c r="BO51" s="1269"/>
      <c r="BP51" s="1267">
        <v>241.3</v>
      </c>
      <c r="BQ51" s="1267"/>
      <c r="BR51" s="1267"/>
      <c r="BS51" s="1267"/>
      <c r="BT51" s="1267"/>
      <c r="BU51" s="1267"/>
      <c r="BV51" s="1267"/>
      <c r="BW51" s="1267"/>
      <c r="BX51" s="1267">
        <v>222.8</v>
      </c>
      <c r="BY51" s="1267"/>
      <c r="BZ51" s="1267"/>
      <c r="CA51" s="1267"/>
      <c r="CB51" s="1267"/>
      <c r="CC51" s="1267"/>
      <c r="CD51" s="1267"/>
      <c r="CE51" s="1267"/>
      <c r="CF51" s="1267">
        <v>183.3</v>
      </c>
      <c r="CG51" s="1267"/>
      <c r="CH51" s="1267"/>
      <c r="CI51" s="1267"/>
      <c r="CJ51" s="1267"/>
      <c r="CK51" s="1267"/>
      <c r="CL51" s="1267"/>
      <c r="CM51" s="1267"/>
      <c r="CN51" s="1267">
        <v>156.69999999999999</v>
      </c>
      <c r="CO51" s="1267"/>
      <c r="CP51" s="1267"/>
      <c r="CQ51" s="1267"/>
      <c r="CR51" s="1267"/>
      <c r="CS51" s="1267"/>
      <c r="CT51" s="1267"/>
      <c r="CU51" s="1267"/>
      <c r="CV51" s="1267">
        <v>140.69999999999999</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563</v>
      </c>
      <c r="BC53" s="1269"/>
      <c r="BD53" s="1269"/>
      <c r="BE53" s="1269"/>
      <c r="BF53" s="1269"/>
      <c r="BG53" s="1269"/>
      <c r="BH53" s="1269"/>
      <c r="BI53" s="1269"/>
      <c r="BJ53" s="1269"/>
      <c r="BK53" s="1269"/>
      <c r="BL53" s="1269"/>
      <c r="BM53" s="1269"/>
      <c r="BN53" s="1269"/>
      <c r="BO53" s="1269"/>
      <c r="BP53" s="1267">
        <v>66.8</v>
      </c>
      <c r="BQ53" s="1267"/>
      <c r="BR53" s="1267"/>
      <c r="BS53" s="1267"/>
      <c r="BT53" s="1267"/>
      <c r="BU53" s="1267"/>
      <c r="BV53" s="1267"/>
      <c r="BW53" s="1267"/>
      <c r="BX53" s="1267">
        <v>65.8</v>
      </c>
      <c r="BY53" s="1267"/>
      <c r="BZ53" s="1267"/>
      <c r="CA53" s="1267"/>
      <c r="CB53" s="1267"/>
      <c r="CC53" s="1267"/>
      <c r="CD53" s="1267"/>
      <c r="CE53" s="1267"/>
      <c r="CF53" s="1267">
        <v>67.7</v>
      </c>
      <c r="CG53" s="1267"/>
      <c r="CH53" s="1267"/>
      <c r="CI53" s="1267"/>
      <c r="CJ53" s="1267"/>
      <c r="CK53" s="1267"/>
      <c r="CL53" s="1267"/>
      <c r="CM53" s="1267"/>
      <c r="CN53" s="1267">
        <v>69.3</v>
      </c>
      <c r="CO53" s="1267"/>
      <c r="CP53" s="1267"/>
      <c r="CQ53" s="1267"/>
      <c r="CR53" s="1267"/>
      <c r="CS53" s="1267"/>
      <c r="CT53" s="1267"/>
      <c r="CU53" s="1267"/>
      <c r="CV53" s="1267">
        <v>70.7</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564</v>
      </c>
      <c r="AO55" s="1266"/>
      <c r="AP55" s="1266"/>
      <c r="AQ55" s="1266"/>
      <c r="AR55" s="1266"/>
      <c r="AS55" s="1266"/>
      <c r="AT55" s="1266"/>
      <c r="AU55" s="1266"/>
      <c r="AV55" s="1266"/>
      <c r="AW55" s="1266"/>
      <c r="AX55" s="1266"/>
      <c r="AY55" s="1266"/>
      <c r="AZ55" s="1266"/>
      <c r="BA55" s="1266"/>
      <c r="BB55" s="1269" t="s">
        <v>562</v>
      </c>
      <c r="BC55" s="1269"/>
      <c r="BD55" s="1269"/>
      <c r="BE55" s="1269"/>
      <c r="BF55" s="1269"/>
      <c r="BG55" s="1269"/>
      <c r="BH55" s="1269"/>
      <c r="BI55" s="1269"/>
      <c r="BJ55" s="1269"/>
      <c r="BK55" s="1269"/>
      <c r="BL55" s="1269"/>
      <c r="BM55" s="1269"/>
      <c r="BN55" s="1269"/>
      <c r="BO55" s="1269"/>
      <c r="BP55" s="1267">
        <v>21.4</v>
      </c>
      <c r="BQ55" s="1267"/>
      <c r="BR55" s="1267"/>
      <c r="BS55" s="1267"/>
      <c r="BT55" s="1267"/>
      <c r="BU55" s="1267"/>
      <c r="BV55" s="1267"/>
      <c r="BW55" s="1267"/>
      <c r="BX55" s="1267">
        <v>12.8</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563</v>
      </c>
      <c r="BC57" s="1269"/>
      <c r="BD57" s="1269"/>
      <c r="BE57" s="1269"/>
      <c r="BF57" s="1269"/>
      <c r="BG57" s="1269"/>
      <c r="BH57" s="1269"/>
      <c r="BI57" s="1269"/>
      <c r="BJ57" s="1269"/>
      <c r="BK57" s="1269"/>
      <c r="BL57" s="1269"/>
      <c r="BM57" s="1269"/>
      <c r="BN57" s="1269"/>
      <c r="BO57" s="1269"/>
      <c r="BP57" s="1267">
        <v>60.8</v>
      </c>
      <c r="BQ57" s="1267"/>
      <c r="BR57" s="1267"/>
      <c r="BS57" s="1267"/>
      <c r="BT57" s="1267"/>
      <c r="BU57" s="1267"/>
      <c r="BV57" s="1267"/>
      <c r="BW57" s="1267"/>
      <c r="BX57" s="1267">
        <v>61.2</v>
      </c>
      <c r="BY57" s="1267"/>
      <c r="BZ57" s="1267"/>
      <c r="CA57" s="1267"/>
      <c r="CB57" s="1267"/>
      <c r="CC57" s="1267"/>
      <c r="CD57" s="1267"/>
      <c r="CE57" s="1267"/>
      <c r="CF57" s="1267">
        <v>63.1</v>
      </c>
      <c r="CG57" s="1267"/>
      <c r="CH57" s="1267"/>
      <c r="CI57" s="1267"/>
      <c r="CJ57" s="1267"/>
      <c r="CK57" s="1267"/>
      <c r="CL57" s="1267"/>
      <c r="CM57" s="1267"/>
      <c r="CN57" s="1267">
        <v>64.2</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565</v>
      </c>
    </row>
    <row r="64" spans="1:109" x14ac:dyDescent="0.15">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566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531</v>
      </c>
      <c r="BQ72" s="1266"/>
      <c r="BR72" s="1266"/>
      <c r="BS72" s="1266"/>
      <c r="BT72" s="1266"/>
      <c r="BU72" s="1266"/>
      <c r="BV72" s="1266"/>
      <c r="BW72" s="1266"/>
      <c r="BX72" s="1266" t="s">
        <v>532</v>
      </c>
      <c r="BY72" s="1266"/>
      <c r="BZ72" s="1266"/>
      <c r="CA72" s="1266"/>
      <c r="CB72" s="1266"/>
      <c r="CC72" s="1266"/>
      <c r="CD72" s="1266"/>
      <c r="CE72" s="1266"/>
      <c r="CF72" s="1266" t="s">
        <v>533</v>
      </c>
      <c r="CG72" s="1266"/>
      <c r="CH72" s="1266"/>
      <c r="CI72" s="1266"/>
      <c r="CJ72" s="1266"/>
      <c r="CK72" s="1266"/>
      <c r="CL72" s="1266"/>
      <c r="CM72" s="1266"/>
      <c r="CN72" s="1266" t="s">
        <v>534</v>
      </c>
      <c r="CO72" s="1266"/>
      <c r="CP72" s="1266"/>
      <c r="CQ72" s="1266"/>
      <c r="CR72" s="1266"/>
      <c r="CS72" s="1266"/>
      <c r="CT72" s="1266"/>
      <c r="CU72" s="1266"/>
      <c r="CV72" s="1266" t="s">
        <v>535</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561</v>
      </c>
      <c r="AO73" s="1269"/>
      <c r="AP73" s="1269"/>
      <c r="AQ73" s="1269"/>
      <c r="AR73" s="1269"/>
      <c r="AS73" s="1269"/>
      <c r="AT73" s="1269"/>
      <c r="AU73" s="1269"/>
      <c r="AV73" s="1269"/>
      <c r="AW73" s="1269"/>
      <c r="AX73" s="1269"/>
      <c r="AY73" s="1269"/>
      <c r="AZ73" s="1269"/>
      <c r="BA73" s="1269"/>
      <c r="BB73" s="1269" t="s">
        <v>562</v>
      </c>
      <c r="BC73" s="1269"/>
      <c r="BD73" s="1269"/>
      <c r="BE73" s="1269"/>
      <c r="BF73" s="1269"/>
      <c r="BG73" s="1269"/>
      <c r="BH73" s="1269"/>
      <c r="BI73" s="1269"/>
      <c r="BJ73" s="1269"/>
      <c r="BK73" s="1269"/>
      <c r="BL73" s="1269"/>
      <c r="BM73" s="1269"/>
      <c r="BN73" s="1269"/>
      <c r="BO73" s="1269"/>
      <c r="BP73" s="1267">
        <v>241.3</v>
      </c>
      <c r="BQ73" s="1267"/>
      <c r="BR73" s="1267"/>
      <c r="BS73" s="1267"/>
      <c r="BT73" s="1267"/>
      <c r="BU73" s="1267"/>
      <c r="BV73" s="1267"/>
      <c r="BW73" s="1267"/>
      <c r="BX73" s="1267">
        <v>222.8</v>
      </c>
      <c r="BY73" s="1267"/>
      <c r="BZ73" s="1267"/>
      <c r="CA73" s="1267"/>
      <c r="CB73" s="1267"/>
      <c r="CC73" s="1267"/>
      <c r="CD73" s="1267"/>
      <c r="CE73" s="1267"/>
      <c r="CF73" s="1267">
        <v>183.3</v>
      </c>
      <c r="CG73" s="1267"/>
      <c r="CH73" s="1267"/>
      <c r="CI73" s="1267"/>
      <c r="CJ73" s="1267"/>
      <c r="CK73" s="1267"/>
      <c r="CL73" s="1267"/>
      <c r="CM73" s="1267"/>
      <c r="CN73" s="1267">
        <v>156.69999999999999</v>
      </c>
      <c r="CO73" s="1267"/>
      <c r="CP73" s="1267"/>
      <c r="CQ73" s="1267"/>
      <c r="CR73" s="1267"/>
      <c r="CS73" s="1267"/>
      <c r="CT73" s="1267"/>
      <c r="CU73" s="1267"/>
      <c r="CV73" s="1267">
        <v>140.69999999999999</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567</v>
      </c>
      <c r="BC75" s="1269"/>
      <c r="BD75" s="1269"/>
      <c r="BE75" s="1269"/>
      <c r="BF75" s="1269"/>
      <c r="BG75" s="1269"/>
      <c r="BH75" s="1269"/>
      <c r="BI75" s="1269"/>
      <c r="BJ75" s="1269"/>
      <c r="BK75" s="1269"/>
      <c r="BL75" s="1269"/>
      <c r="BM75" s="1269"/>
      <c r="BN75" s="1269"/>
      <c r="BO75" s="1269"/>
      <c r="BP75" s="1267">
        <v>16.100000000000001</v>
      </c>
      <c r="BQ75" s="1267"/>
      <c r="BR75" s="1267"/>
      <c r="BS75" s="1267"/>
      <c r="BT75" s="1267"/>
      <c r="BU75" s="1267"/>
      <c r="BV75" s="1267"/>
      <c r="BW75" s="1267"/>
      <c r="BX75" s="1267">
        <v>16.7</v>
      </c>
      <c r="BY75" s="1267"/>
      <c r="BZ75" s="1267"/>
      <c r="CA75" s="1267"/>
      <c r="CB75" s="1267"/>
      <c r="CC75" s="1267"/>
      <c r="CD75" s="1267"/>
      <c r="CE75" s="1267"/>
      <c r="CF75" s="1267">
        <v>16</v>
      </c>
      <c r="CG75" s="1267"/>
      <c r="CH75" s="1267"/>
      <c r="CI75" s="1267"/>
      <c r="CJ75" s="1267"/>
      <c r="CK75" s="1267"/>
      <c r="CL75" s="1267"/>
      <c r="CM75" s="1267"/>
      <c r="CN75" s="1267">
        <v>14.4</v>
      </c>
      <c r="CO75" s="1267"/>
      <c r="CP75" s="1267"/>
      <c r="CQ75" s="1267"/>
      <c r="CR75" s="1267"/>
      <c r="CS75" s="1267"/>
      <c r="CT75" s="1267"/>
      <c r="CU75" s="1267"/>
      <c r="CV75" s="1267">
        <v>12.7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564</v>
      </c>
      <c r="AO77" s="1266"/>
      <c r="AP77" s="1266"/>
      <c r="AQ77" s="1266"/>
      <c r="AR77" s="1266"/>
      <c r="AS77" s="1266"/>
      <c r="AT77" s="1266"/>
      <c r="AU77" s="1266"/>
      <c r="AV77" s="1266"/>
      <c r="AW77" s="1266"/>
      <c r="AX77" s="1266"/>
      <c r="AY77" s="1266"/>
      <c r="AZ77" s="1266"/>
      <c r="BA77" s="1266"/>
      <c r="BB77" s="1269" t="s">
        <v>562</v>
      </c>
      <c r="BC77" s="1269"/>
      <c r="BD77" s="1269"/>
      <c r="BE77" s="1269"/>
      <c r="BF77" s="1269"/>
      <c r="BG77" s="1269"/>
      <c r="BH77" s="1269"/>
      <c r="BI77" s="1269"/>
      <c r="BJ77" s="1269"/>
      <c r="BK77" s="1269"/>
      <c r="BL77" s="1269"/>
      <c r="BM77" s="1269"/>
      <c r="BN77" s="1269"/>
      <c r="BO77" s="1269"/>
      <c r="BP77" s="1267">
        <v>21.4</v>
      </c>
      <c r="BQ77" s="1267"/>
      <c r="BR77" s="1267"/>
      <c r="BS77" s="1267"/>
      <c r="BT77" s="1267"/>
      <c r="BU77" s="1267"/>
      <c r="BV77" s="1267"/>
      <c r="BW77" s="1267"/>
      <c r="BX77" s="1267">
        <v>12.8</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567</v>
      </c>
      <c r="BC79" s="1269"/>
      <c r="BD79" s="1269"/>
      <c r="BE79" s="1269"/>
      <c r="BF79" s="1269"/>
      <c r="BG79" s="1269"/>
      <c r="BH79" s="1269"/>
      <c r="BI79" s="1269"/>
      <c r="BJ79" s="1269"/>
      <c r="BK79" s="1269"/>
      <c r="BL79" s="1269"/>
      <c r="BM79" s="1269"/>
      <c r="BN79" s="1269"/>
      <c r="BO79" s="1269"/>
      <c r="BP79" s="1267">
        <v>7.7</v>
      </c>
      <c r="BQ79" s="1267"/>
      <c r="BR79" s="1267"/>
      <c r="BS79" s="1267"/>
      <c r="BT79" s="1267"/>
      <c r="BU79" s="1267"/>
      <c r="BV79" s="1267"/>
      <c r="BW79" s="1267"/>
      <c r="BX79" s="1267">
        <v>7.3</v>
      </c>
      <c r="BY79" s="1267"/>
      <c r="BZ79" s="1267"/>
      <c r="CA79" s="1267"/>
      <c r="CB79" s="1267"/>
      <c r="CC79" s="1267"/>
      <c r="CD79" s="1267"/>
      <c r="CE79" s="1267"/>
      <c r="CF79" s="1267">
        <v>7.2</v>
      </c>
      <c r="CG79" s="1267"/>
      <c r="CH79" s="1267"/>
      <c r="CI79" s="1267"/>
      <c r="CJ79" s="1267"/>
      <c r="CK79" s="1267"/>
      <c r="CL79" s="1267"/>
      <c r="CM79" s="1267"/>
      <c r="CN79" s="1267">
        <v>7.2</v>
      </c>
      <c r="CO79" s="1267"/>
      <c r="CP79" s="1267"/>
      <c r="CQ79" s="1267"/>
      <c r="CR79" s="1267"/>
      <c r="CS79" s="1267"/>
      <c r="CT79" s="1267"/>
      <c r="CU79" s="1267"/>
      <c r="CV79" s="1267">
        <v>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6cfFnAmlUGQGw4M0Rs51qrcY8PTf/H0ShVw4vZ3a2YIqy8ibl8c76Uy+2XHL25/z7xK/bdwhkafHI46ZMXSug==" saltValue="CmMEcqags9FFppWHx/5v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324AB-9E0D-4B67-8829-5CDC1EC7E34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7fqNxAeMRQ1Ae8VuTjs1+ZvenDKGiEhHolcNtjXhaACYRXpMMXkAfg9aJUXt99r9H/aV1Y4dGfDcBlKahN6/AQ==" saltValue="VGlDpMMUT26DBgAFeZRa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B88C6-7C65-4E60-8FEF-C7C23B96162F}">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0eybDwWCidQTLVVzXETU7NqZTbs1NdokpLpT4pSXQu2mxdlr8xu98Ukr/zEUEm/S8zGTma3fuXdjHXmLh03YBA==" saltValue="KlPz4BCgZCr2gw6Y5Bu+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102608</v>
      </c>
      <c r="E3" s="156"/>
      <c r="F3" s="157">
        <v>87464</v>
      </c>
      <c r="G3" s="158"/>
      <c r="H3" s="159"/>
    </row>
    <row r="4" spans="1:8" x14ac:dyDescent="0.15">
      <c r="A4" s="160"/>
      <c r="B4" s="161"/>
      <c r="C4" s="162"/>
      <c r="D4" s="163">
        <v>29214</v>
      </c>
      <c r="E4" s="164"/>
      <c r="F4" s="165">
        <v>47479</v>
      </c>
      <c r="G4" s="166"/>
      <c r="H4" s="167"/>
    </row>
    <row r="5" spans="1:8" x14ac:dyDescent="0.15">
      <c r="A5" s="148" t="s">
        <v>525</v>
      </c>
      <c r="B5" s="153"/>
      <c r="C5" s="154"/>
      <c r="D5" s="155">
        <v>35653</v>
      </c>
      <c r="E5" s="156"/>
      <c r="F5" s="157">
        <v>96248</v>
      </c>
      <c r="G5" s="158"/>
      <c r="H5" s="159"/>
    </row>
    <row r="6" spans="1:8" x14ac:dyDescent="0.15">
      <c r="A6" s="160"/>
      <c r="B6" s="161"/>
      <c r="C6" s="162"/>
      <c r="D6" s="163">
        <v>19689</v>
      </c>
      <c r="E6" s="164"/>
      <c r="F6" s="165">
        <v>55768</v>
      </c>
      <c r="G6" s="166"/>
      <c r="H6" s="167"/>
    </row>
    <row r="7" spans="1:8" x14ac:dyDescent="0.15">
      <c r="A7" s="148" t="s">
        <v>526</v>
      </c>
      <c r="B7" s="153"/>
      <c r="C7" s="154"/>
      <c r="D7" s="155">
        <v>20712</v>
      </c>
      <c r="E7" s="156"/>
      <c r="F7" s="157">
        <v>76413</v>
      </c>
      <c r="G7" s="158"/>
      <c r="H7" s="159"/>
    </row>
    <row r="8" spans="1:8" x14ac:dyDescent="0.15">
      <c r="A8" s="160"/>
      <c r="B8" s="161"/>
      <c r="C8" s="162"/>
      <c r="D8" s="163">
        <v>13711</v>
      </c>
      <c r="E8" s="164"/>
      <c r="F8" s="165">
        <v>39658</v>
      </c>
      <c r="G8" s="166"/>
      <c r="H8" s="167"/>
    </row>
    <row r="9" spans="1:8" x14ac:dyDescent="0.15">
      <c r="A9" s="148" t="s">
        <v>527</v>
      </c>
      <c r="B9" s="153"/>
      <c r="C9" s="154"/>
      <c r="D9" s="155">
        <v>11180</v>
      </c>
      <c r="E9" s="156"/>
      <c r="F9" s="157">
        <v>66481</v>
      </c>
      <c r="G9" s="158"/>
      <c r="H9" s="159"/>
    </row>
    <row r="10" spans="1:8" x14ac:dyDescent="0.15">
      <c r="A10" s="160"/>
      <c r="B10" s="161"/>
      <c r="C10" s="162"/>
      <c r="D10" s="163">
        <v>6706</v>
      </c>
      <c r="E10" s="164"/>
      <c r="F10" s="165">
        <v>36120</v>
      </c>
      <c r="G10" s="166"/>
      <c r="H10" s="167"/>
    </row>
    <row r="11" spans="1:8" x14ac:dyDescent="0.15">
      <c r="A11" s="148" t="s">
        <v>528</v>
      </c>
      <c r="B11" s="153"/>
      <c r="C11" s="154"/>
      <c r="D11" s="155">
        <v>19629</v>
      </c>
      <c r="E11" s="156"/>
      <c r="F11" s="157">
        <v>67825</v>
      </c>
      <c r="G11" s="158"/>
      <c r="H11" s="159"/>
    </row>
    <row r="12" spans="1:8" x14ac:dyDescent="0.15">
      <c r="A12" s="160"/>
      <c r="B12" s="161"/>
      <c r="C12" s="168"/>
      <c r="D12" s="163">
        <v>10944</v>
      </c>
      <c r="E12" s="164"/>
      <c r="F12" s="165">
        <v>39417</v>
      </c>
      <c r="G12" s="166"/>
      <c r="H12" s="167"/>
    </row>
    <row r="13" spans="1:8" x14ac:dyDescent="0.15">
      <c r="A13" s="148"/>
      <c r="B13" s="153"/>
      <c r="C13" s="169"/>
      <c r="D13" s="170">
        <v>37956</v>
      </c>
      <c r="E13" s="171"/>
      <c r="F13" s="172">
        <v>78886</v>
      </c>
      <c r="G13" s="173"/>
      <c r="H13" s="159"/>
    </row>
    <row r="14" spans="1:8" x14ac:dyDescent="0.15">
      <c r="A14" s="160"/>
      <c r="B14" s="161"/>
      <c r="C14" s="162"/>
      <c r="D14" s="163">
        <v>16053</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3.74</v>
      </c>
      <c r="C19" s="174">
        <f>ROUND(VALUE(SUBSTITUTE(実質収支比率等に係る経年分析!G$48,"▲","-")),2)</f>
        <v>4.51</v>
      </c>
      <c r="D19" s="174">
        <f>ROUND(VALUE(SUBSTITUTE(実質収支比率等に係る経年分析!H$48,"▲","-")),2)</f>
        <v>8.14</v>
      </c>
      <c r="E19" s="174">
        <f>ROUND(VALUE(SUBSTITUTE(実質収支比率等に係る経年分析!I$48,"▲","-")),2)</f>
        <v>7.47</v>
      </c>
      <c r="F19" s="174">
        <f>ROUND(VALUE(SUBSTITUTE(実質収支比率等に係る経年分析!J$48,"▲","-")),2)</f>
        <v>6.51</v>
      </c>
    </row>
    <row r="20" spans="1:11" x14ac:dyDescent="0.15">
      <c r="A20" s="174" t="s">
        <v>53</v>
      </c>
      <c r="B20" s="174">
        <f>ROUND(VALUE(SUBSTITUTE(実質収支比率等に係る経年分析!F$47,"▲","-")),2)</f>
        <v>3.14</v>
      </c>
      <c r="C20" s="174">
        <f>ROUND(VALUE(SUBSTITUTE(実質収支比率等に係る経年分析!G$47,"▲","-")),2)</f>
        <v>2.98</v>
      </c>
      <c r="D20" s="174">
        <f>ROUND(VALUE(SUBSTITUTE(実質収支比率等に係る経年分析!H$47,"▲","-")),2)</f>
        <v>5.04</v>
      </c>
      <c r="E20" s="174">
        <f>ROUND(VALUE(SUBSTITUTE(実質収支比率等に係る経年分析!I$47,"▲","-")),2)</f>
        <v>10.220000000000001</v>
      </c>
      <c r="F20" s="174">
        <f>ROUND(VALUE(SUBSTITUTE(実質収支比率等に係る経年分析!J$47,"▲","-")),2)</f>
        <v>11.41</v>
      </c>
    </row>
    <row r="21" spans="1:11" x14ac:dyDescent="0.15">
      <c r="A21" s="174" t="s">
        <v>54</v>
      </c>
      <c r="B21" s="174">
        <f>IF(ISNUMBER(VALUE(SUBSTITUTE(実質収支比率等に係る経年分析!F$49,"▲","-"))),ROUND(VALUE(SUBSTITUTE(実質収支比率等に係る経年分析!F$49,"▲","-")),2),NA())</f>
        <v>3.2</v>
      </c>
      <c r="C21" s="174">
        <f>IF(ISNUMBER(VALUE(SUBSTITUTE(実質収支比率等に係る経年分析!G$49,"▲","-"))),ROUND(VALUE(SUBSTITUTE(実質収支比率等に係る経年分析!G$49,"▲","-")),2),NA())</f>
        <v>0.95</v>
      </c>
      <c r="D21" s="174">
        <f>IF(ISNUMBER(VALUE(SUBSTITUTE(実質収支比率等に係る経年分析!H$49,"▲","-"))),ROUND(VALUE(SUBSTITUTE(実質収支比率等に係る経年分析!H$49,"▲","-")),2),NA())</f>
        <v>11.8</v>
      </c>
      <c r="E21" s="174">
        <f>IF(ISNUMBER(VALUE(SUBSTITUTE(実質収支比率等に係る経年分析!I$49,"▲","-"))),ROUND(VALUE(SUBSTITUTE(実質収支比率等に係る経年分析!I$49,"▲","-")),2),NA())</f>
        <v>5.99</v>
      </c>
      <c r="F21" s="174">
        <f>IF(ISNUMBER(VALUE(SUBSTITUTE(実質収支比率等に係る経年分析!J$49,"▲","-"))),ROUND(VALUE(SUBSTITUTE(実質収支比率等に係る経年分析!J$49,"▲","-")),2),NA())</f>
        <v>3.11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奨学資金貸付事業特別会計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学校給食費特別会計</v>
      </c>
      <c r="B31" s="175">
        <f>IF(ROUND(VALUE(SUBSTITUTE(連結実質赤字比率に係る赤字・黒字の構成分析!F$39,"▲", "-")), 2) &lt; 0, ABS(ROUND(VALUE(SUBSTITUTE(連結実質赤字比率に係る赤字・黒字の構成分析!F$39,"▲", "-")), 2)), NA())</f>
        <v>0.02</v>
      </c>
      <c r="C31" s="175" t="e">
        <f>IF(ROUND(VALUE(SUBSTITUTE(連結実質赤字比率に係る赤字・黒字の構成分析!F$39,"▲", "-")), 2) &gt;= 0, ABS(ROUND(VALUE(SUBSTITUTE(連結実質赤字比率に係る赤字・黒字の構成分析!F$39,"▲", "-")), 2)), NA())</f>
        <v>#N/A</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6.04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6.43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住宅新築資金等貸付事業特別会計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2.2000000000000002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4.3600000000000003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612</v>
      </c>
      <c r="E42" s="176"/>
      <c r="F42" s="176"/>
      <c r="G42" s="176">
        <f>'実質公債費比率（分子）の構造'!L$52</f>
        <v>603</v>
      </c>
      <c r="H42" s="176"/>
      <c r="I42" s="176"/>
      <c r="J42" s="176">
        <f>'実質公債費比率（分子）の構造'!M$52</f>
        <v>601</v>
      </c>
      <c r="K42" s="176"/>
      <c r="L42" s="176"/>
      <c r="M42" s="176">
        <f>'実質公債費比率（分子）の構造'!N$52</f>
        <v>621</v>
      </c>
      <c r="N42" s="176"/>
      <c r="O42" s="176"/>
      <c r="P42" s="176">
        <f>'実質公債費比率（分子）の構造'!O$52</f>
        <v>631</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11</v>
      </c>
      <c r="C45" s="176"/>
      <c r="D45" s="176"/>
      <c r="E45" s="176">
        <f>'実質公債費比率（分子）の構造'!L$49</f>
        <v>12</v>
      </c>
      <c r="F45" s="176"/>
      <c r="G45" s="176"/>
      <c r="H45" s="176">
        <f>'実質公債費比率（分子）の構造'!M$49</f>
        <v>16</v>
      </c>
      <c r="I45" s="176"/>
      <c r="J45" s="176"/>
      <c r="K45" s="176">
        <f>'実質公債費比率（分子）の構造'!N$49</f>
        <v>15</v>
      </c>
      <c r="L45" s="176"/>
      <c r="M45" s="176"/>
      <c r="N45" s="176">
        <f>'実質公債費比率（分子）の構造'!O$49</f>
        <v>18</v>
      </c>
      <c r="O45" s="176"/>
      <c r="P45" s="176"/>
    </row>
    <row r="46" spans="1:16" x14ac:dyDescent="0.15">
      <c r="A46" s="176" t="s">
        <v>64</v>
      </c>
      <c r="B46" s="176">
        <f>'実質公債費比率（分子）の構造'!K$48</f>
        <v>183</v>
      </c>
      <c r="C46" s="176"/>
      <c r="D46" s="176"/>
      <c r="E46" s="176">
        <f>'実質公債費比率（分子）の構造'!L$48</f>
        <v>175</v>
      </c>
      <c r="F46" s="176"/>
      <c r="G46" s="176"/>
      <c r="H46" s="176">
        <f>'実質公債費比率（分子）の構造'!M$48</f>
        <v>160</v>
      </c>
      <c r="I46" s="176"/>
      <c r="J46" s="176"/>
      <c r="K46" s="176">
        <f>'実質公債費比率（分子）の構造'!N$48</f>
        <v>157</v>
      </c>
      <c r="L46" s="176"/>
      <c r="M46" s="176"/>
      <c r="N46" s="176">
        <f>'実質公債費比率（分子）の構造'!O$48</f>
        <v>168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1094</v>
      </c>
      <c r="C49" s="176"/>
      <c r="D49" s="176"/>
      <c r="E49" s="176">
        <f>'実質公債費比率（分子）の構造'!L$45</f>
        <v>1096</v>
      </c>
      <c r="F49" s="176"/>
      <c r="G49" s="176"/>
      <c r="H49" s="176">
        <f>'実質公債費比率（分子）の構造'!M$45</f>
        <v>1092</v>
      </c>
      <c r="I49" s="176"/>
      <c r="J49" s="176"/>
      <c r="K49" s="176">
        <f>'実質公債費比率（分子）の構造'!N$45</f>
        <v>993</v>
      </c>
      <c r="L49" s="176"/>
      <c r="M49" s="176"/>
      <c r="N49" s="176">
        <f>'実質公債費比率（分子）の構造'!O$45</f>
        <v>942</v>
      </c>
      <c r="O49" s="176"/>
      <c r="P49" s="176"/>
    </row>
    <row r="50" spans="1:16" x14ac:dyDescent="0.15">
      <c r="A50" s="176" t="s">
        <v>67</v>
      </c>
      <c r="B50" s="176" t="e">
        <f>NA()</f>
        <v>#N/A</v>
      </c>
      <c r="C50" s="176">
        <f>IF(ISNUMBER('実質公債費比率（分子）の構造'!K$53),'実質公債費比率（分子）の構造'!K$53,NA())</f>
        <v>676</v>
      </c>
      <c r="D50" s="176" t="e">
        <f>NA()</f>
        <v>#N/A</v>
      </c>
      <c r="E50" s="176" t="e">
        <f>NA()</f>
        <v>#N/A</v>
      </c>
      <c r="F50" s="176">
        <f>IF(ISNUMBER('実質公債費比率（分子）の構造'!L$53),'実質公債費比率（分子）の構造'!L$53,NA())</f>
        <v>680</v>
      </c>
      <c r="G50" s="176" t="e">
        <f>NA()</f>
        <v>#N/A</v>
      </c>
      <c r="H50" s="176" t="e">
        <f>NA()</f>
        <v>#N/A</v>
      </c>
      <c r="I50" s="176">
        <f>IF(ISNUMBER('実質公債費比率（分子）の構造'!M$53),'実質公債費比率（分子）の構造'!M$53,NA())</f>
        <v>667</v>
      </c>
      <c r="J50" s="176" t="e">
        <f>NA()</f>
        <v>#N/A</v>
      </c>
      <c r="K50" s="176" t="e">
        <f>NA()</f>
        <v>#N/A</v>
      </c>
      <c r="L50" s="176">
        <f>IF(ISNUMBER('実質公債費比率（分子）の構造'!N$53),'実質公債費比率（分子）の構造'!N$53,NA())</f>
        <v>544</v>
      </c>
      <c r="M50" s="176" t="e">
        <f>NA()</f>
        <v>#N/A</v>
      </c>
      <c r="N50" s="176" t="e">
        <f>NA()</f>
        <v>#N/A</v>
      </c>
      <c r="O50" s="176">
        <f>IF(ISNUMBER('実質公債費比率（分子）の構造'!O$53),'実質公債費比率（分子）の構造'!O$53,NA())</f>
        <v>497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8492</v>
      </c>
      <c r="E56" s="175"/>
      <c r="F56" s="175"/>
      <c r="G56" s="175">
        <f>'将来負担比率（分子）の構造'!J$52</f>
        <v>8207</v>
      </c>
      <c r="H56" s="175"/>
      <c r="I56" s="175"/>
      <c r="J56" s="175">
        <f>'将来負担比率（分子）の構造'!K$52</f>
        <v>7808</v>
      </c>
      <c r="K56" s="175"/>
      <c r="L56" s="175"/>
      <c r="M56" s="175">
        <f>'将来負担比率（分子）の構造'!L$52</f>
        <v>7391</v>
      </c>
      <c r="N56" s="175"/>
      <c r="O56" s="175"/>
      <c r="P56" s="175">
        <f>'将来負担比率（分子）の構造'!M$52</f>
        <v>6894</v>
      </c>
    </row>
    <row r="57" spans="1:16" x14ac:dyDescent="0.15">
      <c r="A57" s="175" t="s">
        <v>42</v>
      </c>
      <c r="B57" s="175"/>
      <c r="C57" s="175"/>
      <c r="D57" s="175">
        <f>'将来負担比率（分子）の構造'!I$51</f>
        <v>13</v>
      </c>
      <c r="E57" s="175"/>
      <c r="F57" s="175"/>
      <c r="G57" s="175">
        <f>'将来負担比率（分子）の構造'!J$51</f>
        <v>15</v>
      </c>
      <c r="H57" s="175"/>
      <c r="I57" s="175"/>
      <c r="J57" s="175">
        <f>'将来負担比率（分子）の構造'!K$51</f>
        <v>10</v>
      </c>
      <c r="K57" s="175"/>
      <c r="L57" s="175"/>
      <c r="M57" s="175">
        <f>'将来負担比率（分子）の構造'!L$51</f>
        <v>10</v>
      </c>
      <c r="N57" s="175"/>
      <c r="O57" s="175"/>
      <c r="P57" s="175">
        <f>'将来負担比率（分子）の構造'!M$51</f>
        <v>5</v>
      </c>
    </row>
    <row r="58" spans="1:16" x14ac:dyDescent="0.15">
      <c r="A58" s="175" t="s">
        <v>41</v>
      </c>
      <c r="B58" s="175"/>
      <c r="C58" s="175"/>
      <c r="D58" s="175">
        <f>'将来負担比率（分子）の構造'!I$50</f>
        <v>789</v>
      </c>
      <c r="E58" s="175"/>
      <c r="F58" s="175"/>
      <c r="G58" s="175">
        <f>'将来負担比率（分子）の構造'!J$50</f>
        <v>855</v>
      </c>
      <c r="H58" s="175"/>
      <c r="I58" s="175"/>
      <c r="J58" s="175">
        <f>'将来負担比率（分子）の構造'!K$50</f>
        <v>1006</v>
      </c>
      <c r="K58" s="175"/>
      <c r="L58" s="175"/>
      <c r="M58" s="175">
        <f>'将来負担比率（分子）の構造'!L$50</f>
        <v>1262</v>
      </c>
      <c r="N58" s="175"/>
      <c r="O58" s="175"/>
      <c r="P58" s="175">
        <f>'将来負担比率（分子）の構造'!M$50</f>
        <v>1369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1015</v>
      </c>
      <c r="C62" s="175"/>
      <c r="D62" s="175"/>
      <c r="E62" s="175">
        <f>'将来負担比率（分子）の構造'!J$45</f>
        <v>915</v>
      </c>
      <c r="F62" s="175"/>
      <c r="G62" s="175"/>
      <c r="H62" s="175">
        <f>'将来負担比率（分子）の構造'!K$45</f>
        <v>620</v>
      </c>
      <c r="I62" s="175"/>
      <c r="J62" s="175"/>
      <c r="K62" s="175">
        <f>'将来負担比率（分子）の構造'!L$45</f>
        <v>519</v>
      </c>
      <c r="L62" s="175"/>
      <c r="M62" s="175"/>
      <c r="N62" s="175">
        <f>'将来負担比率（分子）の構造'!M$45</f>
        <v>793</v>
      </c>
      <c r="O62" s="175"/>
      <c r="P62" s="175"/>
    </row>
    <row r="63" spans="1:16" x14ac:dyDescent="0.15">
      <c r="A63" s="175" t="s">
        <v>34</v>
      </c>
      <c r="B63" s="175">
        <f>'将来負担比率（分子）の構造'!I$44</f>
        <v>122</v>
      </c>
      <c r="C63" s="175"/>
      <c r="D63" s="175"/>
      <c r="E63" s="175">
        <f>'将来負担比率（分子）の構造'!J$44</f>
        <v>110</v>
      </c>
      <c r="F63" s="175"/>
      <c r="G63" s="175"/>
      <c r="H63" s="175">
        <f>'将来負担比率（分子）の構造'!K$44</f>
        <v>127</v>
      </c>
      <c r="I63" s="175"/>
      <c r="J63" s="175"/>
      <c r="K63" s="175">
        <f>'将来負担比率（分子）の構造'!L$44</f>
        <v>125</v>
      </c>
      <c r="L63" s="175"/>
      <c r="M63" s="175"/>
      <c r="N63" s="175">
        <f>'将来負担比率（分子）の構造'!M$44</f>
        <v>117</v>
      </c>
      <c r="O63" s="175"/>
      <c r="P63" s="175"/>
    </row>
    <row r="64" spans="1:16" x14ac:dyDescent="0.15">
      <c r="A64" s="175" t="s">
        <v>33</v>
      </c>
      <c r="B64" s="175">
        <f>'将来負担比率（分子）の構造'!I$43</f>
        <v>2470</v>
      </c>
      <c r="C64" s="175"/>
      <c r="D64" s="175"/>
      <c r="E64" s="175">
        <f>'将来負担比率（分子）の構造'!J$43</f>
        <v>2686</v>
      </c>
      <c r="F64" s="175"/>
      <c r="G64" s="175"/>
      <c r="H64" s="175">
        <f>'将来負担比率（分子）の構造'!K$43</f>
        <v>2427</v>
      </c>
      <c r="I64" s="175"/>
      <c r="J64" s="175"/>
      <c r="K64" s="175">
        <f>'将来負担比率（分子）の構造'!L$43</f>
        <v>2158</v>
      </c>
      <c r="L64" s="175"/>
      <c r="M64" s="175"/>
      <c r="N64" s="175">
        <f>'将来負担比率（分子）の構造'!M$43</f>
        <v>1976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15224</v>
      </c>
      <c r="C66" s="175"/>
      <c r="D66" s="175"/>
      <c r="E66" s="175">
        <f>'将来負担比率（分子）の構造'!J$41</f>
        <v>14716</v>
      </c>
      <c r="F66" s="175"/>
      <c r="G66" s="175"/>
      <c r="H66" s="175">
        <f>'将来負担比率（分子）の構造'!K$41</f>
        <v>13842</v>
      </c>
      <c r="I66" s="175"/>
      <c r="J66" s="175"/>
      <c r="K66" s="175">
        <f>'将来負担比率（分子）の構造'!L$41</f>
        <v>12789</v>
      </c>
      <c r="L66" s="175"/>
      <c r="M66" s="175"/>
      <c r="N66" s="175">
        <f>'将来負担比率（分子）の構造'!M$41</f>
        <v>11759</v>
      </c>
      <c r="O66" s="175"/>
      <c r="P66" s="175"/>
    </row>
    <row r="67" spans="1:16" x14ac:dyDescent="0.15">
      <c r="A67" s="175" t="s">
        <v>71</v>
      </c>
      <c r="B67" s="175" t="e">
        <f>NA()</f>
        <v>#N/A</v>
      </c>
      <c r="C67" s="175">
        <f>IF(ISNUMBER('将来負担比率（分子）の構造'!I$53), IF('将来負担比率（分子）の構造'!I$53 &lt; 0, 0, '将来負担比率（分子）の構造'!I$53), NA())</f>
        <v>9537</v>
      </c>
      <c r="D67" s="175" t="e">
        <f>NA()</f>
        <v>#N/A</v>
      </c>
      <c r="E67" s="175" t="e">
        <f>NA()</f>
        <v>#N/A</v>
      </c>
      <c r="F67" s="175">
        <f>IF(ISNUMBER('将来負担比率（分子）の構造'!J$53), IF('将来負担比率（分子）の構造'!J$53 &lt; 0, 0, '将来負担比率（分子）の構造'!J$53), NA())</f>
        <v>9351</v>
      </c>
      <c r="G67" s="175" t="e">
        <f>NA()</f>
        <v>#N/A</v>
      </c>
      <c r="H67" s="175" t="e">
        <f>NA()</f>
        <v>#N/A</v>
      </c>
      <c r="I67" s="175">
        <f>IF(ISNUMBER('将来負担比率（分子）の構造'!K$53), IF('将来負担比率（分子）の構造'!K$53 &lt; 0, 0, '将来負担比率（分子）の構造'!K$53), NA())</f>
        <v>8191</v>
      </c>
      <c r="J67" s="175" t="e">
        <f>NA()</f>
        <v>#N/A</v>
      </c>
      <c r="K67" s="175" t="e">
        <f>NA()</f>
        <v>#N/A</v>
      </c>
      <c r="L67" s="175">
        <f>IF(ISNUMBER('将来負担比率（分子）の構造'!L$53), IF('将来負担比率（分子）の構造'!L$53 &lt; 0, 0, '将来負担比率（分子）の構造'!L$53), NA())</f>
        <v>6928</v>
      </c>
      <c r="M67" s="175" t="e">
        <f>NA()</f>
        <v>#N/A</v>
      </c>
      <c r="N67" s="175" t="e">
        <f>NA()</f>
        <v>#N/A</v>
      </c>
      <c r="O67" s="175">
        <f>IF(ISNUMBER('将来負担比率（分子）の構造'!M$53), IF('将来負担比率（分子）の構造'!M$53 &lt; 0, 0, '将来負担比率（分子）の構造'!M$53), NA())</f>
        <v>6378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255</v>
      </c>
      <c r="C72" s="179">
        <f>基金残高に係る経年分析!G55</f>
        <v>515</v>
      </c>
      <c r="D72" s="179">
        <f>基金残高に係る経年分析!H55</f>
        <v>589</v>
      </c>
    </row>
    <row r="73" spans="1:16" x14ac:dyDescent="0.15">
      <c r="A73" s="178" t="s">
        <v>74</v>
      </c>
      <c r="B73" s="179">
        <f>基金残高に係る経年分析!F56</f>
        <v>3</v>
      </c>
      <c r="C73" s="179">
        <f>基金残高に係る経年分析!G56</f>
        <v>3</v>
      </c>
      <c r="D73" s="179">
        <f>基金残高に係る経年分析!H56</f>
        <v>26</v>
      </c>
    </row>
    <row r="74" spans="1:16" x14ac:dyDescent="0.15">
      <c r="A74" s="178" t="s">
        <v>75</v>
      </c>
      <c r="B74" s="179">
        <f>基金残高に係る経年分析!F57</f>
        <v>286</v>
      </c>
      <c r="C74" s="179">
        <f>基金残高に係る経年分析!G57</f>
        <v>327</v>
      </c>
      <c r="D74" s="179">
        <f>基金残高に係る経年分析!H57</f>
        <v>404</v>
      </c>
    </row>
  </sheetData>
  <sheetProtection algorithmName="SHA-512" hashValue="kESi9RXV4NCptA+3UqxTct6rX91rV9TcvzHz/PDB+MaKvJz7ZmGoqMVuaD40T5riV3cwDK/wGJNkaqdT78j6Xw==" saltValue="A6pGT3Jrvok+SvcKvmPf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2005521</v>
      </c>
      <c r="S5" s="649"/>
      <c r="T5" s="649"/>
      <c r="U5" s="649"/>
      <c r="V5" s="649"/>
      <c r="W5" s="649"/>
      <c r="X5" s="649"/>
      <c r="Y5" s="650"/>
      <c r="Z5" s="651">
        <v>24.3</v>
      </c>
      <c r="AA5" s="651"/>
      <c r="AB5" s="651"/>
      <c r="AC5" s="651"/>
      <c r="AD5" s="652">
        <v>2005521</v>
      </c>
      <c r="AE5" s="652"/>
      <c r="AF5" s="652"/>
      <c r="AG5" s="652"/>
      <c r="AH5" s="652"/>
      <c r="AI5" s="652"/>
      <c r="AJ5" s="652"/>
      <c r="AK5" s="652"/>
      <c r="AL5" s="653">
        <v>38</v>
      </c>
      <c r="AM5" s="654"/>
      <c r="AN5" s="654"/>
      <c r="AO5" s="655"/>
      <c r="AP5" s="645" t="s">
        <v>217</v>
      </c>
      <c r="AQ5" s="646"/>
      <c r="AR5" s="646"/>
      <c r="AS5" s="646"/>
      <c r="AT5" s="646"/>
      <c r="AU5" s="646"/>
      <c r="AV5" s="646"/>
      <c r="AW5" s="646"/>
      <c r="AX5" s="646"/>
      <c r="AY5" s="646"/>
      <c r="AZ5" s="646"/>
      <c r="BA5" s="646"/>
      <c r="BB5" s="646"/>
      <c r="BC5" s="646"/>
      <c r="BD5" s="646"/>
      <c r="BE5" s="646"/>
      <c r="BF5" s="647"/>
      <c r="BG5" s="659">
        <v>2001619</v>
      </c>
      <c r="BH5" s="660"/>
      <c r="BI5" s="660"/>
      <c r="BJ5" s="660"/>
      <c r="BK5" s="660"/>
      <c r="BL5" s="660"/>
      <c r="BM5" s="660"/>
      <c r="BN5" s="661"/>
      <c r="BO5" s="662">
        <v>99.8</v>
      </c>
      <c r="BP5" s="662"/>
      <c r="BQ5" s="662"/>
      <c r="BR5" s="662"/>
      <c r="BS5" s="663">
        <v>98577</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65784</v>
      </c>
      <c r="S6" s="660"/>
      <c r="T6" s="660"/>
      <c r="U6" s="660"/>
      <c r="V6" s="660"/>
      <c r="W6" s="660"/>
      <c r="X6" s="660"/>
      <c r="Y6" s="661"/>
      <c r="Z6" s="662">
        <v>0.8</v>
      </c>
      <c r="AA6" s="662"/>
      <c r="AB6" s="662"/>
      <c r="AC6" s="662"/>
      <c r="AD6" s="663">
        <v>65784</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2001619</v>
      </c>
      <c r="BH6" s="660"/>
      <c r="BI6" s="660"/>
      <c r="BJ6" s="660"/>
      <c r="BK6" s="660"/>
      <c r="BL6" s="660"/>
      <c r="BM6" s="660"/>
      <c r="BN6" s="661"/>
      <c r="BO6" s="662">
        <v>99.8</v>
      </c>
      <c r="BP6" s="662"/>
      <c r="BQ6" s="662"/>
      <c r="BR6" s="662"/>
      <c r="BS6" s="663">
        <v>98577</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98425</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98425</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1065</v>
      </c>
      <c r="S7" s="660"/>
      <c r="T7" s="660"/>
      <c r="U7" s="660"/>
      <c r="V7" s="660"/>
      <c r="W7" s="660"/>
      <c r="X7" s="660"/>
      <c r="Y7" s="661"/>
      <c r="Z7" s="662">
        <v>0</v>
      </c>
      <c r="AA7" s="662"/>
      <c r="AB7" s="662"/>
      <c r="AC7" s="662"/>
      <c r="AD7" s="663">
        <v>1065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992306</v>
      </c>
      <c r="BH7" s="660"/>
      <c r="BI7" s="660"/>
      <c r="BJ7" s="660"/>
      <c r="BK7" s="660"/>
      <c r="BL7" s="660"/>
      <c r="BM7" s="660"/>
      <c r="BN7" s="661"/>
      <c r="BO7" s="662">
        <v>49.5</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962703</v>
      </c>
      <c r="CS7" s="660"/>
      <c r="CT7" s="660"/>
      <c r="CU7" s="660"/>
      <c r="CV7" s="660"/>
      <c r="CW7" s="660"/>
      <c r="CX7" s="660"/>
      <c r="CY7" s="661"/>
      <c r="CZ7" s="662">
        <v>12.2</v>
      </c>
      <c r="DA7" s="662"/>
      <c r="DB7" s="662"/>
      <c r="DC7" s="662"/>
      <c r="DD7" s="668">
        <v>6533</v>
      </c>
      <c r="DE7" s="660"/>
      <c r="DF7" s="660"/>
      <c r="DG7" s="660"/>
      <c r="DH7" s="660"/>
      <c r="DI7" s="660"/>
      <c r="DJ7" s="660"/>
      <c r="DK7" s="660"/>
      <c r="DL7" s="660"/>
      <c r="DM7" s="660"/>
      <c r="DN7" s="660"/>
      <c r="DO7" s="660"/>
      <c r="DP7" s="661"/>
      <c r="DQ7" s="668">
        <v>807172</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29968</v>
      </c>
      <c r="S8" s="660"/>
      <c r="T8" s="660"/>
      <c r="U8" s="660"/>
      <c r="V8" s="660"/>
      <c r="W8" s="660"/>
      <c r="X8" s="660"/>
      <c r="Y8" s="661"/>
      <c r="Z8" s="662">
        <v>0.4</v>
      </c>
      <c r="AA8" s="662"/>
      <c r="AB8" s="662"/>
      <c r="AC8" s="662"/>
      <c r="AD8" s="663">
        <v>29968</v>
      </c>
      <c r="AE8" s="663"/>
      <c r="AF8" s="663"/>
      <c r="AG8" s="663"/>
      <c r="AH8" s="663"/>
      <c r="AI8" s="663"/>
      <c r="AJ8" s="663"/>
      <c r="AK8" s="663"/>
      <c r="AL8" s="664">
        <v>0.6</v>
      </c>
      <c r="AM8" s="665"/>
      <c r="AN8" s="665"/>
      <c r="AO8" s="666"/>
      <c r="AP8" s="656" t="s">
        <v>228</v>
      </c>
      <c r="AQ8" s="657"/>
      <c r="AR8" s="657"/>
      <c r="AS8" s="657"/>
      <c r="AT8" s="657"/>
      <c r="AU8" s="657"/>
      <c r="AV8" s="657"/>
      <c r="AW8" s="657"/>
      <c r="AX8" s="657"/>
      <c r="AY8" s="657"/>
      <c r="AZ8" s="657"/>
      <c r="BA8" s="657"/>
      <c r="BB8" s="657"/>
      <c r="BC8" s="657"/>
      <c r="BD8" s="657"/>
      <c r="BE8" s="657"/>
      <c r="BF8" s="658"/>
      <c r="BG8" s="659">
        <v>31885</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3000524</v>
      </c>
      <c r="CS8" s="660"/>
      <c r="CT8" s="660"/>
      <c r="CU8" s="660"/>
      <c r="CV8" s="660"/>
      <c r="CW8" s="660"/>
      <c r="CX8" s="660"/>
      <c r="CY8" s="661"/>
      <c r="CZ8" s="662">
        <v>38</v>
      </c>
      <c r="DA8" s="662"/>
      <c r="DB8" s="662"/>
      <c r="DC8" s="662"/>
      <c r="DD8" s="668">
        <v>6036</v>
      </c>
      <c r="DE8" s="660"/>
      <c r="DF8" s="660"/>
      <c r="DG8" s="660"/>
      <c r="DH8" s="660"/>
      <c r="DI8" s="660"/>
      <c r="DJ8" s="660"/>
      <c r="DK8" s="660"/>
      <c r="DL8" s="660"/>
      <c r="DM8" s="660"/>
      <c r="DN8" s="660"/>
      <c r="DO8" s="660"/>
      <c r="DP8" s="661"/>
      <c r="DQ8" s="668">
        <v>1869851</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32777</v>
      </c>
      <c r="S9" s="660"/>
      <c r="T9" s="660"/>
      <c r="U9" s="660"/>
      <c r="V9" s="660"/>
      <c r="W9" s="660"/>
      <c r="X9" s="660"/>
      <c r="Y9" s="661"/>
      <c r="Z9" s="662">
        <v>0.4</v>
      </c>
      <c r="AA9" s="662"/>
      <c r="AB9" s="662"/>
      <c r="AC9" s="662"/>
      <c r="AD9" s="663">
        <v>32777</v>
      </c>
      <c r="AE9" s="663"/>
      <c r="AF9" s="663"/>
      <c r="AG9" s="663"/>
      <c r="AH9" s="663"/>
      <c r="AI9" s="663"/>
      <c r="AJ9" s="663"/>
      <c r="AK9" s="663"/>
      <c r="AL9" s="664">
        <v>0.6</v>
      </c>
      <c r="AM9" s="665"/>
      <c r="AN9" s="665"/>
      <c r="AO9" s="666"/>
      <c r="AP9" s="656" t="s">
        <v>231</v>
      </c>
      <c r="AQ9" s="657"/>
      <c r="AR9" s="657"/>
      <c r="AS9" s="657"/>
      <c r="AT9" s="657"/>
      <c r="AU9" s="657"/>
      <c r="AV9" s="657"/>
      <c r="AW9" s="657"/>
      <c r="AX9" s="657"/>
      <c r="AY9" s="657"/>
      <c r="AZ9" s="657"/>
      <c r="BA9" s="657"/>
      <c r="BB9" s="657"/>
      <c r="BC9" s="657"/>
      <c r="BD9" s="657"/>
      <c r="BE9" s="657"/>
      <c r="BF9" s="658"/>
      <c r="BG9" s="659">
        <v>883772</v>
      </c>
      <c r="BH9" s="660"/>
      <c r="BI9" s="660"/>
      <c r="BJ9" s="660"/>
      <c r="BK9" s="660"/>
      <c r="BL9" s="660"/>
      <c r="BM9" s="660"/>
      <c r="BN9" s="661"/>
      <c r="BO9" s="662">
        <v>44.1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909186</v>
      </c>
      <c r="CS9" s="660"/>
      <c r="CT9" s="660"/>
      <c r="CU9" s="660"/>
      <c r="CV9" s="660"/>
      <c r="CW9" s="660"/>
      <c r="CX9" s="660"/>
      <c r="CY9" s="661"/>
      <c r="CZ9" s="662">
        <v>11.5</v>
      </c>
      <c r="DA9" s="662"/>
      <c r="DB9" s="662"/>
      <c r="DC9" s="662"/>
      <c r="DD9" s="668">
        <v>89557</v>
      </c>
      <c r="DE9" s="660"/>
      <c r="DF9" s="660"/>
      <c r="DG9" s="660"/>
      <c r="DH9" s="660"/>
      <c r="DI9" s="660"/>
      <c r="DJ9" s="660"/>
      <c r="DK9" s="660"/>
      <c r="DL9" s="660"/>
      <c r="DM9" s="660"/>
      <c r="DN9" s="660"/>
      <c r="DO9" s="660"/>
      <c r="DP9" s="661"/>
      <c r="DQ9" s="668">
        <v>680274</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29186</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355637</v>
      </c>
      <c r="S11" s="660"/>
      <c r="T11" s="660"/>
      <c r="U11" s="660"/>
      <c r="V11" s="660"/>
      <c r="W11" s="660"/>
      <c r="X11" s="660"/>
      <c r="Y11" s="661"/>
      <c r="Z11" s="664">
        <v>4.3</v>
      </c>
      <c r="AA11" s="665"/>
      <c r="AB11" s="665"/>
      <c r="AC11" s="671"/>
      <c r="AD11" s="668">
        <v>355637</v>
      </c>
      <c r="AE11" s="660"/>
      <c r="AF11" s="660"/>
      <c r="AG11" s="660"/>
      <c r="AH11" s="660"/>
      <c r="AI11" s="660"/>
      <c r="AJ11" s="660"/>
      <c r="AK11" s="661"/>
      <c r="AL11" s="664">
        <v>6.7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47463</v>
      </c>
      <c r="BH11" s="660"/>
      <c r="BI11" s="660"/>
      <c r="BJ11" s="660"/>
      <c r="BK11" s="660"/>
      <c r="BL11" s="660"/>
      <c r="BM11" s="660"/>
      <c r="BN11" s="661"/>
      <c r="BO11" s="662">
        <v>2.4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214656</v>
      </c>
      <c r="CS11" s="660"/>
      <c r="CT11" s="660"/>
      <c r="CU11" s="660"/>
      <c r="CV11" s="660"/>
      <c r="CW11" s="660"/>
      <c r="CX11" s="660"/>
      <c r="CY11" s="661"/>
      <c r="CZ11" s="662">
        <v>2.7</v>
      </c>
      <c r="DA11" s="662"/>
      <c r="DB11" s="662"/>
      <c r="DC11" s="662"/>
      <c r="DD11" s="668">
        <v>89619</v>
      </c>
      <c r="DE11" s="660"/>
      <c r="DF11" s="660"/>
      <c r="DG11" s="660"/>
      <c r="DH11" s="660"/>
      <c r="DI11" s="660"/>
      <c r="DJ11" s="660"/>
      <c r="DK11" s="660"/>
      <c r="DL11" s="660"/>
      <c r="DM11" s="660"/>
      <c r="DN11" s="660"/>
      <c r="DO11" s="660"/>
      <c r="DP11" s="661"/>
      <c r="DQ11" s="668">
        <v>110915</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871684</v>
      </c>
      <c r="BH12" s="660"/>
      <c r="BI12" s="660"/>
      <c r="BJ12" s="660"/>
      <c r="BK12" s="660"/>
      <c r="BL12" s="660"/>
      <c r="BM12" s="660"/>
      <c r="BN12" s="661"/>
      <c r="BO12" s="662">
        <v>43.5</v>
      </c>
      <c r="BP12" s="662"/>
      <c r="BQ12" s="662"/>
      <c r="BR12" s="662"/>
      <c r="BS12" s="663">
        <v>98577</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75412</v>
      </c>
      <c r="CS12" s="660"/>
      <c r="CT12" s="660"/>
      <c r="CU12" s="660"/>
      <c r="CV12" s="660"/>
      <c r="CW12" s="660"/>
      <c r="CX12" s="660"/>
      <c r="CY12" s="661"/>
      <c r="CZ12" s="662">
        <v>1</v>
      </c>
      <c r="DA12" s="662"/>
      <c r="DB12" s="662"/>
      <c r="DC12" s="662"/>
      <c r="DD12" s="668" t="s">
        <v>122</v>
      </c>
      <c r="DE12" s="660"/>
      <c r="DF12" s="660"/>
      <c r="DG12" s="660"/>
      <c r="DH12" s="660"/>
      <c r="DI12" s="660"/>
      <c r="DJ12" s="660"/>
      <c r="DK12" s="660"/>
      <c r="DL12" s="660"/>
      <c r="DM12" s="660"/>
      <c r="DN12" s="660"/>
      <c r="DO12" s="660"/>
      <c r="DP12" s="661"/>
      <c r="DQ12" s="668">
        <v>73357</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871684</v>
      </c>
      <c r="BH13" s="660"/>
      <c r="BI13" s="660"/>
      <c r="BJ13" s="660"/>
      <c r="BK13" s="660"/>
      <c r="BL13" s="660"/>
      <c r="BM13" s="660"/>
      <c r="BN13" s="661"/>
      <c r="BO13" s="662">
        <v>43.5</v>
      </c>
      <c r="BP13" s="662"/>
      <c r="BQ13" s="662"/>
      <c r="BR13" s="662"/>
      <c r="BS13" s="663">
        <v>98577</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426509</v>
      </c>
      <c r="CS13" s="660"/>
      <c r="CT13" s="660"/>
      <c r="CU13" s="660"/>
      <c r="CV13" s="660"/>
      <c r="CW13" s="660"/>
      <c r="CX13" s="660"/>
      <c r="CY13" s="661"/>
      <c r="CZ13" s="662">
        <v>5.4</v>
      </c>
      <c r="DA13" s="662"/>
      <c r="DB13" s="662"/>
      <c r="DC13" s="662"/>
      <c r="DD13" s="668">
        <v>135473</v>
      </c>
      <c r="DE13" s="660"/>
      <c r="DF13" s="660"/>
      <c r="DG13" s="660"/>
      <c r="DH13" s="660"/>
      <c r="DI13" s="660"/>
      <c r="DJ13" s="660"/>
      <c r="DK13" s="660"/>
      <c r="DL13" s="660"/>
      <c r="DM13" s="660"/>
      <c r="DN13" s="660"/>
      <c r="DO13" s="660"/>
      <c r="DP13" s="661"/>
      <c r="DQ13" s="668">
        <v>293560</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1533</v>
      </c>
      <c r="S14" s="660"/>
      <c r="T14" s="660"/>
      <c r="U14" s="660"/>
      <c r="V14" s="660"/>
      <c r="W14" s="660"/>
      <c r="X14" s="660"/>
      <c r="Y14" s="661"/>
      <c r="Z14" s="662">
        <v>0</v>
      </c>
      <c r="AA14" s="662"/>
      <c r="AB14" s="662"/>
      <c r="AC14" s="662"/>
      <c r="AD14" s="663">
        <v>1533</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50037</v>
      </c>
      <c r="BH14" s="660"/>
      <c r="BI14" s="660"/>
      <c r="BJ14" s="660"/>
      <c r="BK14" s="660"/>
      <c r="BL14" s="660"/>
      <c r="BM14" s="660"/>
      <c r="BN14" s="661"/>
      <c r="BO14" s="662">
        <v>2.5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243890</v>
      </c>
      <c r="CS14" s="660"/>
      <c r="CT14" s="660"/>
      <c r="CU14" s="660"/>
      <c r="CV14" s="660"/>
      <c r="CW14" s="660"/>
      <c r="CX14" s="660"/>
      <c r="CY14" s="661"/>
      <c r="CZ14" s="662">
        <v>3.1</v>
      </c>
      <c r="DA14" s="662"/>
      <c r="DB14" s="662"/>
      <c r="DC14" s="662"/>
      <c r="DD14" s="668" t="s">
        <v>122</v>
      </c>
      <c r="DE14" s="660"/>
      <c r="DF14" s="660"/>
      <c r="DG14" s="660"/>
      <c r="DH14" s="660"/>
      <c r="DI14" s="660"/>
      <c r="DJ14" s="660"/>
      <c r="DK14" s="660"/>
      <c r="DL14" s="660"/>
      <c r="DM14" s="660"/>
      <c r="DN14" s="660"/>
      <c r="DO14" s="660"/>
      <c r="DP14" s="661"/>
      <c r="DQ14" s="668">
        <v>239039</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87592</v>
      </c>
      <c r="BH15" s="660"/>
      <c r="BI15" s="660"/>
      <c r="BJ15" s="660"/>
      <c r="BK15" s="660"/>
      <c r="BL15" s="660"/>
      <c r="BM15" s="660"/>
      <c r="BN15" s="661"/>
      <c r="BO15" s="662">
        <v>4.4000000000000004</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688999</v>
      </c>
      <c r="CS15" s="660"/>
      <c r="CT15" s="660"/>
      <c r="CU15" s="660"/>
      <c r="CV15" s="660"/>
      <c r="CW15" s="660"/>
      <c r="CX15" s="660"/>
      <c r="CY15" s="661"/>
      <c r="CZ15" s="662">
        <v>8.6999999999999993</v>
      </c>
      <c r="DA15" s="662"/>
      <c r="DB15" s="662"/>
      <c r="DC15" s="662"/>
      <c r="DD15" s="668">
        <v>32357</v>
      </c>
      <c r="DE15" s="660"/>
      <c r="DF15" s="660"/>
      <c r="DG15" s="660"/>
      <c r="DH15" s="660"/>
      <c r="DI15" s="660"/>
      <c r="DJ15" s="660"/>
      <c r="DK15" s="660"/>
      <c r="DL15" s="660"/>
      <c r="DM15" s="660"/>
      <c r="DN15" s="660"/>
      <c r="DO15" s="660"/>
      <c r="DP15" s="661"/>
      <c r="DQ15" s="668">
        <v>579969</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11226</v>
      </c>
      <c r="S16" s="660"/>
      <c r="T16" s="660"/>
      <c r="U16" s="660"/>
      <c r="V16" s="660"/>
      <c r="W16" s="660"/>
      <c r="X16" s="660"/>
      <c r="Y16" s="661"/>
      <c r="Z16" s="662">
        <v>0.1</v>
      </c>
      <c r="AA16" s="662"/>
      <c r="AB16" s="662"/>
      <c r="AC16" s="662"/>
      <c r="AD16" s="663">
        <v>11226</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8403</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2131</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12540</v>
      </c>
      <c r="S17" s="660"/>
      <c r="T17" s="660"/>
      <c r="U17" s="660"/>
      <c r="V17" s="660"/>
      <c r="W17" s="660"/>
      <c r="X17" s="660"/>
      <c r="Y17" s="661"/>
      <c r="Z17" s="662">
        <v>0.2</v>
      </c>
      <c r="AA17" s="662"/>
      <c r="AB17" s="662"/>
      <c r="AC17" s="662"/>
      <c r="AD17" s="663">
        <v>12540</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1268562</v>
      </c>
      <c r="CS17" s="660"/>
      <c r="CT17" s="660"/>
      <c r="CU17" s="660"/>
      <c r="CV17" s="660"/>
      <c r="CW17" s="660"/>
      <c r="CX17" s="660"/>
      <c r="CY17" s="661"/>
      <c r="CZ17" s="662">
        <v>16.100000000000001</v>
      </c>
      <c r="DA17" s="662"/>
      <c r="DB17" s="662"/>
      <c r="DC17" s="662"/>
      <c r="DD17" s="668" t="s">
        <v>122</v>
      </c>
      <c r="DE17" s="660"/>
      <c r="DF17" s="660"/>
      <c r="DG17" s="660"/>
      <c r="DH17" s="660"/>
      <c r="DI17" s="660"/>
      <c r="DJ17" s="660"/>
      <c r="DK17" s="660"/>
      <c r="DL17" s="660"/>
      <c r="DM17" s="660"/>
      <c r="DN17" s="660"/>
      <c r="DO17" s="660"/>
      <c r="DP17" s="661"/>
      <c r="DQ17" s="668">
        <v>1268562</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17870</v>
      </c>
      <c r="S18" s="660"/>
      <c r="T18" s="660"/>
      <c r="U18" s="660"/>
      <c r="V18" s="660"/>
      <c r="W18" s="660"/>
      <c r="X18" s="660"/>
      <c r="Y18" s="661"/>
      <c r="Z18" s="662">
        <v>0.2</v>
      </c>
      <c r="AA18" s="662"/>
      <c r="AB18" s="662"/>
      <c r="AC18" s="662"/>
      <c r="AD18" s="663">
        <v>17870</v>
      </c>
      <c r="AE18" s="663"/>
      <c r="AF18" s="663"/>
      <c r="AG18" s="663"/>
      <c r="AH18" s="663"/>
      <c r="AI18" s="663"/>
      <c r="AJ18" s="663"/>
      <c r="AK18" s="663"/>
      <c r="AL18" s="664">
        <v>0.3</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17870</v>
      </c>
      <c r="S19" s="660"/>
      <c r="T19" s="660"/>
      <c r="U19" s="660"/>
      <c r="V19" s="660"/>
      <c r="W19" s="660"/>
      <c r="X19" s="660"/>
      <c r="Y19" s="661"/>
      <c r="Z19" s="662">
        <v>0.2</v>
      </c>
      <c r="AA19" s="662"/>
      <c r="AB19" s="662"/>
      <c r="AC19" s="662"/>
      <c r="AD19" s="663">
        <v>17870</v>
      </c>
      <c r="AE19" s="663"/>
      <c r="AF19" s="663"/>
      <c r="AG19" s="663"/>
      <c r="AH19" s="663"/>
      <c r="AI19" s="663"/>
      <c r="AJ19" s="663"/>
      <c r="AK19" s="663"/>
      <c r="AL19" s="664">
        <v>0.3</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3902</v>
      </c>
      <c r="BH19" s="660"/>
      <c r="BI19" s="660"/>
      <c r="BJ19" s="660"/>
      <c r="BK19" s="660"/>
      <c r="BL19" s="660"/>
      <c r="BM19" s="660"/>
      <c r="BN19" s="661"/>
      <c r="BO19" s="662">
        <v>0.2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3902</v>
      </c>
      <c r="BH20" s="660"/>
      <c r="BI20" s="660"/>
      <c r="BJ20" s="660"/>
      <c r="BK20" s="660"/>
      <c r="BL20" s="660"/>
      <c r="BM20" s="660"/>
      <c r="BN20" s="661"/>
      <c r="BO20" s="662">
        <v>0.2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7897269</v>
      </c>
      <c r="CS20" s="660"/>
      <c r="CT20" s="660"/>
      <c r="CU20" s="660"/>
      <c r="CV20" s="660"/>
      <c r="CW20" s="660"/>
      <c r="CX20" s="660"/>
      <c r="CY20" s="661"/>
      <c r="CZ20" s="662">
        <v>100</v>
      </c>
      <c r="DA20" s="662"/>
      <c r="DB20" s="662"/>
      <c r="DC20" s="662"/>
      <c r="DD20" s="668">
        <v>359575</v>
      </c>
      <c r="DE20" s="660"/>
      <c r="DF20" s="660"/>
      <c r="DG20" s="660"/>
      <c r="DH20" s="660"/>
      <c r="DI20" s="660"/>
      <c r="DJ20" s="660"/>
      <c r="DK20" s="660"/>
      <c r="DL20" s="660"/>
      <c r="DM20" s="660"/>
      <c r="DN20" s="660"/>
      <c r="DO20" s="660"/>
      <c r="DP20" s="661"/>
      <c r="DQ20" s="668">
        <v>6023255</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3045400</v>
      </c>
      <c r="S21" s="660"/>
      <c r="T21" s="660"/>
      <c r="U21" s="660"/>
      <c r="V21" s="660"/>
      <c r="W21" s="660"/>
      <c r="X21" s="660"/>
      <c r="Y21" s="661"/>
      <c r="Z21" s="662">
        <v>36.9</v>
      </c>
      <c r="AA21" s="662"/>
      <c r="AB21" s="662"/>
      <c r="AC21" s="662"/>
      <c r="AD21" s="663">
        <v>2731085</v>
      </c>
      <c r="AE21" s="663"/>
      <c r="AF21" s="663"/>
      <c r="AG21" s="663"/>
      <c r="AH21" s="663"/>
      <c r="AI21" s="663"/>
      <c r="AJ21" s="663"/>
      <c r="AK21" s="663"/>
      <c r="AL21" s="664">
        <v>51.7</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3902</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2731085</v>
      </c>
      <c r="S22" s="660"/>
      <c r="T22" s="660"/>
      <c r="U22" s="660"/>
      <c r="V22" s="660"/>
      <c r="W22" s="660"/>
      <c r="X22" s="660"/>
      <c r="Y22" s="661"/>
      <c r="Z22" s="662">
        <v>33.1</v>
      </c>
      <c r="AA22" s="662"/>
      <c r="AB22" s="662"/>
      <c r="AC22" s="662"/>
      <c r="AD22" s="663">
        <v>2731085</v>
      </c>
      <c r="AE22" s="663"/>
      <c r="AF22" s="663"/>
      <c r="AG22" s="663"/>
      <c r="AH22" s="663"/>
      <c r="AI22" s="663"/>
      <c r="AJ22" s="663"/>
      <c r="AK22" s="663"/>
      <c r="AL22" s="664">
        <v>51.7</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314315</v>
      </c>
      <c r="S23" s="660"/>
      <c r="T23" s="660"/>
      <c r="U23" s="660"/>
      <c r="V23" s="660"/>
      <c r="W23" s="660"/>
      <c r="X23" s="660"/>
      <c r="Y23" s="661"/>
      <c r="Z23" s="662">
        <v>3.8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8" t="s">
        <v>276</v>
      </c>
      <c r="DM23" s="689"/>
      <c r="DN23" s="689"/>
      <c r="DO23" s="689"/>
      <c r="DP23" s="689"/>
      <c r="DQ23" s="689"/>
      <c r="DR23" s="689"/>
      <c r="DS23" s="689"/>
      <c r="DT23" s="689"/>
      <c r="DU23" s="689"/>
      <c r="DV23" s="690"/>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4198996</v>
      </c>
      <c r="CS24" s="649"/>
      <c r="CT24" s="649"/>
      <c r="CU24" s="649"/>
      <c r="CV24" s="649"/>
      <c r="CW24" s="649"/>
      <c r="CX24" s="649"/>
      <c r="CY24" s="650"/>
      <c r="CZ24" s="653">
        <v>53.2</v>
      </c>
      <c r="DA24" s="654"/>
      <c r="DB24" s="654"/>
      <c r="DC24" s="670"/>
      <c r="DD24" s="691">
        <v>3396957</v>
      </c>
      <c r="DE24" s="649"/>
      <c r="DF24" s="649"/>
      <c r="DG24" s="649"/>
      <c r="DH24" s="649"/>
      <c r="DI24" s="649"/>
      <c r="DJ24" s="649"/>
      <c r="DK24" s="650"/>
      <c r="DL24" s="691">
        <v>2636950</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5579321</v>
      </c>
      <c r="S25" s="660"/>
      <c r="T25" s="660"/>
      <c r="U25" s="660"/>
      <c r="V25" s="660"/>
      <c r="W25" s="660"/>
      <c r="X25" s="660"/>
      <c r="Y25" s="661"/>
      <c r="Z25" s="662">
        <v>67.7</v>
      </c>
      <c r="AA25" s="662"/>
      <c r="AB25" s="662"/>
      <c r="AC25" s="662"/>
      <c r="AD25" s="663">
        <v>5265006</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1787187</v>
      </c>
      <c r="CS25" s="680"/>
      <c r="CT25" s="680"/>
      <c r="CU25" s="680"/>
      <c r="CV25" s="680"/>
      <c r="CW25" s="680"/>
      <c r="CX25" s="680"/>
      <c r="CY25" s="681"/>
      <c r="CZ25" s="664">
        <v>22.6</v>
      </c>
      <c r="DA25" s="692"/>
      <c r="DB25" s="692"/>
      <c r="DC25" s="694"/>
      <c r="DD25" s="668">
        <v>1660673</v>
      </c>
      <c r="DE25" s="680"/>
      <c r="DF25" s="680"/>
      <c r="DG25" s="680"/>
      <c r="DH25" s="680"/>
      <c r="DI25" s="680"/>
      <c r="DJ25" s="680"/>
      <c r="DK25" s="681"/>
      <c r="DL25" s="668">
        <v>1413948</v>
      </c>
      <c r="DM25" s="680"/>
      <c r="DN25" s="680"/>
      <c r="DO25" s="680"/>
      <c r="DP25" s="680"/>
      <c r="DQ25" s="680"/>
      <c r="DR25" s="680"/>
      <c r="DS25" s="680"/>
      <c r="DT25" s="680"/>
      <c r="DU25" s="680"/>
      <c r="DV25" s="681"/>
      <c r="DW25" s="664">
        <v>26.6</v>
      </c>
      <c r="DX25" s="692"/>
      <c r="DY25" s="692"/>
      <c r="DZ25" s="692"/>
      <c r="EA25" s="692"/>
      <c r="EB25" s="692"/>
      <c r="EC25" s="693"/>
    </row>
    <row r="26" spans="2:133" ht="11.25" customHeight="1" x14ac:dyDescent="0.15">
      <c r="B26" s="656" t="s">
        <v>284</v>
      </c>
      <c r="C26" s="657"/>
      <c r="D26" s="657"/>
      <c r="E26" s="657"/>
      <c r="F26" s="657"/>
      <c r="G26" s="657"/>
      <c r="H26" s="657"/>
      <c r="I26" s="657"/>
      <c r="J26" s="657"/>
      <c r="K26" s="657"/>
      <c r="L26" s="657"/>
      <c r="M26" s="657"/>
      <c r="N26" s="657"/>
      <c r="O26" s="657"/>
      <c r="P26" s="657"/>
      <c r="Q26" s="658"/>
      <c r="R26" s="659">
        <v>1158</v>
      </c>
      <c r="S26" s="660"/>
      <c r="T26" s="660"/>
      <c r="U26" s="660"/>
      <c r="V26" s="660"/>
      <c r="W26" s="660"/>
      <c r="X26" s="660"/>
      <c r="Y26" s="661"/>
      <c r="Z26" s="662">
        <v>0</v>
      </c>
      <c r="AA26" s="662"/>
      <c r="AB26" s="662"/>
      <c r="AC26" s="662"/>
      <c r="AD26" s="663">
        <v>1158</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1042100</v>
      </c>
      <c r="CS26" s="660"/>
      <c r="CT26" s="660"/>
      <c r="CU26" s="660"/>
      <c r="CV26" s="660"/>
      <c r="CW26" s="660"/>
      <c r="CX26" s="660"/>
      <c r="CY26" s="661"/>
      <c r="CZ26" s="664">
        <v>13.2</v>
      </c>
      <c r="DA26" s="692"/>
      <c r="DB26" s="692"/>
      <c r="DC26" s="694"/>
      <c r="DD26" s="668">
        <v>967447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287</v>
      </c>
      <c r="C27" s="657"/>
      <c r="D27" s="657"/>
      <c r="E27" s="657"/>
      <c r="F27" s="657"/>
      <c r="G27" s="657"/>
      <c r="H27" s="657"/>
      <c r="I27" s="657"/>
      <c r="J27" s="657"/>
      <c r="K27" s="657"/>
      <c r="L27" s="657"/>
      <c r="M27" s="657"/>
      <c r="N27" s="657"/>
      <c r="O27" s="657"/>
      <c r="P27" s="657"/>
      <c r="Q27" s="658"/>
      <c r="R27" s="659">
        <v>53129</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2005521</v>
      </c>
      <c r="BH27" s="660"/>
      <c r="BI27" s="660"/>
      <c r="BJ27" s="660"/>
      <c r="BK27" s="660"/>
      <c r="BL27" s="660"/>
      <c r="BM27" s="660"/>
      <c r="BN27" s="661"/>
      <c r="BO27" s="662">
        <v>100</v>
      </c>
      <c r="BP27" s="662"/>
      <c r="BQ27" s="662"/>
      <c r="BR27" s="662"/>
      <c r="BS27" s="663">
        <v>98577</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1143247</v>
      </c>
      <c r="CS27" s="680"/>
      <c r="CT27" s="680"/>
      <c r="CU27" s="680"/>
      <c r="CV27" s="680"/>
      <c r="CW27" s="680"/>
      <c r="CX27" s="680"/>
      <c r="CY27" s="681"/>
      <c r="CZ27" s="664">
        <v>14.5</v>
      </c>
      <c r="DA27" s="692"/>
      <c r="DB27" s="692"/>
      <c r="DC27" s="694"/>
      <c r="DD27" s="668">
        <v>467722</v>
      </c>
      <c r="DE27" s="680"/>
      <c r="DF27" s="680"/>
      <c r="DG27" s="680"/>
      <c r="DH27" s="680"/>
      <c r="DI27" s="680"/>
      <c r="DJ27" s="680"/>
      <c r="DK27" s="681"/>
      <c r="DL27" s="668">
        <v>281342</v>
      </c>
      <c r="DM27" s="680"/>
      <c r="DN27" s="680"/>
      <c r="DO27" s="680"/>
      <c r="DP27" s="680"/>
      <c r="DQ27" s="680"/>
      <c r="DR27" s="680"/>
      <c r="DS27" s="680"/>
      <c r="DT27" s="680"/>
      <c r="DU27" s="680"/>
      <c r="DV27" s="681"/>
      <c r="DW27" s="664">
        <v>5.3</v>
      </c>
      <c r="DX27" s="692"/>
      <c r="DY27" s="692"/>
      <c r="DZ27" s="692"/>
      <c r="EA27" s="692"/>
      <c r="EB27" s="692"/>
      <c r="EC27" s="693"/>
    </row>
    <row r="28" spans="2:133" ht="11.25" customHeight="1" x14ac:dyDescent="0.15">
      <c r="B28" s="656" t="s">
        <v>290</v>
      </c>
      <c r="C28" s="657"/>
      <c r="D28" s="657"/>
      <c r="E28" s="657"/>
      <c r="F28" s="657"/>
      <c r="G28" s="657"/>
      <c r="H28" s="657"/>
      <c r="I28" s="657"/>
      <c r="J28" s="657"/>
      <c r="K28" s="657"/>
      <c r="L28" s="657"/>
      <c r="M28" s="657"/>
      <c r="N28" s="657"/>
      <c r="O28" s="657"/>
      <c r="P28" s="657"/>
      <c r="Q28" s="658"/>
      <c r="R28" s="659">
        <v>130076</v>
      </c>
      <c r="S28" s="660"/>
      <c r="T28" s="660"/>
      <c r="U28" s="660"/>
      <c r="V28" s="660"/>
      <c r="W28" s="660"/>
      <c r="X28" s="660"/>
      <c r="Y28" s="661"/>
      <c r="Z28" s="662">
        <v>1.6</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1268562</v>
      </c>
      <c r="CS28" s="660"/>
      <c r="CT28" s="660"/>
      <c r="CU28" s="660"/>
      <c r="CV28" s="660"/>
      <c r="CW28" s="660"/>
      <c r="CX28" s="660"/>
      <c r="CY28" s="661"/>
      <c r="CZ28" s="664">
        <v>16.100000000000001</v>
      </c>
      <c r="DA28" s="692"/>
      <c r="DB28" s="692"/>
      <c r="DC28" s="694"/>
      <c r="DD28" s="668">
        <v>1268562</v>
      </c>
      <c r="DE28" s="660"/>
      <c r="DF28" s="660"/>
      <c r="DG28" s="660"/>
      <c r="DH28" s="660"/>
      <c r="DI28" s="660"/>
      <c r="DJ28" s="660"/>
      <c r="DK28" s="661"/>
      <c r="DL28" s="668">
        <v>941660</v>
      </c>
      <c r="DM28" s="660"/>
      <c r="DN28" s="660"/>
      <c r="DO28" s="660"/>
      <c r="DP28" s="660"/>
      <c r="DQ28" s="660"/>
      <c r="DR28" s="660"/>
      <c r="DS28" s="660"/>
      <c r="DT28" s="660"/>
      <c r="DU28" s="660"/>
      <c r="DV28" s="661"/>
      <c r="DW28" s="664">
        <v>17.7</v>
      </c>
      <c r="DX28" s="692"/>
      <c r="DY28" s="692"/>
      <c r="DZ28" s="692"/>
      <c r="EA28" s="692"/>
      <c r="EB28" s="692"/>
      <c r="EC28" s="693"/>
    </row>
    <row r="29" spans="2:133" ht="11.25" customHeight="1" x14ac:dyDescent="0.15">
      <c r="B29" s="656" t="s">
        <v>292</v>
      </c>
      <c r="C29" s="657"/>
      <c r="D29" s="657"/>
      <c r="E29" s="657"/>
      <c r="F29" s="657"/>
      <c r="G29" s="657"/>
      <c r="H29" s="657"/>
      <c r="I29" s="657"/>
      <c r="J29" s="657"/>
      <c r="K29" s="657"/>
      <c r="L29" s="657"/>
      <c r="M29" s="657"/>
      <c r="N29" s="657"/>
      <c r="O29" s="657"/>
      <c r="P29" s="657"/>
      <c r="Q29" s="658"/>
      <c r="R29" s="659">
        <v>30518</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1268562</v>
      </c>
      <c r="CS29" s="680"/>
      <c r="CT29" s="680"/>
      <c r="CU29" s="680"/>
      <c r="CV29" s="680"/>
      <c r="CW29" s="680"/>
      <c r="CX29" s="680"/>
      <c r="CY29" s="681"/>
      <c r="CZ29" s="664">
        <v>16.100000000000001</v>
      </c>
      <c r="DA29" s="692"/>
      <c r="DB29" s="692"/>
      <c r="DC29" s="694"/>
      <c r="DD29" s="668">
        <v>1268562</v>
      </c>
      <c r="DE29" s="680"/>
      <c r="DF29" s="680"/>
      <c r="DG29" s="680"/>
      <c r="DH29" s="680"/>
      <c r="DI29" s="680"/>
      <c r="DJ29" s="680"/>
      <c r="DK29" s="681"/>
      <c r="DL29" s="668">
        <v>941660</v>
      </c>
      <c r="DM29" s="680"/>
      <c r="DN29" s="680"/>
      <c r="DO29" s="680"/>
      <c r="DP29" s="680"/>
      <c r="DQ29" s="680"/>
      <c r="DR29" s="680"/>
      <c r="DS29" s="680"/>
      <c r="DT29" s="680"/>
      <c r="DU29" s="680"/>
      <c r="DV29" s="681"/>
      <c r="DW29" s="664">
        <v>17.7</v>
      </c>
      <c r="DX29" s="692"/>
      <c r="DY29" s="692"/>
      <c r="DZ29" s="692"/>
      <c r="EA29" s="692"/>
      <c r="EB29" s="692"/>
      <c r="EC29" s="693"/>
    </row>
    <row r="30" spans="2:133" ht="11.25" customHeight="1" x14ac:dyDescent="0.15">
      <c r="B30" s="656" t="s">
        <v>294</v>
      </c>
      <c r="C30" s="657"/>
      <c r="D30" s="657"/>
      <c r="E30" s="657"/>
      <c r="F30" s="657"/>
      <c r="G30" s="657"/>
      <c r="H30" s="657"/>
      <c r="I30" s="657"/>
      <c r="J30" s="657"/>
      <c r="K30" s="657"/>
      <c r="L30" s="657"/>
      <c r="M30" s="657"/>
      <c r="N30" s="657"/>
      <c r="O30" s="657"/>
      <c r="P30" s="657"/>
      <c r="Q30" s="658"/>
      <c r="R30" s="659">
        <v>1130425</v>
      </c>
      <c r="S30" s="660"/>
      <c r="T30" s="660"/>
      <c r="U30" s="660"/>
      <c r="V30" s="660"/>
      <c r="W30" s="660"/>
      <c r="X30" s="660"/>
      <c r="Y30" s="661"/>
      <c r="Z30" s="662">
        <v>13.7</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1214859</v>
      </c>
      <c r="CS30" s="660"/>
      <c r="CT30" s="660"/>
      <c r="CU30" s="660"/>
      <c r="CV30" s="660"/>
      <c r="CW30" s="660"/>
      <c r="CX30" s="660"/>
      <c r="CY30" s="661"/>
      <c r="CZ30" s="664">
        <v>15.4</v>
      </c>
      <c r="DA30" s="692"/>
      <c r="DB30" s="692"/>
      <c r="DC30" s="694"/>
      <c r="DD30" s="668">
        <v>1214859</v>
      </c>
      <c r="DE30" s="660"/>
      <c r="DF30" s="660"/>
      <c r="DG30" s="660"/>
      <c r="DH30" s="660"/>
      <c r="DI30" s="660"/>
      <c r="DJ30" s="660"/>
      <c r="DK30" s="661"/>
      <c r="DL30" s="668">
        <v>887957</v>
      </c>
      <c r="DM30" s="660"/>
      <c r="DN30" s="660"/>
      <c r="DO30" s="660"/>
      <c r="DP30" s="660"/>
      <c r="DQ30" s="660"/>
      <c r="DR30" s="660"/>
      <c r="DS30" s="660"/>
      <c r="DT30" s="660"/>
      <c r="DU30" s="660"/>
      <c r="DV30" s="661"/>
      <c r="DW30" s="664">
        <v>16.7</v>
      </c>
      <c r="DX30" s="692"/>
      <c r="DY30" s="692"/>
      <c r="DZ30" s="692"/>
      <c r="EA30" s="692"/>
      <c r="EB30" s="692"/>
      <c r="EC30" s="693"/>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99.4</v>
      </c>
      <c r="BH31" s="703"/>
      <c r="BI31" s="703"/>
      <c r="BJ31" s="703"/>
      <c r="BK31" s="703"/>
      <c r="BL31" s="703"/>
      <c r="BM31" s="654">
        <v>98.3</v>
      </c>
      <c r="BN31" s="703"/>
      <c r="BO31" s="703"/>
      <c r="BP31" s="703"/>
      <c r="BQ31" s="704"/>
      <c r="BR31" s="706">
        <v>99.3</v>
      </c>
      <c r="BS31" s="703"/>
      <c r="BT31" s="703"/>
      <c r="BU31" s="703"/>
      <c r="BV31" s="703"/>
      <c r="BW31" s="703"/>
      <c r="BX31" s="654">
        <v>98.3</v>
      </c>
      <c r="BY31" s="703"/>
      <c r="BZ31" s="703"/>
      <c r="CA31" s="703"/>
      <c r="CB31" s="704"/>
      <c r="CD31" s="699"/>
      <c r="CE31" s="700"/>
      <c r="CF31" s="656" t="s">
        <v>301</v>
      </c>
      <c r="CG31" s="657"/>
      <c r="CH31" s="657"/>
      <c r="CI31" s="657"/>
      <c r="CJ31" s="657"/>
      <c r="CK31" s="657"/>
      <c r="CL31" s="657"/>
      <c r="CM31" s="657"/>
      <c r="CN31" s="657"/>
      <c r="CO31" s="657"/>
      <c r="CP31" s="657"/>
      <c r="CQ31" s="658"/>
      <c r="CR31" s="659">
        <v>53703</v>
      </c>
      <c r="CS31" s="680"/>
      <c r="CT31" s="680"/>
      <c r="CU31" s="680"/>
      <c r="CV31" s="680"/>
      <c r="CW31" s="680"/>
      <c r="CX31" s="680"/>
      <c r="CY31" s="681"/>
      <c r="CZ31" s="664">
        <v>0.7</v>
      </c>
      <c r="DA31" s="692"/>
      <c r="DB31" s="692"/>
      <c r="DC31" s="694"/>
      <c r="DD31" s="668">
        <v>53703</v>
      </c>
      <c r="DE31" s="680"/>
      <c r="DF31" s="680"/>
      <c r="DG31" s="680"/>
      <c r="DH31" s="680"/>
      <c r="DI31" s="680"/>
      <c r="DJ31" s="680"/>
      <c r="DK31" s="681"/>
      <c r="DL31" s="668">
        <v>53703</v>
      </c>
      <c r="DM31" s="680"/>
      <c r="DN31" s="680"/>
      <c r="DO31" s="680"/>
      <c r="DP31" s="680"/>
      <c r="DQ31" s="680"/>
      <c r="DR31" s="680"/>
      <c r="DS31" s="680"/>
      <c r="DT31" s="680"/>
      <c r="DU31" s="680"/>
      <c r="DV31" s="681"/>
      <c r="DW31" s="664">
        <v>1</v>
      </c>
      <c r="DX31" s="692"/>
      <c r="DY31" s="692"/>
      <c r="DZ31" s="692"/>
      <c r="EA31" s="692"/>
      <c r="EB31" s="692"/>
      <c r="EC31" s="693"/>
    </row>
    <row r="32" spans="2:133" ht="11.25" customHeight="1" x14ac:dyDescent="0.15">
      <c r="B32" s="656" t="s">
        <v>302</v>
      </c>
      <c r="C32" s="657"/>
      <c r="D32" s="657"/>
      <c r="E32" s="657"/>
      <c r="F32" s="657"/>
      <c r="G32" s="657"/>
      <c r="H32" s="657"/>
      <c r="I32" s="657"/>
      <c r="J32" s="657"/>
      <c r="K32" s="657"/>
      <c r="L32" s="657"/>
      <c r="M32" s="657"/>
      <c r="N32" s="657"/>
      <c r="O32" s="657"/>
      <c r="P32" s="657"/>
      <c r="Q32" s="658"/>
      <c r="R32" s="659">
        <v>486601</v>
      </c>
      <c r="S32" s="660"/>
      <c r="T32" s="660"/>
      <c r="U32" s="660"/>
      <c r="V32" s="660"/>
      <c r="W32" s="660"/>
      <c r="X32" s="660"/>
      <c r="Y32" s="661"/>
      <c r="Z32" s="662">
        <v>5.9</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99.5</v>
      </c>
      <c r="BH32" s="680"/>
      <c r="BI32" s="680"/>
      <c r="BJ32" s="680"/>
      <c r="BK32" s="680"/>
      <c r="BL32" s="680"/>
      <c r="BM32" s="665">
        <v>98.9</v>
      </c>
      <c r="BN32" s="680"/>
      <c r="BO32" s="680"/>
      <c r="BP32" s="680"/>
      <c r="BQ32" s="705"/>
      <c r="BR32" s="716">
        <v>99.5</v>
      </c>
      <c r="BS32" s="680"/>
      <c r="BT32" s="680"/>
      <c r="BU32" s="680"/>
      <c r="BV32" s="680"/>
      <c r="BW32" s="680"/>
      <c r="BX32" s="665">
        <v>98.9</v>
      </c>
      <c r="BY32" s="680"/>
      <c r="BZ32" s="680"/>
      <c r="CA32" s="680"/>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15">
      <c r="B33" s="656" t="s">
        <v>306</v>
      </c>
      <c r="C33" s="657"/>
      <c r="D33" s="657"/>
      <c r="E33" s="657"/>
      <c r="F33" s="657"/>
      <c r="G33" s="657"/>
      <c r="H33" s="657"/>
      <c r="I33" s="657"/>
      <c r="J33" s="657"/>
      <c r="K33" s="657"/>
      <c r="L33" s="657"/>
      <c r="M33" s="657"/>
      <c r="N33" s="657"/>
      <c r="O33" s="657"/>
      <c r="P33" s="657"/>
      <c r="Q33" s="658"/>
      <c r="R33" s="659">
        <v>77753</v>
      </c>
      <c r="S33" s="660"/>
      <c r="T33" s="660"/>
      <c r="U33" s="660"/>
      <c r="V33" s="660"/>
      <c r="W33" s="660"/>
      <c r="X33" s="660"/>
      <c r="Y33" s="661"/>
      <c r="Z33" s="662">
        <v>0.9</v>
      </c>
      <c r="AA33" s="662"/>
      <c r="AB33" s="662"/>
      <c r="AC33" s="662"/>
      <c r="AD33" s="663" t="s">
        <v>122</v>
      </c>
      <c r="AE33" s="663"/>
      <c r="AF33" s="663"/>
      <c r="AG33" s="663"/>
      <c r="AH33" s="663"/>
      <c r="AI33" s="663"/>
      <c r="AJ33" s="663"/>
      <c r="AK33" s="663"/>
      <c r="AL33" s="664" t="s">
        <v>122</v>
      </c>
      <c r="AM33" s="665"/>
      <c r="AN33" s="665"/>
      <c r="AO33" s="666"/>
      <c r="AP33" s="711"/>
      <c r="AQ33" s="712"/>
      <c r="AR33" s="712"/>
      <c r="AS33" s="712"/>
      <c r="AT33" s="715"/>
      <c r="AU33" s="219"/>
      <c r="AV33" s="219"/>
      <c r="AW33" s="219"/>
      <c r="AX33" s="682" t="s">
        <v>307</v>
      </c>
      <c r="AY33" s="683"/>
      <c r="AZ33" s="683"/>
      <c r="BA33" s="683"/>
      <c r="BB33" s="683"/>
      <c r="BC33" s="683"/>
      <c r="BD33" s="683"/>
      <c r="BE33" s="683"/>
      <c r="BF33" s="684"/>
      <c r="BG33" s="717">
        <v>99.2</v>
      </c>
      <c r="BH33" s="718"/>
      <c r="BI33" s="718"/>
      <c r="BJ33" s="718"/>
      <c r="BK33" s="718"/>
      <c r="BL33" s="718"/>
      <c r="BM33" s="719">
        <v>97.5</v>
      </c>
      <c r="BN33" s="718"/>
      <c r="BO33" s="718"/>
      <c r="BP33" s="718"/>
      <c r="BQ33" s="720"/>
      <c r="BR33" s="717">
        <v>99</v>
      </c>
      <c r="BS33" s="718"/>
      <c r="BT33" s="718"/>
      <c r="BU33" s="718"/>
      <c r="BV33" s="718"/>
      <c r="BW33" s="718"/>
      <c r="BX33" s="719">
        <v>97.5</v>
      </c>
      <c r="BY33" s="718"/>
      <c r="BZ33" s="718"/>
      <c r="CA33" s="718"/>
      <c r="CB33" s="720"/>
      <c r="CD33" s="656" t="s">
        <v>308</v>
      </c>
      <c r="CE33" s="657"/>
      <c r="CF33" s="657"/>
      <c r="CG33" s="657"/>
      <c r="CH33" s="657"/>
      <c r="CI33" s="657"/>
      <c r="CJ33" s="657"/>
      <c r="CK33" s="657"/>
      <c r="CL33" s="657"/>
      <c r="CM33" s="657"/>
      <c r="CN33" s="657"/>
      <c r="CO33" s="657"/>
      <c r="CP33" s="657"/>
      <c r="CQ33" s="658"/>
      <c r="CR33" s="659">
        <v>3330295</v>
      </c>
      <c r="CS33" s="680"/>
      <c r="CT33" s="680"/>
      <c r="CU33" s="680"/>
      <c r="CV33" s="680"/>
      <c r="CW33" s="680"/>
      <c r="CX33" s="680"/>
      <c r="CY33" s="681"/>
      <c r="CZ33" s="664">
        <v>42.2</v>
      </c>
      <c r="DA33" s="692"/>
      <c r="DB33" s="692"/>
      <c r="DC33" s="694"/>
      <c r="DD33" s="668">
        <v>2528172</v>
      </c>
      <c r="DE33" s="680"/>
      <c r="DF33" s="680"/>
      <c r="DG33" s="680"/>
      <c r="DH33" s="680"/>
      <c r="DI33" s="680"/>
      <c r="DJ33" s="680"/>
      <c r="DK33" s="681"/>
      <c r="DL33" s="668">
        <v>2061796</v>
      </c>
      <c r="DM33" s="680"/>
      <c r="DN33" s="680"/>
      <c r="DO33" s="680"/>
      <c r="DP33" s="680"/>
      <c r="DQ33" s="680"/>
      <c r="DR33" s="680"/>
      <c r="DS33" s="680"/>
      <c r="DT33" s="680"/>
      <c r="DU33" s="680"/>
      <c r="DV33" s="681"/>
      <c r="DW33" s="664">
        <v>38.799999999999997</v>
      </c>
      <c r="DX33" s="692"/>
      <c r="DY33" s="692"/>
      <c r="DZ33" s="692"/>
      <c r="EA33" s="692"/>
      <c r="EB33" s="692"/>
      <c r="EC33" s="693"/>
    </row>
    <row r="34" spans="2:133" ht="11.25" customHeight="1" x14ac:dyDescent="0.15">
      <c r="B34" s="656" t="s">
        <v>309</v>
      </c>
      <c r="C34" s="657"/>
      <c r="D34" s="657"/>
      <c r="E34" s="657"/>
      <c r="F34" s="657"/>
      <c r="G34" s="657"/>
      <c r="H34" s="657"/>
      <c r="I34" s="657"/>
      <c r="J34" s="657"/>
      <c r="K34" s="657"/>
      <c r="L34" s="657"/>
      <c r="M34" s="657"/>
      <c r="N34" s="657"/>
      <c r="O34" s="657"/>
      <c r="P34" s="657"/>
      <c r="Q34" s="658"/>
      <c r="R34" s="659">
        <v>60126</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1280604</v>
      </c>
      <c r="CS34" s="660"/>
      <c r="CT34" s="660"/>
      <c r="CU34" s="660"/>
      <c r="CV34" s="660"/>
      <c r="CW34" s="660"/>
      <c r="CX34" s="660"/>
      <c r="CY34" s="661"/>
      <c r="CZ34" s="664">
        <v>16.2</v>
      </c>
      <c r="DA34" s="692"/>
      <c r="DB34" s="692"/>
      <c r="DC34" s="694"/>
      <c r="DD34" s="668">
        <v>934887</v>
      </c>
      <c r="DE34" s="660"/>
      <c r="DF34" s="660"/>
      <c r="DG34" s="660"/>
      <c r="DH34" s="660"/>
      <c r="DI34" s="660"/>
      <c r="DJ34" s="660"/>
      <c r="DK34" s="661"/>
      <c r="DL34" s="668">
        <v>793475</v>
      </c>
      <c r="DM34" s="660"/>
      <c r="DN34" s="660"/>
      <c r="DO34" s="660"/>
      <c r="DP34" s="660"/>
      <c r="DQ34" s="660"/>
      <c r="DR34" s="660"/>
      <c r="DS34" s="660"/>
      <c r="DT34" s="660"/>
      <c r="DU34" s="660"/>
      <c r="DV34" s="661"/>
      <c r="DW34" s="664">
        <v>14.9</v>
      </c>
      <c r="DX34" s="692"/>
      <c r="DY34" s="692"/>
      <c r="DZ34" s="692"/>
      <c r="EA34" s="692"/>
      <c r="EB34" s="692"/>
      <c r="EC34" s="693"/>
    </row>
    <row r="35" spans="2:133" ht="11.25" customHeight="1" x14ac:dyDescent="0.15">
      <c r="B35" s="656" t="s">
        <v>311</v>
      </c>
      <c r="C35" s="657"/>
      <c r="D35" s="657"/>
      <c r="E35" s="657"/>
      <c r="F35" s="657"/>
      <c r="G35" s="657"/>
      <c r="H35" s="657"/>
      <c r="I35" s="657"/>
      <c r="J35" s="657"/>
      <c r="K35" s="657"/>
      <c r="L35" s="657"/>
      <c r="M35" s="657"/>
      <c r="N35" s="657"/>
      <c r="O35" s="657"/>
      <c r="P35" s="657"/>
      <c r="Q35" s="658"/>
      <c r="R35" s="659">
        <v>141118</v>
      </c>
      <c r="S35" s="660"/>
      <c r="T35" s="660"/>
      <c r="U35" s="660"/>
      <c r="V35" s="660"/>
      <c r="W35" s="660"/>
      <c r="X35" s="660"/>
      <c r="Y35" s="661"/>
      <c r="Z35" s="662">
        <v>1.7</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t="s">
        <v>122</v>
      </c>
      <c r="CS35" s="680"/>
      <c r="CT35" s="680"/>
      <c r="CU35" s="680"/>
      <c r="CV35" s="680"/>
      <c r="CW35" s="680"/>
      <c r="CX35" s="680"/>
      <c r="CY35" s="681"/>
      <c r="CZ35" s="664" t="s">
        <v>122</v>
      </c>
      <c r="DA35" s="692"/>
      <c r="DB35" s="692"/>
      <c r="DC35" s="694"/>
      <c r="DD35" s="668" t="s">
        <v>122</v>
      </c>
      <c r="DE35" s="680"/>
      <c r="DF35" s="680"/>
      <c r="DG35" s="680"/>
      <c r="DH35" s="680"/>
      <c r="DI35" s="680"/>
      <c r="DJ35" s="680"/>
      <c r="DK35" s="681"/>
      <c r="DL35" s="668" t="s">
        <v>122</v>
      </c>
      <c r="DM35" s="680"/>
      <c r="DN35" s="680"/>
      <c r="DO35" s="680"/>
      <c r="DP35" s="680"/>
      <c r="DQ35" s="680"/>
      <c r="DR35" s="680"/>
      <c r="DS35" s="680"/>
      <c r="DT35" s="680"/>
      <c r="DU35" s="680"/>
      <c r="DV35" s="681"/>
      <c r="DW35" s="664" t="s">
        <v>122</v>
      </c>
      <c r="DX35" s="692"/>
      <c r="DY35" s="692"/>
      <c r="DZ35" s="692"/>
      <c r="EA35" s="692"/>
      <c r="EB35" s="692"/>
      <c r="EC35" s="693"/>
    </row>
    <row r="36" spans="2:133" ht="11.25" customHeight="1" x14ac:dyDescent="0.15">
      <c r="B36" s="656" t="s">
        <v>315</v>
      </c>
      <c r="C36" s="657"/>
      <c r="D36" s="657"/>
      <c r="E36" s="657"/>
      <c r="F36" s="657"/>
      <c r="G36" s="657"/>
      <c r="H36" s="657"/>
      <c r="I36" s="657"/>
      <c r="J36" s="657"/>
      <c r="K36" s="657"/>
      <c r="L36" s="657"/>
      <c r="M36" s="657"/>
      <c r="N36" s="657"/>
      <c r="O36" s="657"/>
      <c r="P36" s="657"/>
      <c r="Q36" s="658"/>
      <c r="R36" s="659">
        <v>230842</v>
      </c>
      <c r="S36" s="660"/>
      <c r="T36" s="660"/>
      <c r="U36" s="660"/>
      <c r="V36" s="660"/>
      <c r="W36" s="660"/>
      <c r="X36" s="660"/>
      <c r="Y36" s="661"/>
      <c r="Z36" s="662">
        <v>2.8</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1103091</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170717</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1024766</v>
      </c>
      <c r="CS36" s="660"/>
      <c r="CT36" s="660"/>
      <c r="CU36" s="660"/>
      <c r="CV36" s="660"/>
      <c r="CW36" s="660"/>
      <c r="CX36" s="660"/>
      <c r="CY36" s="661"/>
      <c r="CZ36" s="664">
        <v>13</v>
      </c>
      <c r="DA36" s="692"/>
      <c r="DB36" s="692"/>
      <c r="DC36" s="694"/>
      <c r="DD36" s="668">
        <v>762010</v>
      </c>
      <c r="DE36" s="660"/>
      <c r="DF36" s="660"/>
      <c r="DG36" s="660"/>
      <c r="DH36" s="660"/>
      <c r="DI36" s="660"/>
      <c r="DJ36" s="660"/>
      <c r="DK36" s="661"/>
      <c r="DL36" s="668">
        <v>528326</v>
      </c>
      <c r="DM36" s="660"/>
      <c r="DN36" s="660"/>
      <c r="DO36" s="660"/>
      <c r="DP36" s="660"/>
      <c r="DQ36" s="660"/>
      <c r="DR36" s="660"/>
      <c r="DS36" s="660"/>
      <c r="DT36" s="660"/>
      <c r="DU36" s="660"/>
      <c r="DV36" s="661"/>
      <c r="DW36" s="664">
        <v>9.9</v>
      </c>
      <c r="DX36" s="692"/>
      <c r="DY36" s="692"/>
      <c r="DZ36" s="692"/>
      <c r="EA36" s="692"/>
      <c r="EB36" s="692"/>
      <c r="EC36" s="693"/>
    </row>
    <row r="37" spans="2:133" ht="11.25" customHeight="1" x14ac:dyDescent="0.15">
      <c r="B37" s="656" t="s">
        <v>319</v>
      </c>
      <c r="C37" s="657"/>
      <c r="D37" s="657"/>
      <c r="E37" s="657"/>
      <c r="F37" s="657"/>
      <c r="G37" s="657"/>
      <c r="H37" s="657"/>
      <c r="I37" s="657"/>
      <c r="J37" s="657"/>
      <c r="K37" s="657"/>
      <c r="L37" s="657"/>
      <c r="M37" s="657"/>
      <c r="N37" s="657"/>
      <c r="O37" s="657"/>
      <c r="P37" s="657"/>
      <c r="Q37" s="658"/>
      <c r="R37" s="659">
        <v>137251</v>
      </c>
      <c r="S37" s="660"/>
      <c r="T37" s="660"/>
      <c r="U37" s="660"/>
      <c r="V37" s="660"/>
      <c r="W37" s="660"/>
      <c r="X37" s="660"/>
      <c r="Y37" s="661"/>
      <c r="Z37" s="662">
        <v>1.7</v>
      </c>
      <c r="AA37" s="662"/>
      <c r="AB37" s="662"/>
      <c r="AC37" s="662"/>
      <c r="AD37" s="663">
        <v>13807</v>
      </c>
      <c r="AE37" s="663"/>
      <c r="AF37" s="663"/>
      <c r="AG37" s="663"/>
      <c r="AH37" s="663"/>
      <c r="AI37" s="663"/>
      <c r="AJ37" s="663"/>
      <c r="AK37" s="663"/>
      <c r="AL37" s="664">
        <v>0.3</v>
      </c>
      <c r="AM37" s="665"/>
      <c r="AN37" s="665"/>
      <c r="AO37" s="666"/>
      <c r="AQ37" s="722" t="s">
        <v>320</v>
      </c>
      <c r="AR37" s="723"/>
      <c r="AS37" s="723"/>
      <c r="AT37" s="723"/>
      <c r="AU37" s="723"/>
      <c r="AV37" s="723"/>
      <c r="AW37" s="723"/>
      <c r="AX37" s="723"/>
      <c r="AY37" s="724"/>
      <c r="AZ37" s="659">
        <v>185918</v>
      </c>
      <c r="BA37" s="660"/>
      <c r="BB37" s="660"/>
      <c r="BC37" s="660"/>
      <c r="BD37" s="680"/>
      <c r="BE37" s="680"/>
      <c r="BF37" s="705"/>
      <c r="BG37" s="656" t="s">
        <v>321</v>
      </c>
      <c r="BH37" s="657"/>
      <c r="BI37" s="657"/>
      <c r="BJ37" s="657"/>
      <c r="BK37" s="657"/>
      <c r="BL37" s="657"/>
      <c r="BM37" s="657"/>
      <c r="BN37" s="657"/>
      <c r="BO37" s="657"/>
      <c r="BP37" s="657"/>
      <c r="BQ37" s="657"/>
      <c r="BR37" s="657"/>
      <c r="BS37" s="657"/>
      <c r="BT37" s="657"/>
      <c r="BU37" s="658"/>
      <c r="BV37" s="659">
        <v>148487</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259450</v>
      </c>
      <c r="CS37" s="680"/>
      <c r="CT37" s="680"/>
      <c r="CU37" s="680"/>
      <c r="CV37" s="680"/>
      <c r="CW37" s="680"/>
      <c r="CX37" s="680"/>
      <c r="CY37" s="681"/>
      <c r="CZ37" s="664">
        <v>3.3</v>
      </c>
      <c r="DA37" s="692"/>
      <c r="DB37" s="692"/>
      <c r="DC37" s="694"/>
      <c r="DD37" s="668">
        <v>258472</v>
      </c>
      <c r="DE37" s="680"/>
      <c r="DF37" s="680"/>
      <c r="DG37" s="680"/>
      <c r="DH37" s="680"/>
      <c r="DI37" s="680"/>
      <c r="DJ37" s="680"/>
      <c r="DK37" s="681"/>
      <c r="DL37" s="668">
        <v>251227</v>
      </c>
      <c r="DM37" s="680"/>
      <c r="DN37" s="680"/>
      <c r="DO37" s="680"/>
      <c r="DP37" s="680"/>
      <c r="DQ37" s="680"/>
      <c r="DR37" s="680"/>
      <c r="DS37" s="680"/>
      <c r="DT37" s="680"/>
      <c r="DU37" s="680"/>
      <c r="DV37" s="681"/>
      <c r="DW37" s="664">
        <v>4.7</v>
      </c>
      <c r="DX37" s="692"/>
      <c r="DY37" s="692"/>
      <c r="DZ37" s="692"/>
      <c r="EA37" s="692"/>
      <c r="EB37" s="692"/>
      <c r="EC37" s="693"/>
    </row>
    <row r="38" spans="2:133" ht="11.25" customHeight="1" x14ac:dyDescent="0.15">
      <c r="B38" s="656" t="s">
        <v>323</v>
      </c>
      <c r="C38" s="657"/>
      <c r="D38" s="657"/>
      <c r="E38" s="657"/>
      <c r="F38" s="657"/>
      <c r="G38" s="657"/>
      <c r="H38" s="657"/>
      <c r="I38" s="657"/>
      <c r="J38" s="657"/>
      <c r="K38" s="657"/>
      <c r="L38" s="657"/>
      <c r="M38" s="657"/>
      <c r="N38" s="657"/>
      <c r="O38" s="657"/>
      <c r="P38" s="657"/>
      <c r="Q38" s="658"/>
      <c r="R38" s="659">
        <v>185592</v>
      </c>
      <c r="S38" s="660"/>
      <c r="T38" s="660"/>
      <c r="U38" s="660"/>
      <c r="V38" s="660"/>
      <c r="W38" s="660"/>
      <c r="X38" s="660"/>
      <c r="Y38" s="661"/>
      <c r="Z38" s="662">
        <v>2.2999999999999998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38526</v>
      </c>
      <c r="BA38" s="660"/>
      <c r="BB38" s="660"/>
      <c r="BC38" s="660"/>
      <c r="BD38" s="680"/>
      <c r="BE38" s="680"/>
      <c r="BF38" s="705"/>
      <c r="BG38" s="656" t="s">
        <v>325</v>
      </c>
      <c r="BH38" s="657"/>
      <c r="BI38" s="657"/>
      <c r="BJ38" s="657"/>
      <c r="BK38" s="657"/>
      <c r="BL38" s="657"/>
      <c r="BM38" s="657"/>
      <c r="BN38" s="657"/>
      <c r="BO38" s="657"/>
      <c r="BP38" s="657"/>
      <c r="BQ38" s="657"/>
      <c r="BR38" s="657"/>
      <c r="BS38" s="657"/>
      <c r="BT38" s="657"/>
      <c r="BU38" s="658"/>
      <c r="BV38" s="659">
        <v>2458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909974</v>
      </c>
      <c r="CS38" s="660"/>
      <c r="CT38" s="660"/>
      <c r="CU38" s="660"/>
      <c r="CV38" s="660"/>
      <c r="CW38" s="660"/>
      <c r="CX38" s="660"/>
      <c r="CY38" s="661"/>
      <c r="CZ38" s="664">
        <v>11.5</v>
      </c>
      <c r="DA38" s="692"/>
      <c r="DB38" s="692"/>
      <c r="DC38" s="694"/>
      <c r="DD38" s="668">
        <v>781745</v>
      </c>
      <c r="DE38" s="660"/>
      <c r="DF38" s="660"/>
      <c r="DG38" s="660"/>
      <c r="DH38" s="660"/>
      <c r="DI38" s="660"/>
      <c r="DJ38" s="660"/>
      <c r="DK38" s="661"/>
      <c r="DL38" s="668">
        <v>739995</v>
      </c>
      <c r="DM38" s="660"/>
      <c r="DN38" s="660"/>
      <c r="DO38" s="660"/>
      <c r="DP38" s="660"/>
      <c r="DQ38" s="660"/>
      <c r="DR38" s="660"/>
      <c r="DS38" s="660"/>
      <c r="DT38" s="660"/>
      <c r="DU38" s="660"/>
      <c r="DV38" s="661"/>
      <c r="DW38" s="664">
        <v>13.9</v>
      </c>
      <c r="DX38" s="692"/>
      <c r="DY38" s="692"/>
      <c r="DZ38" s="692"/>
      <c r="EA38" s="692"/>
      <c r="EB38" s="692"/>
      <c r="EC38" s="693"/>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80"/>
      <c r="BE39" s="680"/>
      <c r="BF39" s="705"/>
      <c r="BG39" s="656" t="s">
        <v>329</v>
      </c>
      <c r="BH39" s="657"/>
      <c r="BI39" s="657"/>
      <c r="BJ39" s="657"/>
      <c r="BK39" s="657"/>
      <c r="BL39" s="657"/>
      <c r="BM39" s="657"/>
      <c r="BN39" s="657"/>
      <c r="BO39" s="657"/>
      <c r="BP39" s="657"/>
      <c r="BQ39" s="657"/>
      <c r="BR39" s="657"/>
      <c r="BS39" s="657"/>
      <c r="BT39" s="657"/>
      <c r="BU39" s="658"/>
      <c r="BV39" s="659">
        <v>3786</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114951</v>
      </c>
      <c r="CS39" s="680"/>
      <c r="CT39" s="680"/>
      <c r="CU39" s="680"/>
      <c r="CV39" s="680"/>
      <c r="CW39" s="680"/>
      <c r="CX39" s="680"/>
      <c r="CY39" s="681"/>
      <c r="CZ39" s="664">
        <v>1.5</v>
      </c>
      <c r="DA39" s="692"/>
      <c r="DB39" s="692"/>
      <c r="DC39" s="694"/>
      <c r="DD39" s="668">
        <v>49530</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331</v>
      </c>
      <c r="C40" s="657"/>
      <c r="D40" s="657"/>
      <c r="E40" s="657"/>
      <c r="F40" s="657"/>
      <c r="G40" s="657"/>
      <c r="H40" s="657"/>
      <c r="I40" s="657"/>
      <c r="J40" s="657"/>
      <c r="K40" s="657"/>
      <c r="L40" s="657"/>
      <c r="M40" s="657"/>
      <c r="N40" s="657"/>
      <c r="O40" s="657"/>
      <c r="P40" s="657"/>
      <c r="Q40" s="658"/>
      <c r="R40" s="659">
        <v>35592</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80"/>
      <c r="BE40" s="680"/>
      <c r="BF40" s="705"/>
      <c r="BG40" s="709" t="s">
        <v>333</v>
      </c>
      <c r="BH40" s="710"/>
      <c r="BI40" s="710"/>
      <c r="BJ40" s="710"/>
      <c r="BK40" s="710"/>
      <c r="BL40" s="223"/>
      <c r="BM40" s="657" t="s">
        <v>334</v>
      </c>
      <c r="BN40" s="657"/>
      <c r="BO40" s="657"/>
      <c r="BP40" s="657"/>
      <c r="BQ40" s="657"/>
      <c r="BR40" s="657"/>
      <c r="BS40" s="657"/>
      <c r="BT40" s="657"/>
      <c r="BU40" s="658"/>
      <c r="BV40" s="659">
        <v>115</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336</v>
      </c>
      <c r="C41" s="683"/>
      <c r="D41" s="683"/>
      <c r="E41" s="683"/>
      <c r="F41" s="683"/>
      <c r="G41" s="683"/>
      <c r="H41" s="683"/>
      <c r="I41" s="683"/>
      <c r="J41" s="683"/>
      <c r="K41" s="683"/>
      <c r="L41" s="683"/>
      <c r="M41" s="683"/>
      <c r="N41" s="683"/>
      <c r="O41" s="683"/>
      <c r="P41" s="683"/>
      <c r="Q41" s="684"/>
      <c r="R41" s="731">
        <v>8243910</v>
      </c>
      <c r="S41" s="732"/>
      <c r="T41" s="732"/>
      <c r="U41" s="732"/>
      <c r="V41" s="732"/>
      <c r="W41" s="732"/>
      <c r="X41" s="732"/>
      <c r="Y41" s="736"/>
      <c r="Z41" s="737">
        <v>100</v>
      </c>
      <c r="AA41" s="737"/>
      <c r="AB41" s="737"/>
      <c r="AC41" s="737"/>
      <c r="AD41" s="738">
        <v>5279971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160778</v>
      </c>
      <c r="BA41" s="660"/>
      <c r="BB41" s="660"/>
      <c r="BC41" s="660"/>
      <c r="BD41" s="680"/>
      <c r="BE41" s="680"/>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717869</v>
      </c>
      <c r="BA42" s="732"/>
      <c r="BB42" s="732"/>
      <c r="BC42" s="732"/>
      <c r="BD42" s="718"/>
      <c r="BE42" s="718"/>
      <c r="BF42" s="720"/>
      <c r="BG42" s="711"/>
      <c r="BH42" s="712"/>
      <c r="BI42" s="712"/>
      <c r="BJ42" s="712"/>
      <c r="BK42" s="712"/>
      <c r="BL42" s="224"/>
      <c r="BM42" s="683" t="s">
        <v>341</v>
      </c>
      <c r="BN42" s="683"/>
      <c r="BO42" s="683"/>
      <c r="BP42" s="683"/>
      <c r="BQ42" s="683"/>
      <c r="BR42" s="683"/>
      <c r="BS42" s="683"/>
      <c r="BT42" s="683"/>
      <c r="BU42" s="684"/>
      <c r="BV42" s="731">
        <v>414</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367978</v>
      </c>
      <c r="CS42" s="680"/>
      <c r="CT42" s="680"/>
      <c r="CU42" s="680"/>
      <c r="CV42" s="680"/>
      <c r="CW42" s="680"/>
      <c r="CX42" s="680"/>
      <c r="CY42" s="681"/>
      <c r="CZ42" s="664">
        <v>4.7</v>
      </c>
      <c r="DA42" s="692"/>
      <c r="DB42" s="692"/>
      <c r="DC42" s="694"/>
      <c r="DD42" s="668">
        <v>98126</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439</v>
      </c>
      <c r="CS43" s="680"/>
      <c r="CT43" s="680"/>
      <c r="CU43" s="680"/>
      <c r="CV43" s="680"/>
      <c r="CW43" s="680"/>
      <c r="CX43" s="680"/>
      <c r="CY43" s="681"/>
      <c r="CZ43" s="664">
        <v>0</v>
      </c>
      <c r="DA43" s="692"/>
      <c r="DB43" s="692"/>
      <c r="DC43" s="694"/>
      <c r="DD43" s="668">
        <v>439</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359575</v>
      </c>
      <c r="CS44" s="660"/>
      <c r="CT44" s="660"/>
      <c r="CU44" s="660"/>
      <c r="CV44" s="660"/>
      <c r="CW44" s="660"/>
      <c r="CX44" s="660"/>
      <c r="CY44" s="661"/>
      <c r="CZ44" s="664">
        <v>4.5999999999999996</v>
      </c>
      <c r="DA44" s="665"/>
      <c r="DB44" s="665"/>
      <c r="DC44" s="671"/>
      <c r="DD44" s="668">
        <v>95995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159083</v>
      </c>
      <c r="CS45" s="680"/>
      <c r="CT45" s="680"/>
      <c r="CU45" s="680"/>
      <c r="CV45" s="680"/>
      <c r="CW45" s="680"/>
      <c r="CX45" s="680"/>
      <c r="CY45" s="681"/>
      <c r="CZ45" s="664">
        <v>2</v>
      </c>
      <c r="DA45" s="692"/>
      <c r="DB45" s="692"/>
      <c r="DC45" s="694"/>
      <c r="DD45" s="668">
        <v>14643</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200492</v>
      </c>
      <c r="CS46" s="660"/>
      <c r="CT46" s="660"/>
      <c r="CU46" s="660"/>
      <c r="CV46" s="660"/>
      <c r="CW46" s="660"/>
      <c r="CX46" s="660"/>
      <c r="CY46" s="661"/>
      <c r="CZ46" s="664">
        <v>2.5</v>
      </c>
      <c r="DA46" s="665"/>
      <c r="DB46" s="665"/>
      <c r="DC46" s="671"/>
      <c r="DD46" s="668">
        <v>81352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8403</v>
      </c>
      <c r="CS47" s="680"/>
      <c r="CT47" s="680"/>
      <c r="CU47" s="680"/>
      <c r="CV47" s="680"/>
      <c r="CW47" s="680"/>
      <c r="CX47" s="680"/>
      <c r="CY47" s="681"/>
      <c r="CZ47" s="664">
        <v>0.1</v>
      </c>
      <c r="DA47" s="692"/>
      <c r="DB47" s="692"/>
      <c r="DC47" s="694"/>
      <c r="DD47" s="668">
        <v>2131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352</v>
      </c>
      <c r="CE49" s="683"/>
      <c r="CF49" s="683"/>
      <c r="CG49" s="683"/>
      <c r="CH49" s="683"/>
      <c r="CI49" s="683"/>
      <c r="CJ49" s="683"/>
      <c r="CK49" s="683"/>
      <c r="CL49" s="683"/>
      <c r="CM49" s="683"/>
      <c r="CN49" s="683"/>
      <c r="CO49" s="683"/>
      <c r="CP49" s="683"/>
      <c r="CQ49" s="684"/>
      <c r="CR49" s="731">
        <v>7897269</v>
      </c>
      <c r="CS49" s="718"/>
      <c r="CT49" s="718"/>
      <c r="CU49" s="718"/>
      <c r="CV49" s="718"/>
      <c r="CW49" s="718"/>
      <c r="CX49" s="718"/>
      <c r="CY49" s="747"/>
      <c r="CZ49" s="739">
        <v>100</v>
      </c>
      <c r="DA49" s="748"/>
      <c r="DB49" s="748"/>
      <c r="DC49" s="749"/>
      <c r="DD49" s="750">
        <v>6023255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iM33IEq2eltA9VubRg0UcSw2S1FGNb+YliphhWFNQ9plVYUNIyHeee1WaOp8Wyo06k5s52SyIvozmKRqHPTCg==" saltValue="Z1dZcpJnbIS3G5P8FNym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c r="R7" s="789"/>
      <c r="S7" s="789"/>
      <c r="T7" s="789"/>
      <c r="U7" s="789"/>
      <c r="V7" s="789"/>
      <c r="W7" s="789"/>
      <c r="X7" s="789"/>
      <c r="Y7" s="789"/>
      <c r="Z7" s="789"/>
      <c r="AA7" s="789"/>
      <c r="AB7" s="789"/>
      <c r="AC7" s="789"/>
      <c r="AD7" s="789"/>
      <c r="AE7" s="790"/>
      <c r="AF7" s="791">
        <v>314</v>
      </c>
      <c r="AG7" s="792"/>
      <c r="AH7" s="792"/>
      <c r="AI7" s="792"/>
      <c r="AJ7" s="793"/>
      <c r="AK7" s="794"/>
      <c r="AL7" s="795"/>
      <c r="AM7" s="795"/>
      <c r="AN7" s="795"/>
      <c r="AO7" s="795"/>
      <c r="AP7" s="795"/>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v>20</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377</v>
      </c>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v>2</v>
      </c>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t="s">
        <v>378</v>
      </c>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t="s">
        <v>122</v>
      </c>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t="s">
        <v>379</v>
      </c>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t="s">
        <v>122</v>
      </c>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381</v>
      </c>
      <c r="B23" s="825" t="s">
        <v>382</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336</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385</v>
      </c>
      <c r="R26" s="770"/>
      <c r="S26" s="770"/>
      <c r="T26" s="770"/>
      <c r="U26" s="771"/>
      <c r="V26" s="769" t="s">
        <v>386</v>
      </c>
      <c r="W26" s="770"/>
      <c r="X26" s="770"/>
      <c r="Y26" s="770"/>
      <c r="Z26" s="771"/>
      <c r="AA26" s="769" t="s">
        <v>387</v>
      </c>
      <c r="AB26" s="770"/>
      <c r="AC26" s="770"/>
      <c r="AD26" s="770"/>
      <c r="AE26" s="770"/>
      <c r="AF26" s="850" t="s">
        <v>388</v>
      </c>
      <c r="AG26" s="851"/>
      <c r="AH26" s="851"/>
      <c r="AI26" s="851"/>
      <c r="AJ26" s="852"/>
      <c r="AK26" s="770" t="s">
        <v>389</v>
      </c>
      <c r="AL26" s="770"/>
      <c r="AM26" s="770"/>
      <c r="AN26" s="770"/>
      <c r="AO26" s="771"/>
      <c r="AP26" s="769" t="s">
        <v>390</v>
      </c>
      <c r="AQ26" s="770"/>
      <c r="AR26" s="770"/>
      <c r="AS26" s="770"/>
      <c r="AT26" s="771"/>
      <c r="AU26" s="769" t="s">
        <v>391</v>
      </c>
      <c r="AV26" s="770"/>
      <c r="AW26" s="770"/>
      <c r="AX26" s="770"/>
      <c r="AY26" s="771"/>
      <c r="AZ26" s="769" t="s">
        <v>392</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393</v>
      </c>
      <c r="C28" s="786"/>
      <c r="D28" s="786"/>
      <c r="E28" s="786"/>
      <c r="F28" s="786"/>
      <c r="G28" s="786"/>
      <c r="H28" s="786"/>
      <c r="I28" s="786"/>
      <c r="J28" s="786"/>
      <c r="K28" s="786"/>
      <c r="L28" s="786"/>
      <c r="M28" s="786"/>
      <c r="N28" s="786"/>
      <c r="O28" s="786"/>
      <c r="P28" s="787"/>
      <c r="Q28" s="858"/>
      <c r="R28" s="859"/>
      <c r="S28" s="859"/>
      <c r="T28" s="859"/>
      <c r="U28" s="859"/>
      <c r="V28" s="859"/>
      <c r="W28" s="859"/>
      <c r="X28" s="859"/>
      <c r="Y28" s="859"/>
      <c r="Z28" s="859"/>
      <c r="AA28" s="859"/>
      <c r="AB28" s="859"/>
      <c r="AC28" s="859"/>
      <c r="AD28" s="859"/>
      <c r="AE28" s="860"/>
      <c r="AF28" s="861">
        <v>171</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394</v>
      </c>
      <c r="C29" s="817"/>
      <c r="D29" s="817"/>
      <c r="E29" s="817"/>
      <c r="F29" s="817"/>
      <c r="G29" s="817"/>
      <c r="H29" s="817"/>
      <c r="I29" s="817"/>
      <c r="J29" s="817"/>
      <c r="K29" s="817"/>
      <c r="L29" s="817"/>
      <c r="M29" s="817"/>
      <c r="N29" s="817"/>
      <c r="O29" s="817"/>
      <c r="P29" s="818"/>
      <c r="Q29" s="819"/>
      <c r="R29" s="820"/>
      <c r="S29" s="820"/>
      <c r="T29" s="820"/>
      <c r="U29" s="820"/>
      <c r="V29" s="820"/>
      <c r="W29" s="820"/>
      <c r="X29" s="820"/>
      <c r="Y29" s="820"/>
      <c r="Z29" s="820"/>
      <c r="AA29" s="820"/>
      <c r="AB29" s="820"/>
      <c r="AC29" s="820"/>
      <c r="AD29" s="820"/>
      <c r="AE29" s="821"/>
      <c r="AF29" s="822">
        <v>0</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395</v>
      </c>
      <c r="C30" s="817"/>
      <c r="D30" s="817"/>
      <c r="E30" s="817"/>
      <c r="F30" s="817"/>
      <c r="G30" s="817"/>
      <c r="H30" s="817"/>
      <c r="I30" s="817"/>
      <c r="J30" s="817"/>
      <c r="K30" s="817"/>
      <c r="L30" s="817"/>
      <c r="M30" s="817"/>
      <c r="N30" s="817"/>
      <c r="O30" s="817"/>
      <c r="P30" s="818"/>
      <c r="Q30" s="819"/>
      <c r="R30" s="820"/>
      <c r="S30" s="820"/>
      <c r="T30" s="820"/>
      <c r="U30" s="820"/>
      <c r="V30" s="820"/>
      <c r="W30" s="820"/>
      <c r="X30" s="820"/>
      <c r="Y30" s="820"/>
      <c r="Z30" s="820"/>
      <c r="AA30" s="820"/>
      <c r="AB30" s="820"/>
      <c r="AC30" s="820"/>
      <c r="AD30" s="820"/>
      <c r="AE30" s="821"/>
      <c r="AF30" s="822" t="s">
        <v>122</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396</v>
      </c>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v>225</v>
      </c>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t="s">
        <v>397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398</v>
      </c>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v>12</v>
      </c>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t="s">
        <v>397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399</v>
      </c>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t="s">
        <v>122</v>
      </c>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t="s">
        <v>400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381</v>
      </c>
      <c r="B63" s="825" t="s">
        <v>402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408</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404</v>
      </c>
      <c r="B66" s="764"/>
      <c r="C66" s="764"/>
      <c r="D66" s="764"/>
      <c r="E66" s="764"/>
      <c r="F66" s="764"/>
      <c r="G66" s="764"/>
      <c r="H66" s="764"/>
      <c r="I66" s="764"/>
      <c r="J66" s="764"/>
      <c r="K66" s="764"/>
      <c r="L66" s="764"/>
      <c r="M66" s="764"/>
      <c r="N66" s="764"/>
      <c r="O66" s="764"/>
      <c r="P66" s="765"/>
      <c r="Q66" s="769" t="s">
        <v>385</v>
      </c>
      <c r="R66" s="770"/>
      <c r="S66" s="770"/>
      <c r="T66" s="770"/>
      <c r="U66" s="771"/>
      <c r="V66" s="769" t="s">
        <v>386</v>
      </c>
      <c r="W66" s="770"/>
      <c r="X66" s="770"/>
      <c r="Y66" s="770"/>
      <c r="Z66" s="771"/>
      <c r="AA66" s="769" t="s">
        <v>387</v>
      </c>
      <c r="AB66" s="770"/>
      <c r="AC66" s="770"/>
      <c r="AD66" s="770"/>
      <c r="AE66" s="771"/>
      <c r="AF66" s="890" t="s">
        <v>388</v>
      </c>
      <c r="AG66" s="851"/>
      <c r="AH66" s="851"/>
      <c r="AI66" s="851"/>
      <c r="AJ66" s="891"/>
      <c r="AK66" s="769" t="s">
        <v>389</v>
      </c>
      <c r="AL66" s="764"/>
      <c r="AM66" s="764"/>
      <c r="AN66" s="764"/>
      <c r="AO66" s="765"/>
      <c r="AP66" s="769" t="s">
        <v>390</v>
      </c>
      <c r="AQ66" s="770"/>
      <c r="AR66" s="770"/>
      <c r="AS66" s="770"/>
      <c r="AT66" s="771"/>
      <c r="AU66" s="769" t="s">
        <v>405</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381</v>
      </c>
      <c r="B88" s="825" t="s">
        <v>406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825" t="s">
        <v>407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415</v>
      </c>
      <c r="AB109" s="929"/>
      <c r="AC109" s="929"/>
      <c r="AD109" s="929"/>
      <c r="AE109" s="930"/>
      <c r="AF109" s="928" t="s">
        <v>416</v>
      </c>
      <c r="AG109" s="929"/>
      <c r="AH109" s="929"/>
      <c r="AI109" s="929"/>
      <c r="AJ109" s="930"/>
      <c r="AK109" s="928" t="s">
        <v>295</v>
      </c>
      <c r="AL109" s="929"/>
      <c r="AM109" s="929"/>
      <c r="AN109" s="929"/>
      <c r="AO109" s="930"/>
      <c r="AP109" s="928" t="s">
        <v>417</v>
      </c>
      <c r="AQ109" s="929"/>
      <c r="AR109" s="929"/>
      <c r="AS109" s="929"/>
      <c r="AT109" s="931"/>
      <c r="AU109" s="948" t="s">
        <v>414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415</v>
      </c>
      <c r="BR109" s="929"/>
      <c r="BS109" s="929"/>
      <c r="BT109" s="929"/>
      <c r="BU109" s="930"/>
      <c r="BV109" s="928" t="s">
        <v>416</v>
      </c>
      <c r="BW109" s="929"/>
      <c r="BX109" s="929"/>
      <c r="BY109" s="929"/>
      <c r="BZ109" s="930"/>
      <c r="CA109" s="928" t="s">
        <v>295</v>
      </c>
      <c r="CB109" s="929"/>
      <c r="CC109" s="929"/>
      <c r="CD109" s="929"/>
      <c r="CE109" s="930"/>
      <c r="CF109" s="949" t="s">
        <v>417</v>
      </c>
      <c r="CG109" s="949"/>
      <c r="CH109" s="949"/>
      <c r="CI109" s="949"/>
      <c r="CJ109" s="949"/>
      <c r="CK109" s="928" t="s">
        <v>418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415</v>
      </c>
      <c r="DH109" s="929"/>
      <c r="DI109" s="929"/>
      <c r="DJ109" s="929"/>
      <c r="DK109" s="930"/>
      <c r="DL109" s="928" t="s">
        <v>416</v>
      </c>
      <c r="DM109" s="929"/>
      <c r="DN109" s="929"/>
      <c r="DO109" s="929"/>
      <c r="DP109" s="930"/>
      <c r="DQ109" s="928" t="s">
        <v>295</v>
      </c>
      <c r="DR109" s="929"/>
      <c r="DS109" s="929"/>
      <c r="DT109" s="929"/>
      <c r="DU109" s="930"/>
      <c r="DV109" s="928" t="s">
        <v>417</v>
      </c>
      <c r="DW109" s="929"/>
      <c r="DX109" s="929"/>
      <c r="DY109" s="929"/>
      <c r="DZ109" s="931"/>
    </row>
    <row r="110" spans="1:131" s="230" customFormat="1" ht="26.25" customHeight="1" x14ac:dyDescent="0.15">
      <c r="A110" s="932" t="s">
        <v>419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1092296</v>
      </c>
      <c r="AB110" s="936"/>
      <c r="AC110" s="936"/>
      <c r="AD110" s="936"/>
      <c r="AE110" s="937"/>
      <c r="AF110" s="938">
        <v>992530</v>
      </c>
      <c r="AG110" s="936"/>
      <c r="AH110" s="936"/>
      <c r="AI110" s="936"/>
      <c r="AJ110" s="937"/>
      <c r="AK110" s="938">
        <v>941660</v>
      </c>
      <c r="AL110" s="936"/>
      <c r="AM110" s="936"/>
      <c r="AN110" s="936"/>
      <c r="AO110" s="937"/>
      <c r="AP110" s="939">
        <v>20.8</v>
      </c>
      <c r="AQ110" s="940"/>
      <c r="AR110" s="940"/>
      <c r="AS110" s="940"/>
      <c r="AT110" s="941"/>
      <c r="AU110" s="942" t="s">
        <v>69</v>
      </c>
      <c r="AV110" s="943"/>
      <c r="AW110" s="943"/>
      <c r="AX110" s="943"/>
      <c r="AY110" s="943"/>
      <c r="AZ110" s="965" t="s">
        <v>420</v>
      </c>
      <c r="BA110" s="933"/>
      <c r="BB110" s="933"/>
      <c r="BC110" s="933"/>
      <c r="BD110" s="933"/>
      <c r="BE110" s="933"/>
      <c r="BF110" s="933"/>
      <c r="BG110" s="933"/>
      <c r="BH110" s="933"/>
      <c r="BI110" s="933"/>
      <c r="BJ110" s="933"/>
      <c r="BK110" s="933"/>
      <c r="BL110" s="933"/>
      <c r="BM110" s="933"/>
      <c r="BN110" s="933"/>
      <c r="BO110" s="933"/>
      <c r="BP110" s="934"/>
      <c r="BQ110" s="966">
        <v>13841974</v>
      </c>
      <c r="BR110" s="967"/>
      <c r="BS110" s="967"/>
      <c r="BT110" s="967"/>
      <c r="BU110" s="967"/>
      <c r="BV110" s="967">
        <v>12788537</v>
      </c>
      <c r="BW110" s="967"/>
      <c r="BX110" s="967"/>
      <c r="BY110" s="967"/>
      <c r="BZ110" s="967"/>
      <c r="CA110" s="967">
        <v>11759270</v>
      </c>
      <c r="CB110" s="967"/>
      <c r="CC110" s="967"/>
      <c r="CD110" s="967"/>
      <c r="CE110" s="967"/>
      <c r="CF110" s="980">
        <v>259.5</v>
      </c>
      <c r="CG110" s="981"/>
      <c r="CH110" s="981"/>
      <c r="CI110" s="981"/>
      <c r="CJ110" s="981"/>
      <c r="CK110" s="982" t="s">
        <v>421</v>
      </c>
      <c r="CL110" s="983"/>
      <c r="CM110" s="965" t="s">
        <v>422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424</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426</v>
      </c>
      <c r="B112" s="989"/>
      <c r="C112" s="959" t="s">
        <v>427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428</v>
      </c>
      <c r="BA112" s="959"/>
      <c r="BB112" s="959"/>
      <c r="BC112" s="959"/>
      <c r="BD112" s="959"/>
      <c r="BE112" s="959"/>
      <c r="BF112" s="959"/>
      <c r="BG112" s="959"/>
      <c r="BH112" s="959"/>
      <c r="BI112" s="959"/>
      <c r="BJ112" s="959"/>
      <c r="BK112" s="959"/>
      <c r="BL112" s="959"/>
      <c r="BM112" s="959"/>
      <c r="BN112" s="959"/>
      <c r="BO112" s="959"/>
      <c r="BP112" s="960"/>
      <c r="BQ112" s="961">
        <v>2426534</v>
      </c>
      <c r="BR112" s="962"/>
      <c r="BS112" s="962"/>
      <c r="BT112" s="962"/>
      <c r="BU112" s="962"/>
      <c r="BV112" s="962">
        <v>2158197</v>
      </c>
      <c r="BW112" s="962"/>
      <c r="BX112" s="962"/>
      <c r="BY112" s="962"/>
      <c r="BZ112" s="962"/>
      <c r="CA112" s="962">
        <v>1976003</v>
      </c>
      <c r="CB112" s="962"/>
      <c r="CC112" s="962"/>
      <c r="CD112" s="962"/>
      <c r="CE112" s="962"/>
      <c r="CF112" s="956">
        <v>43.6</v>
      </c>
      <c r="CG112" s="957"/>
      <c r="CH112" s="957"/>
      <c r="CI112" s="957"/>
      <c r="CJ112" s="957"/>
      <c r="CK112" s="984"/>
      <c r="CL112" s="985"/>
      <c r="CM112" s="958" t="s">
        <v>429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160390</v>
      </c>
      <c r="AB113" s="974"/>
      <c r="AC113" s="974"/>
      <c r="AD113" s="974"/>
      <c r="AE113" s="975"/>
      <c r="AF113" s="976">
        <v>157330</v>
      </c>
      <c r="AG113" s="974"/>
      <c r="AH113" s="974"/>
      <c r="AI113" s="974"/>
      <c r="AJ113" s="975"/>
      <c r="AK113" s="976">
        <v>168495</v>
      </c>
      <c r="AL113" s="974"/>
      <c r="AM113" s="974"/>
      <c r="AN113" s="974"/>
      <c r="AO113" s="975"/>
      <c r="AP113" s="977">
        <v>3.7</v>
      </c>
      <c r="AQ113" s="978"/>
      <c r="AR113" s="978"/>
      <c r="AS113" s="978"/>
      <c r="AT113" s="979"/>
      <c r="AU113" s="944"/>
      <c r="AV113" s="945"/>
      <c r="AW113" s="945"/>
      <c r="AX113" s="945"/>
      <c r="AY113" s="945"/>
      <c r="AZ113" s="958" t="s">
        <v>431</v>
      </c>
      <c r="BA113" s="959"/>
      <c r="BB113" s="959"/>
      <c r="BC113" s="959"/>
      <c r="BD113" s="959"/>
      <c r="BE113" s="959"/>
      <c r="BF113" s="959"/>
      <c r="BG113" s="959"/>
      <c r="BH113" s="959"/>
      <c r="BI113" s="959"/>
      <c r="BJ113" s="959"/>
      <c r="BK113" s="959"/>
      <c r="BL113" s="959"/>
      <c r="BM113" s="959"/>
      <c r="BN113" s="959"/>
      <c r="BO113" s="959"/>
      <c r="BP113" s="960"/>
      <c r="BQ113" s="961">
        <v>126791</v>
      </c>
      <c r="BR113" s="962"/>
      <c r="BS113" s="962"/>
      <c r="BT113" s="962"/>
      <c r="BU113" s="962"/>
      <c r="BV113" s="962">
        <v>125022</v>
      </c>
      <c r="BW113" s="962"/>
      <c r="BX113" s="962"/>
      <c r="BY113" s="962"/>
      <c r="BZ113" s="962"/>
      <c r="CA113" s="962">
        <v>117417</v>
      </c>
      <c r="CB113" s="962"/>
      <c r="CC113" s="962"/>
      <c r="CD113" s="962"/>
      <c r="CE113" s="962"/>
      <c r="CF113" s="956">
        <v>2.6</v>
      </c>
      <c r="CG113" s="957"/>
      <c r="CH113" s="957"/>
      <c r="CI113" s="957"/>
      <c r="CJ113" s="957"/>
      <c r="CK113" s="984"/>
      <c r="CL113" s="985"/>
      <c r="CM113" s="958" t="s">
        <v>432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15533</v>
      </c>
      <c r="AB114" s="995"/>
      <c r="AC114" s="995"/>
      <c r="AD114" s="995"/>
      <c r="AE114" s="996"/>
      <c r="AF114" s="997">
        <v>15324</v>
      </c>
      <c r="AG114" s="995"/>
      <c r="AH114" s="995"/>
      <c r="AI114" s="995"/>
      <c r="AJ114" s="996"/>
      <c r="AK114" s="997">
        <v>17726</v>
      </c>
      <c r="AL114" s="995"/>
      <c r="AM114" s="995"/>
      <c r="AN114" s="995"/>
      <c r="AO114" s="996"/>
      <c r="AP114" s="998">
        <v>0.4</v>
      </c>
      <c r="AQ114" s="999"/>
      <c r="AR114" s="999"/>
      <c r="AS114" s="999"/>
      <c r="AT114" s="1000"/>
      <c r="AU114" s="944"/>
      <c r="AV114" s="945"/>
      <c r="AW114" s="945"/>
      <c r="AX114" s="945"/>
      <c r="AY114" s="945"/>
      <c r="AZ114" s="958" t="s">
        <v>434</v>
      </c>
      <c r="BA114" s="959"/>
      <c r="BB114" s="959"/>
      <c r="BC114" s="959"/>
      <c r="BD114" s="959"/>
      <c r="BE114" s="959"/>
      <c r="BF114" s="959"/>
      <c r="BG114" s="959"/>
      <c r="BH114" s="959"/>
      <c r="BI114" s="959"/>
      <c r="BJ114" s="959"/>
      <c r="BK114" s="959"/>
      <c r="BL114" s="959"/>
      <c r="BM114" s="959"/>
      <c r="BN114" s="959"/>
      <c r="BO114" s="959"/>
      <c r="BP114" s="960"/>
      <c r="BQ114" s="961">
        <v>620110</v>
      </c>
      <c r="BR114" s="962"/>
      <c r="BS114" s="962"/>
      <c r="BT114" s="962"/>
      <c r="BU114" s="962"/>
      <c r="BV114" s="962">
        <v>519341</v>
      </c>
      <c r="BW114" s="962"/>
      <c r="BX114" s="962"/>
      <c r="BY114" s="962"/>
      <c r="BZ114" s="962"/>
      <c r="CA114" s="962">
        <v>793228</v>
      </c>
      <c r="CB114" s="962"/>
      <c r="CC114" s="962"/>
      <c r="CD114" s="962"/>
      <c r="CE114" s="962"/>
      <c r="CF114" s="956">
        <v>17.5</v>
      </c>
      <c r="CG114" s="957"/>
      <c r="CH114" s="957"/>
      <c r="CI114" s="957"/>
      <c r="CJ114" s="957"/>
      <c r="CK114" s="984"/>
      <c r="CL114" s="985"/>
      <c r="CM114" s="958" t="s">
        <v>435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437</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440</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442</v>
      </c>
      <c r="Z117" s="930"/>
      <c r="AA117" s="1014">
        <v>1268219</v>
      </c>
      <c r="AB117" s="1015"/>
      <c r="AC117" s="1015"/>
      <c r="AD117" s="1015"/>
      <c r="AE117" s="1016"/>
      <c r="AF117" s="1017">
        <v>1165184</v>
      </c>
      <c r="AG117" s="1015"/>
      <c r="AH117" s="1015"/>
      <c r="AI117" s="1015"/>
      <c r="AJ117" s="1016"/>
      <c r="AK117" s="1017">
        <v>1127881</v>
      </c>
      <c r="AL117" s="1015"/>
      <c r="AM117" s="1015"/>
      <c r="AN117" s="1015"/>
      <c r="AO117" s="1016"/>
      <c r="AP117" s="1018"/>
      <c r="AQ117" s="1019"/>
      <c r="AR117" s="1019"/>
      <c r="AS117" s="1019"/>
      <c r="AT117" s="1020"/>
      <c r="AU117" s="944"/>
      <c r="AV117" s="945"/>
      <c r="AW117" s="945"/>
      <c r="AX117" s="945"/>
      <c r="AY117" s="945"/>
      <c r="AZ117" s="1010" t="s">
        <v>443</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415</v>
      </c>
      <c r="AB118" s="929"/>
      <c r="AC118" s="929"/>
      <c r="AD118" s="929"/>
      <c r="AE118" s="930"/>
      <c r="AF118" s="928" t="s">
        <v>416</v>
      </c>
      <c r="AG118" s="929"/>
      <c r="AH118" s="929"/>
      <c r="AI118" s="929"/>
      <c r="AJ118" s="930"/>
      <c r="AK118" s="928" t="s">
        <v>295</v>
      </c>
      <c r="AL118" s="929"/>
      <c r="AM118" s="929"/>
      <c r="AN118" s="929"/>
      <c r="AO118" s="930"/>
      <c r="AP118" s="1006" t="s">
        <v>417</v>
      </c>
      <c r="AQ118" s="1007"/>
      <c r="AR118" s="1007"/>
      <c r="AS118" s="1007"/>
      <c r="AT118" s="1008"/>
      <c r="AU118" s="944"/>
      <c r="AV118" s="945"/>
      <c r="AW118" s="945"/>
      <c r="AX118" s="945"/>
      <c r="AY118" s="945"/>
      <c r="AZ118" s="1009" t="s">
        <v>445</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421</v>
      </c>
      <c r="B119" s="983"/>
      <c r="C119" s="965" t="s">
        <v>422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447</v>
      </c>
      <c r="BP119" s="1041"/>
      <c r="BQ119" s="1035">
        <v>17015409</v>
      </c>
      <c r="BR119" s="1036"/>
      <c r="BS119" s="1036"/>
      <c r="BT119" s="1036"/>
      <c r="BU119" s="1036"/>
      <c r="BV119" s="1036">
        <v>15591097</v>
      </c>
      <c r="BW119" s="1036"/>
      <c r="BX119" s="1036"/>
      <c r="BY119" s="1036"/>
      <c r="BZ119" s="1036"/>
      <c r="CA119" s="1036">
        <v>14645918</v>
      </c>
      <c r="CB119" s="1036"/>
      <c r="CC119" s="1036"/>
      <c r="CD119" s="1036"/>
      <c r="CE119" s="1036"/>
      <c r="CF119" s="1037"/>
      <c r="CG119" s="1038"/>
      <c r="CH119" s="1038"/>
      <c r="CI119" s="1038"/>
      <c r="CJ119" s="1039"/>
      <c r="CK119" s="986"/>
      <c r="CL119" s="987"/>
      <c r="CM119" s="1009" t="s">
        <v>448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449</v>
      </c>
      <c r="AV120" s="1028"/>
      <c r="AW120" s="1028"/>
      <c r="AX120" s="1028"/>
      <c r="AY120" s="1029"/>
      <c r="AZ120" s="965" t="s">
        <v>450</v>
      </c>
      <c r="BA120" s="933"/>
      <c r="BB120" s="933"/>
      <c r="BC120" s="933"/>
      <c r="BD120" s="933"/>
      <c r="BE120" s="933"/>
      <c r="BF120" s="933"/>
      <c r="BG120" s="933"/>
      <c r="BH120" s="933"/>
      <c r="BI120" s="933"/>
      <c r="BJ120" s="933"/>
      <c r="BK120" s="933"/>
      <c r="BL120" s="933"/>
      <c r="BM120" s="933"/>
      <c r="BN120" s="933"/>
      <c r="BO120" s="933"/>
      <c r="BP120" s="934"/>
      <c r="BQ120" s="966">
        <v>1006297</v>
      </c>
      <c r="BR120" s="967"/>
      <c r="BS120" s="967"/>
      <c r="BT120" s="967"/>
      <c r="BU120" s="967"/>
      <c r="BV120" s="967">
        <v>1262027</v>
      </c>
      <c r="BW120" s="967"/>
      <c r="BX120" s="967"/>
      <c r="BY120" s="967"/>
      <c r="BZ120" s="967"/>
      <c r="CA120" s="967">
        <v>1369291</v>
      </c>
      <c r="CB120" s="967"/>
      <c r="CC120" s="967"/>
      <c r="CD120" s="967"/>
      <c r="CE120" s="967"/>
      <c r="CF120" s="980">
        <v>30.2</v>
      </c>
      <c r="CG120" s="981"/>
      <c r="CH120" s="981"/>
      <c r="CI120" s="981"/>
      <c r="CJ120" s="981"/>
      <c r="CK120" s="1042" t="s">
        <v>451</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2062190</v>
      </c>
      <c r="DH120" s="967"/>
      <c r="DI120" s="967"/>
      <c r="DJ120" s="967"/>
      <c r="DK120" s="967"/>
      <c r="DL120" s="967">
        <v>1818399</v>
      </c>
      <c r="DM120" s="967"/>
      <c r="DN120" s="967"/>
      <c r="DO120" s="967"/>
      <c r="DP120" s="967"/>
      <c r="DQ120" s="967">
        <v>1640773</v>
      </c>
      <c r="DR120" s="967"/>
      <c r="DS120" s="967"/>
      <c r="DT120" s="967"/>
      <c r="DU120" s="967"/>
      <c r="DV120" s="968">
        <v>36.200000000000003</v>
      </c>
      <c r="DW120" s="968"/>
      <c r="DX120" s="968"/>
      <c r="DY120" s="968"/>
      <c r="DZ120" s="969"/>
    </row>
    <row r="121" spans="1:130" s="230" customFormat="1" ht="26.25" customHeight="1" x14ac:dyDescent="0.15">
      <c r="A121" s="1093"/>
      <c r="B121" s="985"/>
      <c r="C121" s="1010" t="s">
        <v>452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453</v>
      </c>
      <c r="BA121" s="959"/>
      <c r="BB121" s="959"/>
      <c r="BC121" s="959"/>
      <c r="BD121" s="959"/>
      <c r="BE121" s="959"/>
      <c r="BF121" s="959"/>
      <c r="BG121" s="959"/>
      <c r="BH121" s="959"/>
      <c r="BI121" s="959"/>
      <c r="BJ121" s="959"/>
      <c r="BK121" s="959"/>
      <c r="BL121" s="959"/>
      <c r="BM121" s="959"/>
      <c r="BN121" s="959"/>
      <c r="BO121" s="959"/>
      <c r="BP121" s="960"/>
      <c r="BQ121" s="961">
        <v>10287</v>
      </c>
      <c r="BR121" s="962"/>
      <c r="BS121" s="962"/>
      <c r="BT121" s="962"/>
      <c r="BU121" s="962"/>
      <c r="BV121" s="962">
        <v>10305</v>
      </c>
      <c r="BW121" s="962"/>
      <c r="BX121" s="962"/>
      <c r="BY121" s="962"/>
      <c r="BZ121" s="962"/>
      <c r="CA121" s="962">
        <v>4738</v>
      </c>
      <c r="CB121" s="962"/>
      <c r="CC121" s="962"/>
      <c r="CD121" s="962"/>
      <c r="CE121" s="962"/>
      <c r="CF121" s="956">
        <v>0.1</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176002</v>
      </c>
      <c r="DH121" s="962"/>
      <c r="DI121" s="962"/>
      <c r="DJ121" s="962"/>
      <c r="DK121" s="962"/>
      <c r="DL121" s="962">
        <v>167375</v>
      </c>
      <c r="DM121" s="962"/>
      <c r="DN121" s="962"/>
      <c r="DO121" s="962"/>
      <c r="DP121" s="962"/>
      <c r="DQ121" s="962">
        <v>179045</v>
      </c>
      <c r="DR121" s="962"/>
      <c r="DS121" s="962"/>
      <c r="DT121" s="962"/>
      <c r="DU121" s="962"/>
      <c r="DV121" s="963">
        <v>4</v>
      </c>
      <c r="DW121" s="963"/>
      <c r="DX121" s="963"/>
      <c r="DY121" s="963"/>
      <c r="DZ121" s="964"/>
    </row>
    <row r="122" spans="1:130" s="230" customFormat="1" ht="26.25" customHeight="1" x14ac:dyDescent="0.15">
      <c r="A122" s="1093"/>
      <c r="B122" s="985"/>
      <c r="C122" s="958" t="s">
        <v>435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454</v>
      </c>
      <c r="BA122" s="1001"/>
      <c r="BB122" s="1001"/>
      <c r="BC122" s="1001"/>
      <c r="BD122" s="1001"/>
      <c r="BE122" s="1001"/>
      <c r="BF122" s="1001"/>
      <c r="BG122" s="1001"/>
      <c r="BH122" s="1001"/>
      <c r="BI122" s="1001"/>
      <c r="BJ122" s="1001"/>
      <c r="BK122" s="1001"/>
      <c r="BL122" s="1001"/>
      <c r="BM122" s="1001"/>
      <c r="BN122" s="1001"/>
      <c r="BO122" s="1001"/>
      <c r="BP122" s="1002"/>
      <c r="BQ122" s="1035">
        <v>7808056</v>
      </c>
      <c r="BR122" s="1036"/>
      <c r="BS122" s="1036"/>
      <c r="BT122" s="1036"/>
      <c r="BU122" s="1036"/>
      <c r="BV122" s="1036">
        <v>7391096</v>
      </c>
      <c r="BW122" s="1036"/>
      <c r="BX122" s="1036"/>
      <c r="BY122" s="1036"/>
      <c r="BZ122" s="1036"/>
      <c r="CA122" s="1036">
        <v>6893587</v>
      </c>
      <c r="CB122" s="1036"/>
      <c r="CC122" s="1036"/>
      <c r="CD122" s="1036"/>
      <c r="CE122" s="1036"/>
      <c r="CF122" s="1053">
        <v>152.1</v>
      </c>
      <c r="CG122" s="1054"/>
      <c r="CH122" s="1054"/>
      <c r="CI122" s="1054"/>
      <c r="CJ122" s="1054"/>
      <c r="CK122" s="1045"/>
      <c r="CL122" s="1046"/>
      <c r="CM122" s="1046"/>
      <c r="CN122" s="1046"/>
      <c r="CO122" s="1047"/>
      <c r="CP122" s="1055" t="s">
        <v>399</v>
      </c>
      <c r="CQ122" s="1056"/>
      <c r="CR122" s="1056"/>
      <c r="CS122" s="1056"/>
      <c r="CT122" s="1056"/>
      <c r="CU122" s="1056"/>
      <c r="CV122" s="1056"/>
      <c r="CW122" s="1056"/>
      <c r="CX122" s="1056"/>
      <c r="CY122" s="1056"/>
      <c r="CZ122" s="1056"/>
      <c r="DA122" s="1056"/>
      <c r="DB122" s="1056"/>
      <c r="DC122" s="1056"/>
      <c r="DD122" s="1056"/>
      <c r="DE122" s="1056"/>
      <c r="DF122" s="1057"/>
      <c r="DG122" s="961">
        <v>188342</v>
      </c>
      <c r="DH122" s="962"/>
      <c r="DI122" s="962"/>
      <c r="DJ122" s="962"/>
      <c r="DK122" s="962"/>
      <c r="DL122" s="962">
        <v>172423</v>
      </c>
      <c r="DM122" s="962"/>
      <c r="DN122" s="962"/>
      <c r="DO122" s="962"/>
      <c r="DP122" s="962"/>
      <c r="DQ122" s="962">
        <v>156185</v>
      </c>
      <c r="DR122" s="962"/>
      <c r="DS122" s="962"/>
      <c r="DT122" s="962"/>
      <c r="DU122" s="962"/>
      <c r="DV122" s="963">
        <v>3.4</v>
      </c>
      <c r="DW122" s="963"/>
      <c r="DX122" s="963"/>
      <c r="DY122" s="963"/>
      <c r="DZ122" s="964"/>
    </row>
    <row r="123" spans="1:130" s="230" customFormat="1" ht="26.25" customHeight="1" x14ac:dyDescent="0.15">
      <c r="A123" s="1093"/>
      <c r="B123" s="985"/>
      <c r="C123" s="958" t="s">
        <v>441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455</v>
      </c>
      <c r="BP123" s="1041"/>
      <c r="BQ123" s="1099">
        <v>8824640</v>
      </c>
      <c r="BR123" s="1100"/>
      <c r="BS123" s="1100"/>
      <c r="BT123" s="1100"/>
      <c r="BU123" s="1100"/>
      <c r="BV123" s="1100">
        <v>8663428</v>
      </c>
      <c r="BW123" s="1100"/>
      <c r="BX123" s="1100"/>
      <c r="BY123" s="1100"/>
      <c r="BZ123" s="1100"/>
      <c r="CA123" s="1100">
        <v>8267616</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183.3</v>
      </c>
      <c r="BR124" s="1063"/>
      <c r="BS124" s="1063"/>
      <c r="BT124" s="1063"/>
      <c r="BU124" s="1063"/>
      <c r="BV124" s="1063">
        <v>156.69999999999999</v>
      </c>
      <c r="BW124" s="1063"/>
      <c r="BX124" s="1063"/>
      <c r="BY124" s="1063"/>
      <c r="BZ124" s="1063"/>
      <c r="CA124" s="1063">
        <v>140.69999999999999</v>
      </c>
      <c r="CB124" s="1063"/>
      <c r="CC124" s="1063"/>
      <c r="CD124" s="1063"/>
      <c r="CE124" s="1063"/>
      <c r="CF124" s="1064"/>
      <c r="CG124" s="1065"/>
      <c r="CH124" s="1065"/>
      <c r="CI124" s="1065"/>
      <c r="CJ124" s="1066"/>
      <c r="CK124" s="1048"/>
      <c r="CL124" s="1048"/>
      <c r="CM124" s="1048"/>
      <c r="CN124" s="1048"/>
      <c r="CO124" s="1049"/>
      <c r="CP124" s="1055" t="s">
        <v>457</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458</v>
      </c>
      <c r="CL125" s="1043"/>
      <c r="CM125" s="1043"/>
      <c r="CN125" s="1043"/>
      <c r="CO125" s="1044"/>
      <c r="CP125" s="965" t="s">
        <v>459</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460</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462</v>
      </c>
      <c r="AY127" s="1068"/>
      <c r="AZ127" s="1068"/>
      <c r="BA127" s="1068"/>
      <c r="BB127" s="1068"/>
      <c r="BC127" s="1068"/>
      <c r="BD127" s="1068"/>
      <c r="BE127" s="1069"/>
      <c r="BF127" s="1070" t="s">
        <v>463</v>
      </c>
      <c r="BG127" s="1068"/>
      <c r="BH127" s="1068"/>
      <c r="BI127" s="1068"/>
      <c r="BJ127" s="1068"/>
      <c r="BK127" s="1068"/>
      <c r="BL127" s="1069"/>
      <c r="BM127" s="1070" t="s">
        <v>464</v>
      </c>
      <c r="BN127" s="1068"/>
      <c r="BO127" s="1068"/>
      <c r="BP127" s="1068"/>
      <c r="BQ127" s="1068"/>
      <c r="BR127" s="1068"/>
      <c r="BS127" s="1069"/>
      <c r="BT127" s="1070" t="s">
        <v>465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466</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v>2290</v>
      </c>
      <c r="AB128" s="1082"/>
      <c r="AC128" s="1082"/>
      <c r="AD128" s="1082"/>
      <c r="AE128" s="1083"/>
      <c r="AF128" s="1084">
        <v>785</v>
      </c>
      <c r="AG128" s="1082"/>
      <c r="AH128" s="1082"/>
      <c r="AI128" s="1082"/>
      <c r="AJ128" s="1083"/>
      <c r="AK128" s="1084">
        <v>293</v>
      </c>
      <c r="AL128" s="1082"/>
      <c r="AM128" s="1082"/>
      <c r="AN128" s="1082"/>
      <c r="AO128" s="1083"/>
      <c r="AP128" s="1085"/>
      <c r="AQ128" s="1086"/>
      <c r="AR128" s="1086"/>
      <c r="AS128" s="1086"/>
      <c r="AT128" s="1087"/>
      <c r="AU128" s="232"/>
      <c r="AV128" s="232"/>
      <c r="AW128" s="232"/>
      <c r="AX128" s="932" t="s">
        <v>469</v>
      </c>
      <c r="AY128" s="933"/>
      <c r="AZ128" s="933"/>
      <c r="BA128" s="933"/>
      <c r="BB128" s="933"/>
      <c r="BC128" s="933"/>
      <c r="BD128" s="933"/>
      <c r="BE128" s="934"/>
      <c r="BF128" s="1088" t="s">
        <v>122</v>
      </c>
      <c r="BG128" s="1089"/>
      <c r="BH128" s="1089"/>
      <c r="BI128" s="1089"/>
      <c r="BJ128" s="1089"/>
      <c r="BK128" s="1089"/>
      <c r="BL128" s="1090"/>
      <c r="BM128" s="1088">
        <v>14.9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470</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471</v>
      </c>
      <c r="X129" s="1107"/>
      <c r="Y129" s="1107"/>
      <c r="Z129" s="1108"/>
      <c r="AA129" s="994">
        <v>5065106</v>
      </c>
      <c r="AB129" s="995"/>
      <c r="AC129" s="995"/>
      <c r="AD129" s="995"/>
      <c r="AE129" s="996"/>
      <c r="AF129" s="997">
        <v>5039936</v>
      </c>
      <c r="AG129" s="995"/>
      <c r="AH129" s="995"/>
      <c r="AI129" s="995"/>
      <c r="AJ129" s="996"/>
      <c r="AK129" s="997">
        <v>5161622</v>
      </c>
      <c r="AL129" s="995"/>
      <c r="AM129" s="995"/>
      <c r="AN129" s="995"/>
      <c r="AO129" s="996"/>
      <c r="AP129" s="1109"/>
      <c r="AQ129" s="1110"/>
      <c r="AR129" s="1110"/>
      <c r="AS129" s="1110"/>
      <c r="AT129" s="1111"/>
      <c r="AU129" s="233"/>
      <c r="AV129" s="233"/>
      <c r="AW129" s="233"/>
      <c r="AX129" s="1101" t="s">
        <v>472</v>
      </c>
      <c r="AY129" s="959"/>
      <c r="AZ129" s="959"/>
      <c r="BA129" s="959"/>
      <c r="BB129" s="959"/>
      <c r="BC129" s="959"/>
      <c r="BD129" s="959"/>
      <c r="BE129" s="960"/>
      <c r="BF129" s="1102" t="s">
        <v>122</v>
      </c>
      <c r="BG129" s="1103"/>
      <c r="BH129" s="1103"/>
      <c r="BI129" s="1103"/>
      <c r="BJ129" s="1103"/>
      <c r="BK129" s="1103"/>
      <c r="BL129" s="1104"/>
      <c r="BM129" s="1102">
        <v>19.899999999999999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474</v>
      </c>
      <c r="X130" s="1107"/>
      <c r="Y130" s="1107"/>
      <c r="Z130" s="1108"/>
      <c r="AA130" s="994">
        <v>598335</v>
      </c>
      <c r="AB130" s="995"/>
      <c r="AC130" s="995"/>
      <c r="AD130" s="995"/>
      <c r="AE130" s="996"/>
      <c r="AF130" s="997">
        <v>619720</v>
      </c>
      <c r="AG130" s="995"/>
      <c r="AH130" s="995"/>
      <c r="AI130" s="995"/>
      <c r="AJ130" s="996"/>
      <c r="AK130" s="997">
        <v>630444</v>
      </c>
      <c r="AL130" s="995"/>
      <c r="AM130" s="995"/>
      <c r="AN130" s="995"/>
      <c r="AO130" s="996"/>
      <c r="AP130" s="1109"/>
      <c r="AQ130" s="1110"/>
      <c r="AR130" s="1110"/>
      <c r="AS130" s="1110"/>
      <c r="AT130" s="1111"/>
      <c r="AU130" s="233"/>
      <c r="AV130" s="233"/>
      <c r="AW130" s="233"/>
      <c r="AX130" s="1101" t="s">
        <v>475</v>
      </c>
      <c r="AY130" s="959"/>
      <c r="AZ130" s="959"/>
      <c r="BA130" s="959"/>
      <c r="BB130" s="959"/>
      <c r="BC130" s="959"/>
      <c r="BD130" s="959"/>
      <c r="BE130" s="960"/>
      <c r="BF130" s="1137">
        <v>12.7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40">
        <v>4466771</v>
      </c>
      <c r="AB131" s="1022"/>
      <c r="AC131" s="1022"/>
      <c r="AD131" s="1022"/>
      <c r="AE131" s="1023"/>
      <c r="AF131" s="1021">
        <v>4420216</v>
      </c>
      <c r="AG131" s="1022"/>
      <c r="AH131" s="1022"/>
      <c r="AI131" s="1022"/>
      <c r="AJ131" s="1023"/>
      <c r="AK131" s="1021">
        <v>4531178</v>
      </c>
      <c r="AL131" s="1022"/>
      <c r="AM131" s="1022"/>
      <c r="AN131" s="1022"/>
      <c r="AO131" s="1023"/>
      <c r="AP131" s="1146"/>
      <c r="AQ131" s="1147"/>
      <c r="AR131" s="1147"/>
      <c r="AS131" s="1147"/>
      <c r="AT131" s="1148"/>
      <c r="AU131" s="233"/>
      <c r="AV131" s="233"/>
      <c r="AW131" s="233"/>
      <c r="AX131" s="1119" t="s">
        <v>477</v>
      </c>
      <c r="AY131" s="762"/>
      <c r="AZ131" s="762"/>
      <c r="BA131" s="762"/>
      <c r="BB131" s="762"/>
      <c r="BC131" s="762"/>
      <c r="BD131" s="762"/>
      <c r="BE131" s="1072"/>
      <c r="BF131" s="1120">
        <v>140.69999999999999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479</v>
      </c>
      <c r="W132" s="1130"/>
      <c r="X132" s="1130"/>
      <c r="Y132" s="1130"/>
      <c r="Z132" s="1131"/>
      <c r="AA132" s="1132">
        <v>14.945785219999999</v>
      </c>
      <c r="AB132" s="1133"/>
      <c r="AC132" s="1133"/>
      <c r="AD132" s="1133"/>
      <c r="AE132" s="1134"/>
      <c r="AF132" s="1135">
        <v>12.322452119999999</v>
      </c>
      <c r="AG132" s="1133"/>
      <c r="AH132" s="1133"/>
      <c r="AI132" s="1133"/>
      <c r="AJ132" s="1134"/>
      <c r="AK132" s="1135">
        <v>10.971628129999999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480</v>
      </c>
      <c r="W133" s="1113"/>
      <c r="X133" s="1113"/>
      <c r="Y133" s="1113"/>
      <c r="Z133" s="1114"/>
      <c r="AA133" s="1115">
        <v>16</v>
      </c>
      <c r="AB133" s="1116"/>
      <c r="AC133" s="1116"/>
      <c r="AD133" s="1116"/>
      <c r="AE133" s="1117"/>
      <c r="AF133" s="1115">
        <v>14.4</v>
      </c>
      <c r="AG133" s="1116"/>
      <c r="AH133" s="1116"/>
      <c r="AI133" s="1116"/>
      <c r="AJ133" s="1117"/>
      <c r="AK133" s="1115">
        <v>12.7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zZo1Zv8dtwG9TRKk5VTbP/wkDcu1BGsb4lmgucAoiey38r1PvB0w8kkG5cyu3K+VeLf4aW1Pk90OMPSTwxLcQ==" saltValue="pREBcM6Lbh0zMff5UTH6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31gIyBaXS8csuXBk1yyiWTLnk5FDrzHmhkbp1Tjgxp/zVe1Is5cFV4pu5QeXAR+ZlyQp3DKEkocwztvR0PGpA==" saltValue="ltZMYyKCQMx/JQk+m/Cf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jSs0gJFBWt4HIktmPhyJdcQuIc9AYYtTosNEB6hzrvs23h2/tY0e/PQxDHczOw+eWDWl3xnkiqFW16Xl/iA1w==" saltValue="HQM26ooY8gyoZ5zOswkl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489</v>
      </c>
      <c r="AL9" s="1153"/>
      <c r="AM9" s="1153"/>
      <c r="AN9" s="1154"/>
      <c r="AO9" s="281">
        <v>1787187</v>
      </c>
      <c r="AP9" s="281">
        <v>97559</v>
      </c>
      <c r="AQ9" s="282">
        <v>93942</v>
      </c>
      <c r="AR9" s="283">
        <v>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490</v>
      </c>
      <c r="AL10" s="1153"/>
      <c r="AM10" s="1153"/>
      <c r="AN10" s="1154"/>
      <c r="AO10" s="284">
        <v>198227</v>
      </c>
      <c r="AP10" s="284">
        <v>10821</v>
      </c>
      <c r="AQ10" s="285">
        <v>12590</v>
      </c>
      <c r="AR10" s="286">
        <v>-14.1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491</v>
      </c>
      <c r="AL11" s="1153"/>
      <c r="AM11" s="1153"/>
      <c r="AN11" s="1154"/>
      <c r="AO11" s="284">
        <v>20783</v>
      </c>
      <c r="AP11" s="284">
        <v>1135</v>
      </c>
      <c r="AQ11" s="285">
        <v>461</v>
      </c>
      <c r="AR11" s="286">
        <v>146.19999999999999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492</v>
      </c>
      <c r="AL12" s="1153"/>
      <c r="AM12" s="1153"/>
      <c r="AN12" s="1154"/>
      <c r="AO12" s="284" t="s">
        <v>493</v>
      </c>
      <c r="AP12" s="284" t="s">
        <v>493</v>
      </c>
      <c r="AQ12" s="285">
        <v>24</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494</v>
      </c>
      <c r="AL13" s="1153"/>
      <c r="AM13" s="1153"/>
      <c r="AN13" s="1154"/>
      <c r="AO13" s="284">
        <v>52461</v>
      </c>
      <c r="AP13" s="284">
        <v>2864</v>
      </c>
      <c r="AQ13" s="285">
        <v>3962</v>
      </c>
      <c r="AR13" s="286">
        <v>-27.7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495</v>
      </c>
      <c r="AL14" s="1153"/>
      <c r="AM14" s="1153"/>
      <c r="AN14" s="1154"/>
      <c r="AO14" s="284">
        <v>439</v>
      </c>
      <c r="AP14" s="284">
        <v>24</v>
      </c>
      <c r="AQ14" s="285">
        <v>1657</v>
      </c>
      <c r="AR14" s="286">
        <v>-98.6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496</v>
      </c>
      <c r="AL15" s="1156"/>
      <c r="AM15" s="1156"/>
      <c r="AN15" s="1157"/>
      <c r="AO15" s="284">
        <v>-145560</v>
      </c>
      <c r="AP15" s="284">
        <v>-7946</v>
      </c>
      <c r="AQ15" s="285">
        <v>-5526</v>
      </c>
      <c r="AR15" s="286">
        <v>43.8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1913537</v>
      </c>
      <c r="AP16" s="284">
        <v>104456</v>
      </c>
      <c r="AQ16" s="285">
        <v>107111</v>
      </c>
      <c r="AR16" s="286">
        <v>-2.5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501</v>
      </c>
      <c r="AL21" s="1159"/>
      <c r="AM21" s="1159"/>
      <c r="AN21" s="1160"/>
      <c r="AO21" s="297">
        <v>9.17</v>
      </c>
      <c r="AP21" s="298">
        <v>9.3000000000000007</v>
      </c>
      <c r="AQ21" s="299">
        <v>-0.13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502</v>
      </c>
      <c r="AL22" s="1159"/>
      <c r="AM22" s="1159"/>
      <c r="AN22" s="1160"/>
      <c r="AO22" s="302">
        <v>92.1</v>
      </c>
      <c r="AP22" s="303">
        <v>96.8</v>
      </c>
      <c r="AQ22" s="304">
        <v>-4.7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506</v>
      </c>
      <c r="AL32" s="1167"/>
      <c r="AM32" s="1167"/>
      <c r="AN32" s="1168"/>
      <c r="AO32" s="312">
        <v>941660</v>
      </c>
      <c r="AP32" s="312">
        <v>51403</v>
      </c>
      <c r="AQ32" s="313">
        <v>49869</v>
      </c>
      <c r="AR32" s="314">
        <v>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507</v>
      </c>
      <c r="AL33" s="1167"/>
      <c r="AM33" s="1167"/>
      <c r="AN33" s="1168"/>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508</v>
      </c>
      <c r="AL34" s="1167"/>
      <c r="AM34" s="1167"/>
      <c r="AN34" s="1168"/>
      <c r="AO34" s="312" t="s">
        <v>493</v>
      </c>
      <c r="AP34" s="312" t="s">
        <v>493</v>
      </c>
      <c r="AQ34" s="313" t="s">
        <v>493</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509</v>
      </c>
      <c r="AL35" s="1167"/>
      <c r="AM35" s="1167"/>
      <c r="AN35" s="1168"/>
      <c r="AO35" s="312">
        <v>168495</v>
      </c>
      <c r="AP35" s="312">
        <v>9198</v>
      </c>
      <c r="AQ35" s="313">
        <v>14647</v>
      </c>
      <c r="AR35" s="314">
        <v>-37.200000000000003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510</v>
      </c>
      <c r="AL36" s="1167"/>
      <c r="AM36" s="1167"/>
      <c r="AN36" s="1168"/>
      <c r="AO36" s="312">
        <v>17726</v>
      </c>
      <c r="AP36" s="312">
        <v>968</v>
      </c>
      <c r="AQ36" s="313">
        <v>2417</v>
      </c>
      <c r="AR36" s="314">
        <v>-60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511</v>
      </c>
      <c r="AL37" s="1167"/>
      <c r="AM37" s="1167"/>
      <c r="AN37" s="1168"/>
      <c r="AO37" s="312" t="s">
        <v>493</v>
      </c>
      <c r="AP37" s="312" t="s">
        <v>493</v>
      </c>
      <c r="AQ37" s="313">
        <v>490</v>
      </c>
      <c r="AR37" s="314" t="s">
        <v>493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512</v>
      </c>
      <c r="AL38" s="1170"/>
      <c r="AM38" s="1170"/>
      <c r="AN38" s="1171"/>
      <c r="AO38" s="315" t="s">
        <v>493</v>
      </c>
      <c r="AP38" s="315" t="s">
        <v>493</v>
      </c>
      <c r="AQ38" s="316">
        <v>2</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513</v>
      </c>
      <c r="AL39" s="1170"/>
      <c r="AM39" s="1170"/>
      <c r="AN39" s="1171"/>
      <c r="AO39" s="312">
        <v>-293</v>
      </c>
      <c r="AP39" s="312">
        <v>-16</v>
      </c>
      <c r="AQ39" s="313">
        <v>-2755</v>
      </c>
      <c r="AR39" s="314">
        <v>-99.4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514</v>
      </c>
      <c r="AL40" s="1167"/>
      <c r="AM40" s="1167"/>
      <c r="AN40" s="1168"/>
      <c r="AO40" s="312">
        <v>-630444</v>
      </c>
      <c r="AP40" s="312">
        <v>-34415</v>
      </c>
      <c r="AQ40" s="313">
        <v>-44075</v>
      </c>
      <c r="AR40" s="314">
        <v>-21.9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497144</v>
      </c>
      <c r="AP41" s="312">
        <v>27138</v>
      </c>
      <c r="AQ41" s="313">
        <v>20595</v>
      </c>
      <c r="AR41" s="314">
        <v>31.8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484</v>
      </c>
      <c r="AN49" s="1163" t="s">
        <v>517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1928510</v>
      </c>
      <c r="AN51" s="334">
        <v>102608</v>
      </c>
      <c r="AO51" s="335">
        <v>-29.2</v>
      </c>
      <c r="AP51" s="336">
        <v>87464</v>
      </c>
      <c r="AQ51" s="337">
        <v>19</v>
      </c>
      <c r="AR51" s="338">
        <v>-48.2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549069</v>
      </c>
      <c r="AN52" s="342">
        <v>29214</v>
      </c>
      <c r="AO52" s="343">
        <v>-65.8</v>
      </c>
      <c r="AP52" s="344">
        <v>47479</v>
      </c>
      <c r="AQ52" s="345">
        <v>10.199999999999999</v>
      </c>
      <c r="AR52" s="346">
        <v>-76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665718</v>
      </c>
      <c r="AN53" s="334">
        <v>35653</v>
      </c>
      <c r="AO53" s="335">
        <v>-65.3</v>
      </c>
      <c r="AP53" s="336">
        <v>96248</v>
      </c>
      <c r="AQ53" s="337">
        <v>10</v>
      </c>
      <c r="AR53" s="338">
        <v>-75.3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367626</v>
      </c>
      <c r="AN54" s="342">
        <v>19689</v>
      </c>
      <c r="AO54" s="343">
        <v>-32.6</v>
      </c>
      <c r="AP54" s="344">
        <v>55768</v>
      </c>
      <c r="AQ54" s="345">
        <v>17.5</v>
      </c>
      <c r="AR54" s="346">
        <v>-50.1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384875</v>
      </c>
      <c r="AN55" s="334">
        <v>20712</v>
      </c>
      <c r="AO55" s="335">
        <v>-41.9</v>
      </c>
      <c r="AP55" s="336">
        <v>76413</v>
      </c>
      <c r="AQ55" s="337">
        <v>-20.6</v>
      </c>
      <c r="AR55" s="338">
        <v>-21.3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254786</v>
      </c>
      <c r="AN56" s="342">
        <v>13711</v>
      </c>
      <c r="AO56" s="343">
        <v>-30.4</v>
      </c>
      <c r="AP56" s="344">
        <v>39658</v>
      </c>
      <c r="AQ56" s="345">
        <v>-28.9</v>
      </c>
      <c r="AR56" s="346">
        <v>-1.5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206092</v>
      </c>
      <c r="AN57" s="334">
        <v>11180</v>
      </c>
      <c r="AO57" s="335">
        <v>-46</v>
      </c>
      <c r="AP57" s="336">
        <v>66481</v>
      </c>
      <c r="AQ57" s="337">
        <v>-13</v>
      </c>
      <c r="AR57" s="338">
        <v>-33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123626</v>
      </c>
      <c r="AN58" s="342">
        <v>6706</v>
      </c>
      <c r="AO58" s="343">
        <v>-51.1</v>
      </c>
      <c r="AP58" s="344">
        <v>36120</v>
      </c>
      <c r="AQ58" s="345">
        <v>-8.9</v>
      </c>
      <c r="AR58" s="346">
        <v>-42.2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359575</v>
      </c>
      <c r="AN59" s="334">
        <v>19629</v>
      </c>
      <c r="AO59" s="335">
        <v>75.599999999999994</v>
      </c>
      <c r="AP59" s="336">
        <v>67825</v>
      </c>
      <c r="AQ59" s="337">
        <v>2</v>
      </c>
      <c r="AR59" s="338">
        <v>73.599999999999994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200492</v>
      </c>
      <c r="AN60" s="342">
        <v>10944</v>
      </c>
      <c r="AO60" s="343">
        <v>63.2</v>
      </c>
      <c r="AP60" s="344">
        <v>39417</v>
      </c>
      <c r="AQ60" s="345">
        <v>9.1</v>
      </c>
      <c r="AR60" s="346">
        <v>54.1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708954</v>
      </c>
      <c r="AN61" s="349">
        <v>37956</v>
      </c>
      <c r="AO61" s="350">
        <v>-21.4</v>
      </c>
      <c r="AP61" s="351">
        <v>78886</v>
      </c>
      <c r="AQ61" s="352">
        <v>-0.5</v>
      </c>
      <c r="AR61" s="338">
        <v>-20.9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299120</v>
      </c>
      <c r="AN62" s="342">
        <v>16053</v>
      </c>
      <c r="AO62" s="343">
        <v>-23.3</v>
      </c>
      <c r="AP62" s="344">
        <v>43688</v>
      </c>
      <c r="AQ62" s="345">
        <v>-0.2</v>
      </c>
      <c r="AR62" s="346">
        <v>-23.1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7ttG+PczN7s+wHRuzCUokr4EfXa5oowFC8dJhUjLw7JZiWYELf4vpRdvN7DK/P+lFLdUPyCDh/JQq0QqEXkIw==" saltValue="Jl4kBsTpNcAJ7y2AGCT3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O21Aaiyrwu5koM6Hw4av19QfkoLsqhNe2I7HhTtSYqHZ/AQbYed84pTx0G3D417hMFvdHjB8IsB/m9CyQNjJIw==" saltValue="moy6uixcnShrW/6sFYAd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ucL6UoYHB8OHQ+rnIJAiShzetsJmiMaOorg1kRXzCUv8wKgZU+mRaRiEFelPdokEAweWNBxKxKyJLYarh5yh0A==" saltValue="HdjaLPf/6WWMmEJRk8ax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3.14</v>
      </c>
      <c r="G47" s="12">
        <v>2.98</v>
      </c>
      <c r="H47" s="12">
        <v>5.04</v>
      </c>
      <c r="I47" s="12">
        <v>10.220000000000001</v>
      </c>
      <c r="J47" s="13">
        <v>11.41</v>
      </c>
    </row>
    <row r="48" spans="2:10" ht="57.75" customHeight="1" x14ac:dyDescent="0.15">
      <c r="B48" s="14"/>
      <c r="C48" s="1177" t="s">
        <v>4</v>
      </c>
      <c r="D48" s="1177"/>
      <c r="E48" s="1178"/>
      <c r="F48" s="15">
        <v>3.74</v>
      </c>
      <c r="G48" s="16">
        <v>4.51</v>
      </c>
      <c r="H48" s="16">
        <v>8.14</v>
      </c>
      <c r="I48" s="16">
        <v>7.47</v>
      </c>
      <c r="J48" s="17">
        <v>6.51</v>
      </c>
    </row>
    <row r="49" spans="2:10" ht="57.75" customHeight="1" thickBot="1" x14ac:dyDescent="0.2">
      <c r="B49" s="18"/>
      <c r="C49" s="1179" t="s">
        <v>5</v>
      </c>
      <c r="D49" s="1179"/>
      <c r="E49" s="1180"/>
      <c r="F49" s="19">
        <v>3.2</v>
      </c>
      <c r="G49" s="20">
        <v>0.95</v>
      </c>
      <c r="H49" s="20">
        <v>11.8</v>
      </c>
      <c r="I49" s="20">
        <v>5.99</v>
      </c>
      <c r="J49" s="21">
        <v>3.11</v>
      </c>
    </row>
    <row r="50" spans="2:10" x14ac:dyDescent="0.15"/>
  </sheetData>
  <sheetProtection algorithmName="SHA-512" hashValue="LmpTeTxx4PL1+rNwQHHR4o6UfYNX4IGNKbYW9y9t2AVPQc+a2cpkZd5TfgiGn3Sic+Oj4BUURMXX1TzvSd+RRA==" saltValue="M+WshtP+qTJVPddtMEEw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2025-09-01T01:49:57Z</cp:lastPrinted>
  <dcterms:created xsi:type="dcterms:W3CDTF">2025-02-19T03:46:24Z</dcterms:created>
  <dcterms:modified xsi:type="dcterms:W3CDTF">2025-09-02T07:39:17Z</dcterms:modified>
  <cp:category/>
</cp:coreProperties>
</file>