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6公会計\R7(R5決算)\20250821【総務省財務調査課】令和５年度財政状況資料集の作成について（2回目・地方公会計関係）\03 市町村回答\09 生駒市○\0912(回答)\"/>
    </mc:Choice>
  </mc:AlternateContent>
  <xr:revisionPtr revIDLastSave="0" documentId="13_ncr:1_{B0AF23A3-A113-4A96-B7D3-B9BCB59CD861}" xr6:coauthVersionLast="47" xr6:coauthVersionMax="47" xr10:uidLastSave="{00000000-0000-0000-0000-000000000000}"/>
  <bookViews>
    <workbookView xWindow="28680" yWindow="-120" windowWidth="29040" windowHeight="15840" tabRatio="731"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R102" i="12" l="1"/>
  <c r="AU63" i="12"/>
  <c r="AP63" i="12"/>
  <c r="AA32" i="12"/>
  <c r="Q32" i="12"/>
  <c r="V32"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alcChain>
</file>

<file path=xl/sharedStrings.xml><?xml version="1.0" encoding="utf-8"?>
<sst xmlns="http://schemas.openxmlformats.org/spreadsheetml/2006/main" count="1129" uniqueCount="570">
  <si>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</si>
  <si>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</si>
  <si>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</si>
  <si>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</si>
  <si>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</si>
  <si>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</si>
  <si>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</si>
  <si>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</si>
  <si>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</si>
  <si>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</si>
  <si>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</si>
  <si>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</si>
  <si>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</si>
  <si>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</si>
  <si>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</si>
  <si>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</si>
  <si>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</si>
  <si>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</si>
  <si>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</si>
  <si>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</si>
  <si>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</si>
  <si>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</si>
  <si>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</si>
  <si>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</si>
  <si>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</si>
  <si>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</si>
  <si>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</si>
  <si>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</si>
  <si>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</si>
  <si>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</si>
  <si>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</si>
  <si>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</si>
  <si>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</si>
  <si>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</si>
  <si>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</si>
  <si>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</si>
  <si>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</si>
  <si>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</si>
  <si>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</si>
  <si>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</si>
  <si>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</si>
  <si>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</si>
  <si>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</si>
  <si>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</si>
  <si>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</si>
  <si>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</si>
  <si>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</si>
  <si>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</si>
  <si>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</si>
  <si>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</si>
  <si>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</si>
  <si>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</si>
  <si>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</si>
  <si>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</si>
  <si>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</si>
  <si>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</si>
  <si>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</si>
  <si>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</si>
  <si>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</si>
  <si>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</si>
  <si>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</si>
  <si>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</si>
  <si>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</si>
  <si>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</si>
  <si>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</si>
  <si>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</si>
  <si>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</si>
  <si>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</si>
  <si>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</si>
  <si>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</si>
  <si>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</si>
  <si>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</si>
  <si>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</si>
  <si>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</si>
  <si>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</si>
  <si>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</si>
  <si>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</si>
  <si>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</si>
  <si>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</si>
  <si>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</si>
  <si>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</si>
  <si>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</si>
  <si>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</si>
  <si>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</si>
  <si>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</si>
  <si>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</si>
  <si>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</si>
  <si>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</si>
  <si>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</si>
  <si>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</si>
  <si>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</si>
  <si>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</si>
  <si>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</si>
  <si>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</si>
  <si>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生駒市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</si>
  <si>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</si>
  <si>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</si>
  <si>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</si>
  <si>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</si>
  <si>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</si>
  <si>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</si>
  <si>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</si>
  <si>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</si>
  <si>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</si>
  <si>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</si>
  <si>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</si>
  <si>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</si>
  <si>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</si>
  <si>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</si>
  <si>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</si>
  <si>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</si>
  <si>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</si>
  <si>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</si>
  <si>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</si>
  <si>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</si>
  <si>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</si>
  <si>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</si>
  <si>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</si>
  <si>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</si>
  <si>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</si>
  <si>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</si>
  <si>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</si>
  <si>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</si>
  <si>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</si>
  <si>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</si>
  <si>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</si>
  <si>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</si>
  <si>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</si>
  <si>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</si>
  <si>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</si>
  <si>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</si>
  <si>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</si>
  <si>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</si>
  <si>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</si>
  <si>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</si>
  <si>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</si>
  <si>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</si>
  <si>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</si>
  <si>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</si>
  <si>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</si>
  <si>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</si>
  <si>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</si>
  <si>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</si>
  <si>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</si>
  <si>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</si>
  <si>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</si>
  <si>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</si>
  <si>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</si>
  <si>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</si>
  <si>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</si>
  <si>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</si>
  <si>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</si>
  <si>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</si>
  <si>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</si>
  <si>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</si>
  <si>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</si>
  <si>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</si>
  <si>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</si>
  <si>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</si>
  <si>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</si>
  <si>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</si>
  <si>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</si>
  <si>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</si>
  <si>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</si>
  <si>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</si>
  <si>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</si>
  <si>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</si>
  <si>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</si>
  <si>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</si>
  <si>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</si>
  <si>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</si>
  <si>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</si>
  <si>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</si>
  <si>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</si>
  <si>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</si>
  <si>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</si>
  <si>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</si>
  <si>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</si>
  <si>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</si>
  <si>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</si>
  <si>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</si>
  <si>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</si>
  <si>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</si>
  <si>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</si>
  <si>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</si>
  <si>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</si>
  <si>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</si>
  <si>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</si>
  <si>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</si>
  <si>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</si>
  <si>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</si>
  <si>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</si>
  <si>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</si>
  <si>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</si>
  <si>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</si>
  <si>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</si>
  <si>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</si>
  <si>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</si>
  <si>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</si>
  <si>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</si>
  <si>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</si>
  <si>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</si>
  <si>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</si>
  <si>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奈良県生駒市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</si>
  <si>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</si>
  <si>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</si>
  <si>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</si>
  <si>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</si>
  <si>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</si>
  <si>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</si>
  <si>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</si>
  <si>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</si>
  <si>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</si>
  <si>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</si>
  <si>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</si>
  <si>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</si>
  <si>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</si>
  <si>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</si>
  <si>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</si>
  <si>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</si>
  <si>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</si>
  <si>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</si>
  <si>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</si>
  <si>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</si>
  <si>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</si>
  <si>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</si>
  <si>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</si>
  <si>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</si>
  <si>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</si>
  <si>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</si>
  <si>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</si>
  <si>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</si>
  <si>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</si>
  <si>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</si>
  <si>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</si>
  <si>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</si>
  <si>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</si>
  <si>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</si>
  <si>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</si>
  <si>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</si>
  <si>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</si>
  <si>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</si>
  <si>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</si>
  <si>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</si>
  <si>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</si>
  <si>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</si>
  <si>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</si>
  <si>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</si>
  <si>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</si>
  <si>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</si>
  <si>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</si>
  <si>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</si>
  <si>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</si>
  <si>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</si>
  <si>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</si>
  <si>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</si>
  <si>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</si>
  <si>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</si>
  <si>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</si>
  <si>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</si>
  <si>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</si>
  <si>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</si>
  <si>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</si>
  <si>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</si>
  <si>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</si>
  <si>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</si>
  <si>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</si>
  <si>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</si>
  <si>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</si>
  <si>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</si>
  <si>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</si>
  <si>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</si>
  <si>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</si>
  <si>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</si>
  <si>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</si>
  <si>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</si>
  <si>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</si>
  <si>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</si>
  <si>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</si>
  <si>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</si>
  <si>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</si>
  <si>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</si>
  <si>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</si>
  <si>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</si>
  <si>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</si>
  <si>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</si>
  <si>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</si>
  <si>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</si>
  <si>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</si>
  <si>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</si>
  <si>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</si>
  <si>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</si>
  <si>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</si>
  <si>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</si>
  <si>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</si>
  <si>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</si>
  <si>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</si>
  <si>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</si>
  <si>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</si>
  <si>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</si>
  <si>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</si>
  <si>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</si>
  <si>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</si>
  <si>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</si>
  <si>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</si>
  <si>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</si>
  <si>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</si>
  <si>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</si>
  <si>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</si>
  <si>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</si>
  <si>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</si>
  <si>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</si>
  <si>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</si>
  <si>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</si>
  <si>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</si>
  <si>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</si>
  <si>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</si>
  <si>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</si>
  <si>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</si>
  <si>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</si>
  <si>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</si>
  <si>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</si>
  <si>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</si>
  <si>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</si>
  <si>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</si>
  <si>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</si>
  <si>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</si>
  <si>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</si>
  <si>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</si>
  <si>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</si>
  <si>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</si>
  <si>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</si>
  <si>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</si>
  <si>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</si>
  <si>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</si>
  <si>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</si>
  <si>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</si>
  <si>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</si>
  <si>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</si>
  <si>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</si>
  <si>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</si>
  <si>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</si>
  <si>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</si>
  <si>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</si>
  <si>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</si>
  <si>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</si>
  <si>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</si>
  <si>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</si>
  <si>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</si>
  <si>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</si>
  <si>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</si>
  <si>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</si>
  <si>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</si>
  <si>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</si>
  <si>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奈良県生駒市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</si>
  <si>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</si>
  <si>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</si>
  <si>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</si>
  <si>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</si>
  <si>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</si>
  <si>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</si>
  <si>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</si>
  <si>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</si>
  <si>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</si>
  <si>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</si>
  <si>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</si>
  <si>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</si>
  <si>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</si>
  <si>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</si>
  <si>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</si>
  <si>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</si>
  <si>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</si>
  <si>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</si>
  <si>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</si>
  <si>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</si>
  <si>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公共施設整備基金特別会計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</si>
  <si>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</si>
  <si>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</si>
  <si>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</si>
  <si>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</si>
  <si>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</si>
  <si>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</si>
  <si>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</si>
  <si>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</si>
  <si>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</si>
  <si>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</si>
  <si>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</si>
  <si>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</si>
  <si>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</si>
  <si>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t>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</si>
  <si>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</si>
  <si>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</si>
  <si>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</si>
  <si>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</si>
  <si>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</si>
  <si>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</si>
  <si>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</si>
  <si>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</si>
  <si>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</si>
  <si>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</si>
  <si>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</si>
  <si>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</si>
  <si>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</si>
  <si>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</si>
  <si>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</si>
  <si>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</si>
  <si>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</si>
  <si>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</si>
  <si>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</si>
  <si>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</si>
  <si>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</si>
  <si>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</si>
  <si>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</si>
  <si>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</si>
  <si>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</si>
  <si>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</si>
  <si>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</si>
  <si>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</si>
  <si>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</si>
  <si>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</si>
  <si>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</si>
  <si>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</si>
  <si>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</si>
  <si>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</si>
  <si>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</si>
  <si>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</si>
  <si>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</si>
  <si>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</si>
  <si>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</si>
  <si>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</si>
  <si>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</si>
  <si>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</si>
  <si>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</si>
  <si>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</si>
  <si>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</si>
  <si>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</si>
  <si>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</si>
  <si>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</si>
  <si>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</si>
  <si>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</si>
  <si>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</si>
  <si>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</si>
  <si>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</si>
  <si>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</si>
  <si>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</si>
  <si>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</si>
  <si>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</si>
  <si>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</si>
  <si>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</si>
  <si>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</si>
  <si>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</si>
  <si>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</si>
  <si>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</si>
  <si>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</si>
  <si>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</si>
  <si>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</si>
  <si>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</si>
  <si>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</si>
  <si>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</si>
  <si>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</si>
  <si>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</si>
  <si>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</si>
  <si>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</si>
  <si>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</si>
  <si>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</si>
  <si>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</si>
  <si>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</si>
  <si>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</si>
  <si>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</si>
  <si>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</si>
  <si>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</si>
  <si>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</si>
  <si>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</si>
  <si>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</si>
  <si>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</si>
  <si>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</si>
  <si>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</si>
  <si>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</si>
  <si>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</si>
  <si>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</si>
  <si>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</si>
  <si>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</si>
  <si>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</si>
  <si>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</si>
  <si>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</si>
  <si>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</si>
  <si>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</si>
  <si>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</si>
  <si>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</si>
  <si>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</si>
  <si>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</si>
  <si>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</si>
  <si>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</si>
  <si>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</si>
  <si>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</si>
  <si>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</si>
  <si>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</si>
  <si>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</si>
  <si>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</si>
  <si>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</si>
  <si>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</si>
  <si>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</si>
  <si>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</si>
  <si>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</si>
  <si>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</si>
  <si>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</si>
  <si>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</si>
  <si>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</si>
  <si>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</si>
  <si>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</si>
  <si>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</si>
  <si>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</si>
  <si>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</si>
  <si>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</si>
  <si>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</si>
  <si>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</si>
  <si>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</si>
  <si>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</si>
  <si>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</si>
  <si>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</si>
  <si>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</si>
  <si>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</si>
  <si>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</si>
  <si>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</si>
  <si>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</si>
  <si>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</si>
  <si>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</si>
  <si>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</si>
  <si>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</si>
  <si>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</si>
  <si>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</si>
  <si>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4.92</t>
  </si>
  <si>
    <t>▲ 1.33</t>
  </si>
  <si>
    <t>水道事業会計</t>
  </si>
  <si>
    <t>一般会計</t>
  </si>
  <si>
    <t>病院事業会計</t>
  </si>
  <si>
    <t>下水道事業会計</t>
  </si>
  <si>
    <t>後期高齢者医療特別会計</t>
  </si>
  <si>
    <t>公共施設整備基金特別会計</t>
  </si>
  <si>
    <t>介護保険特別会計</t>
  </si>
  <si>
    <t>国民健康保険特別会計</t>
  </si>
  <si>
    <t>その他会計（赤字）</t>
  </si>
  <si>
    <t>その他会計（黒字）</t>
  </si>
  <si>
    <t>R01</t>
    <phoneticPr fontId="5"/>
  </si>
  <si>
    <t>R02</t>
    <phoneticPr fontId="5"/>
  </si>
  <si>
    <t>R03</t>
    <phoneticPr fontId="5"/>
  </si>
  <si>
    <t>R04</t>
    <phoneticPr fontId="5"/>
  </si>
  <si>
    <t>R05</t>
    <phoneticPr fontId="5"/>
  </si>
  <si>
    <t>-</t>
    <phoneticPr fontId="2"/>
  </si>
  <si>
    <t>奈良県市町村総合事務組合</t>
    <rPh sb="0" eb="12">
      <t>ナラケンシチョウソンソウゴウジムクミアイ</t>
    </rPh>
    <phoneticPr fontId="2"/>
  </si>
  <si>
    <t>奈良県後期高齢者医療広域連合</t>
    <rPh sb="0" eb="14">
      <t>ナラケンコウキコウレイシャイリョウコウイキレンゴウ</t>
    </rPh>
    <phoneticPr fontId="2"/>
  </si>
  <si>
    <t>生駒土地開発公社</t>
    <rPh sb="0" eb="8">
      <t>イコマトチカイハツコウシャ</t>
    </rPh>
    <phoneticPr fontId="2"/>
  </si>
  <si>
    <t>一般財団法人生駒市メディカルセンター</t>
    <rPh sb="0" eb="6">
      <t>イッパンザイダンホウジン</t>
    </rPh>
    <rPh sb="6" eb="9">
      <t>イコマシ</t>
    </rPh>
    <phoneticPr fontId="2"/>
  </si>
  <si>
    <t>いこま市民パワー</t>
    <rPh sb="3" eb="5">
      <t>シミン</t>
    </rPh>
    <phoneticPr fontId="2"/>
  </si>
  <si>
    <t>職員退職給与基金</t>
    <rPh sb="0" eb="4">
      <t>ショクインタイショク</t>
    </rPh>
    <rPh sb="4" eb="8">
      <t>キュウヨキキン</t>
    </rPh>
    <phoneticPr fontId="5"/>
  </si>
  <si>
    <t>公共施設等総合管理基金</t>
    <rPh sb="0" eb="5">
      <t>コウキョウシセツトウ</t>
    </rPh>
    <rPh sb="5" eb="11">
      <t>ソウゴウカンリキキン</t>
    </rPh>
    <phoneticPr fontId="2"/>
  </si>
  <si>
    <t>北部地域整備促進基金</t>
    <rPh sb="0" eb="6">
      <t>ホクブチイキセイビ</t>
    </rPh>
    <rPh sb="6" eb="10">
      <t>ソクシンキキン</t>
    </rPh>
    <phoneticPr fontId="2"/>
  </si>
  <si>
    <t>こども未来基金</t>
    <rPh sb="3" eb="7">
      <t>ミライキキン</t>
    </rPh>
    <phoneticPr fontId="2"/>
  </si>
  <si>
    <t>公共施設整備基金</t>
    <rPh sb="0" eb="8">
      <t>コウキョウシセツセイビキキン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</si>
  <si>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</si>
  <si>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</si>
  <si>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平成19年度以降将来負担比率は「－」であり良好であるものの、有形固定資産減価償却率は年々上昇し続けており、類似団体平均と比較しても上昇傾向が高くなっている。
本市の公共施設においては、計画的な改修等により安全性については適切に管理されているものの、建設から40年以上が経過している建物も多く、保全や更新等に多額の費用が必要となるため、財政逼迫の恐れがある。今後においては健全で持続可能な財政運営を維持しつつ、</t>
    </r>
    <r>
      <rPr>
        <sz val="11"/>
        <color rgb="FF000000"/>
        <rFont val="Microsoft JhengHei UI"/>
        <family val="3"/>
        <charset val="134"/>
      </rPr>
      <t>⼈⼝</t>
    </r>
    <r>
      <rPr>
        <sz val="11"/>
        <color indexed="8"/>
        <rFont val="ＭＳ Ｐゴシック"/>
        <family val="3"/>
        <charset val="128"/>
      </rPr>
      <t>動向や財政状況からの試算を踏まえて施設の建て替えや統廃合の検討をさらに進めていくことが重要である。</t>
    </r>
    <rPh sb="42" eb="44">
      <t>ネンネン</t>
    </rPh>
    <rPh sb="169" eb="171">
      <t>ヒッパク</t>
    </rPh>
    <rPh sb="172" eb="173">
      <t>オソ</t>
    </rPh>
    <rPh sb="188" eb="190">
      <t>ジゾク</t>
    </rPh>
    <rPh sb="190" eb="192">
      <t>カノウ</t>
    </rPh>
    <rPh sb="223" eb="225">
      <t>シセツ</t>
    </rPh>
    <rPh sb="226" eb="227">
      <t>タ</t>
    </rPh>
    <rPh sb="228" eb="229">
      <t>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</si>
  <si>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</si>
  <si>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</si>
  <si>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</si>
  <si>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</si>
  <si>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</si>
  <si>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</si>
  <si>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</si>
  <si>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令和5年度は前年度と比較して、標準財政規模の増加、一般会計における臨時財政対策債などの元利償還金の減少により、</t>
    </r>
    <r>
      <rPr>
        <sz val="11"/>
        <rFont val="ＭＳ Ｐゴシック"/>
        <family val="3"/>
        <charset val="128"/>
      </rPr>
      <t>単年</t>
    </r>
    <r>
      <rPr>
        <sz val="11"/>
        <color indexed="8"/>
        <rFont val="ＭＳ Ｐゴシック"/>
        <family val="3"/>
        <charset val="128"/>
      </rPr>
      <t>度の比率が前年度から0.5ポイント改善するとともに、3ヶ年平均ににおいても前年度2.3%から1.9%に0.4ポイント改善した。これまでと同様に新規に起債する場合は、十分に必要性や将来に負担を残さないよう厳選して借り入れを行う。</t>
    </r>
    <rPh sb="22" eb="24">
      <t>ゾウカ</t>
    </rPh>
    <rPh sb="49" eb="51">
      <t>ゲンショウ</t>
    </rPh>
    <rPh sb="55" eb="58">
      <t>タンネンド</t>
    </rPh>
    <rPh sb="59" eb="61">
      <t>ヒリツ</t>
    </rPh>
    <rPh sb="62" eb="65">
      <t>ゼンネンド</t>
    </rPh>
    <rPh sb="74" eb="76">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</si>
</sst>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Microsoft JhengHei UI"/>
      <family val="3"/>
      <charset val="134"/>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95D5D7F-1368-4516-8B1E-AD914D64417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30E4-4300-9C96-26711C2A85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35888</c:v>
                </c:pt>
                <c:pt idx="1">
                  <c:v>19081</c:v>
                </c:pt>
                <c:pt idx="2">
                  <c:v>17065</c:v>
                </c:pt>
                <c:pt idx="3">
                  <c:v>21227</c:v>
                </c:pt>
                <c:pt idx="4">
                  <c:v>38466</c:v>
                </c:pt>
              </c:numCache>
            </c:numRef>
          </c:val>
          <c:smooth val="0"/>
          <c:extLst>
            <c:ext xmlns:c16="http://schemas.microsoft.com/office/drawing/2014/chart" uri="{C3380CC4-5D6E-409C-BE32-E72D297353CC}">
              <c16:uniqueId val="{00000001-30E4-4300-9C96-26711C2A85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c:v>
                </c:pt>
                <c:pt idx="1">
                  <c:v>7.65</c:v>
                </c:pt>
                <c:pt idx="2">
                  <c:v>12.74</c:v>
                </c:pt>
                <c:pt idx="3">
                  <c:v>8.06</c:v>
                </c:pt>
                <c:pt idx="4">
                  <c:v>6.61</c:v>
                </c:pt>
              </c:numCache>
            </c:numRef>
          </c:val>
          <c:extLst>
            <c:ext xmlns:c16="http://schemas.microsoft.com/office/drawing/2014/chart" uri="{C3380CC4-5D6E-409C-BE32-E72D297353CC}">
              <c16:uniqueId val="{00000000-55DC-4888-90A8-F66DF1F2E9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10.59</c:v>
                </c:pt>
                <c:pt idx="1">
                  <c:v>11.21</c:v>
                </c:pt>
                <c:pt idx="2">
                  <c:v>10.64</c:v>
                </c:pt>
                <c:pt idx="3">
                  <c:v>10.85</c:v>
                </c:pt>
                <c:pt idx="4">
                  <c:v>10.69</c:v>
                </c:pt>
              </c:numCache>
            </c:numRef>
          </c:val>
          <c:extLst>
            <c:ext xmlns:c16="http://schemas.microsoft.com/office/drawing/2014/chart" uri="{C3380CC4-5D6E-409C-BE32-E72D297353CC}">
              <c16:uniqueId val="{00000001-55DC-4888-90A8-F66DF1F2E9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1.53</c:v>
                </c:pt>
                <c:pt idx="1">
                  <c:v>2.4500000000000002</c:v>
                </c:pt>
                <c:pt idx="2">
                  <c:v>5.49</c:v>
                </c:pt>
                <c:pt idx="3">
                  <c:v>-4.92</c:v>
                </c:pt>
                <c:pt idx="4">
                  <c:v>-1.33</c:v>
                </c:pt>
              </c:numCache>
            </c:numRef>
          </c:val>
          <c:smooth val="0"/>
          <c:extLst>
            <c:ext xmlns:c16="http://schemas.microsoft.com/office/drawing/2014/chart" uri="{C3380CC4-5D6E-409C-BE32-E72D297353CC}">
              <c16:uniqueId val="{00000002-55DC-4888-90A8-F66DF1F2E9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30-4498-A288-77C89EAA23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30-4498-A288-77C89EAA2366}"/>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630-4498-A288-77C89EAA2366}"/>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0.65</c:v>
                </c:pt>
                <c:pt idx="4">
                  <c:v>#N/A</c:v>
                </c:pt>
                <c:pt idx="5">
                  <c:v>0.91</c:v>
                </c:pt>
                <c:pt idx="6">
                  <c:v>#N/A</c:v>
                </c:pt>
                <c:pt idx="7">
                  <c:v>0.52</c:v>
                </c:pt>
                <c:pt idx="8">
                  <c:v>#N/A</c:v>
                </c:pt>
                <c:pt idx="9">
                  <c:v>0</c:v>
                </c:pt>
              </c:numCache>
            </c:numRef>
          </c:val>
          <c:extLst>
            <c:ext xmlns:c16="http://schemas.microsoft.com/office/drawing/2014/chart" uri="{C3380CC4-5D6E-409C-BE32-E72D297353CC}">
              <c16:uniqueId val="{00000003-7630-4498-A288-77C89EAA2366}"/>
            </c:ext>
          </c:extLst>
        </c:ser>
        <c:ser>
          <c:idx val="4"/>
          <c:order val="4"/>
          <c:tx>
            <c:strRef>
              <c:f>データシート!$A$31</c:f>
              <c:strCache>
                <c:ptCount val="1"/>
                <c:pt idx="0">
                  <c:v>公共施設整備基金特別会計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630-4498-A288-77C89EAA236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5-7630-4498-A288-77C89EAA236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0.22</c:v>
                </c:pt>
                <c:pt idx="4">
                  <c:v>#N/A</c:v>
                </c:pt>
                <c:pt idx="5">
                  <c:v>0.06</c:v>
                </c:pt>
                <c:pt idx="6">
                  <c:v>#N/A</c:v>
                </c:pt>
                <c:pt idx="7">
                  <c:v>7.0000000000000007E-2</c:v>
                </c:pt>
                <c:pt idx="8">
                  <c:v>#N/A</c:v>
                </c:pt>
                <c:pt idx="9">
                  <c:v>0.06</c:v>
                </c:pt>
              </c:numCache>
            </c:numRef>
          </c:val>
          <c:extLst>
            <c:ext xmlns:c16="http://schemas.microsoft.com/office/drawing/2014/chart" uri="{C3380CC4-5D6E-409C-BE32-E72D297353CC}">
              <c16:uniqueId val="{00000006-7630-4498-A288-77C89EAA2366}"/>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0.47</c:v>
                </c:pt>
                <c:pt idx="2">
                  <c:v>#N/A</c:v>
                </c:pt>
                <c:pt idx="3">
                  <c:v>0.39</c:v>
                </c:pt>
                <c:pt idx="4">
                  <c:v>#N/A</c:v>
                </c:pt>
                <c:pt idx="5">
                  <c:v>0.2</c:v>
                </c:pt>
                <c:pt idx="6">
                  <c:v>#N/A</c:v>
                </c:pt>
                <c:pt idx="7">
                  <c:v>0.12</c:v>
                </c:pt>
                <c:pt idx="8">
                  <c:v>#N/A</c:v>
                </c:pt>
                <c:pt idx="9">
                  <c:v>0.21</c:v>
                </c:pt>
              </c:numCache>
            </c:numRef>
          </c:val>
          <c:extLst>
            <c:ext xmlns:c16="http://schemas.microsoft.com/office/drawing/2014/chart" uri="{C3380CC4-5D6E-409C-BE32-E72D297353CC}">
              <c16:uniqueId val="{00000007-7630-4498-A288-77C89EAA236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6.49</c:v>
                </c:pt>
                <c:pt idx="2">
                  <c:v>#N/A</c:v>
                </c:pt>
                <c:pt idx="3">
                  <c:v>7.64</c:v>
                </c:pt>
                <c:pt idx="4">
                  <c:v>#N/A</c:v>
                </c:pt>
                <c:pt idx="5">
                  <c:v>12.73</c:v>
                </c:pt>
                <c:pt idx="6">
                  <c:v>#N/A</c:v>
                </c:pt>
                <c:pt idx="7">
                  <c:v>8.0500000000000007</c:v>
                </c:pt>
                <c:pt idx="8">
                  <c:v>#N/A</c:v>
                </c:pt>
                <c:pt idx="9">
                  <c:v>6.6</c:v>
                </c:pt>
              </c:numCache>
            </c:numRef>
          </c:val>
          <c:extLst>
            <c:ext xmlns:c16="http://schemas.microsoft.com/office/drawing/2014/chart" uri="{C3380CC4-5D6E-409C-BE32-E72D297353CC}">
              <c16:uniqueId val="{00000008-7630-4498-A288-77C89EAA236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21.83</c:v>
                </c:pt>
                <c:pt idx="2">
                  <c:v>#N/A</c:v>
                </c:pt>
                <c:pt idx="3">
                  <c:v>20.77</c:v>
                </c:pt>
                <c:pt idx="4">
                  <c:v>#N/A</c:v>
                </c:pt>
                <c:pt idx="5">
                  <c:v>18.239999999999998</c:v>
                </c:pt>
                <c:pt idx="6">
                  <c:v>#N/A</c:v>
                </c:pt>
                <c:pt idx="7">
                  <c:v>15.43</c:v>
                </c:pt>
                <c:pt idx="8">
                  <c:v>#N/A</c:v>
                </c:pt>
                <c:pt idx="9">
                  <c:v>13.76</c:v>
                </c:pt>
              </c:numCache>
            </c:numRef>
          </c:val>
          <c:extLst>
            <c:ext xmlns:c16="http://schemas.microsoft.com/office/drawing/2014/chart" uri="{C3380CC4-5D6E-409C-BE32-E72D297353CC}">
              <c16:uniqueId val="{00000009-7630-4498-A288-77C89EAA23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3740</c:v>
                </c:pt>
                <c:pt idx="5">
                  <c:v>3592</c:v>
                </c:pt>
                <c:pt idx="8">
                  <c:v>3673</c:v>
                </c:pt>
                <c:pt idx="11">
                  <c:v>3655</c:v>
                </c:pt>
                <c:pt idx="14">
                  <c:v>3606</c:v>
                </c:pt>
              </c:numCache>
            </c:numRef>
          </c:val>
          <c:extLst>
            <c:ext xmlns:c16="http://schemas.microsoft.com/office/drawing/2014/chart" uri="{C3380CC4-5D6E-409C-BE32-E72D297353CC}">
              <c16:uniqueId val="{00000000-DD30-467A-BDE2-6D684E9F7B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30-467A-BDE2-6D684E9F7B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898</c:v>
                </c:pt>
                <c:pt idx="3">
                  <c:v>124</c:v>
                </c:pt>
                <c:pt idx="6">
                  <c:v>124</c:v>
                </c:pt>
                <c:pt idx="9">
                  <c:v>124</c:v>
                </c:pt>
                <c:pt idx="12">
                  <c:v>124</c:v>
                </c:pt>
              </c:numCache>
            </c:numRef>
          </c:val>
          <c:extLst>
            <c:ext xmlns:c16="http://schemas.microsoft.com/office/drawing/2014/chart" uri="{C3380CC4-5D6E-409C-BE32-E72D297353CC}">
              <c16:uniqueId val="{00000002-DD30-467A-BDE2-6D684E9F7B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D30-467A-BDE2-6D684E9F7B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1058</c:v>
                </c:pt>
                <c:pt idx="3">
                  <c:v>1090</c:v>
                </c:pt>
                <c:pt idx="6">
                  <c:v>1043</c:v>
                </c:pt>
                <c:pt idx="9">
                  <c:v>1046</c:v>
                </c:pt>
                <c:pt idx="12">
                  <c:v>1049</c:v>
                </c:pt>
              </c:numCache>
            </c:numRef>
          </c:val>
          <c:extLst>
            <c:ext xmlns:c16="http://schemas.microsoft.com/office/drawing/2014/chart" uri="{C3380CC4-5D6E-409C-BE32-E72D297353CC}">
              <c16:uniqueId val="{00000004-DD30-467A-BDE2-6D684E9F7B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30-467A-BDE2-6D684E9F7B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30-467A-BDE2-6D684E9F7B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3178</c:v>
                </c:pt>
                <c:pt idx="3">
                  <c:v>2993</c:v>
                </c:pt>
                <c:pt idx="6">
                  <c:v>2944</c:v>
                </c:pt>
                <c:pt idx="9">
                  <c:v>2967</c:v>
                </c:pt>
                <c:pt idx="12">
                  <c:v>2809</c:v>
                </c:pt>
              </c:numCache>
            </c:numRef>
          </c:val>
          <c:extLst>
            <c:ext xmlns:c16="http://schemas.microsoft.com/office/drawing/2014/chart" uri="{C3380CC4-5D6E-409C-BE32-E72D297353CC}">
              <c16:uniqueId val="{00000007-DD30-467A-BDE2-6D684E9F7B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1394</c:v>
                </c:pt>
                <c:pt idx="2">
                  <c:v>#N/A</c:v>
                </c:pt>
                <c:pt idx="3">
                  <c:v>#N/A</c:v>
                </c:pt>
                <c:pt idx="4">
                  <c:v>615</c:v>
                </c:pt>
                <c:pt idx="5">
                  <c:v>#N/A</c:v>
                </c:pt>
                <c:pt idx="6">
                  <c:v>#N/A</c:v>
                </c:pt>
                <c:pt idx="7">
                  <c:v>438</c:v>
                </c:pt>
                <c:pt idx="8">
                  <c:v>#N/A</c:v>
                </c:pt>
                <c:pt idx="9">
                  <c:v>#N/A</c:v>
                </c:pt>
                <c:pt idx="10">
                  <c:v>482</c:v>
                </c:pt>
                <c:pt idx="11">
                  <c:v>#N/A</c:v>
                </c:pt>
                <c:pt idx="12">
                  <c:v>#N/A</c:v>
                </c:pt>
                <c:pt idx="13">
                  <c:v>376</c:v>
                </c:pt>
                <c:pt idx="14">
                  <c:v>#N/A</c:v>
                </c:pt>
              </c:numCache>
            </c:numRef>
          </c:val>
          <c:smooth val="0"/>
          <c:extLst>
            <c:ext xmlns:c16="http://schemas.microsoft.com/office/drawing/2014/chart" uri="{C3380CC4-5D6E-409C-BE32-E72D297353CC}">
              <c16:uniqueId val="{00000008-DD30-467A-BDE2-6D684E9F7B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33345</c:v>
                </c:pt>
                <c:pt idx="5">
                  <c:v>32708</c:v>
                </c:pt>
                <c:pt idx="8">
                  <c:v>32168</c:v>
                </c:pt>
                <c:pt idx="11">
                  <c:v>30724</c:v>
                </c:pt>
                <c:pt idx="14">
                  <c:v>29142</c:v>
                </c:pt>
              </c:numCache>
            </c:numRef>
          </c:val>
          <c:extLst>
            <c:ext xmlns:c16="http://schemas.microsoft.com/office/drawing/2014/chart" uri="{C3380CC4-5D6E-409C-BE32-E72D297353CC}">
              <c16:uniqueId val="{00000000-0A69-4FD2-B34B-5F6DE8BEB3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7450</c:v>
                </c:pt>
                <c:pt idx="5">
                  <c:v>7950</c:v>
                </c:pt>
                <c:pt idx="8">
                  <c:v>8349</c:v>
                </c:pt>
                <c:pt idx="11">
                  <c:v>8292</c:v>
                </c:pt>
                <c:pt idx="14">
                  <c:v>9847</c:v>
                </c:pt>
              </c:numCache>
            </c:numRef>
          </c:val>
          <c:extLst>
            <c:ext xmlns:c16="http://schemas.microsoft.com/office/drawing/2014/chart" uri="{C3380CC4-5D6E-409C-BE32-E72D297353CC}">
              <c16:uniqueId val="{00000001-0A69-4FD2-B34B-5F6DE8BEB3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12135</c:v>
                </c:pt>
                <c:pt idx="5">
                  <c:v>12875</c:v>
                </c:pt>
                <c:pt idx="8">
                  <c:v>14062</c:v>
                </c:pt>
                <c:pt idx="11">
                  <c:v>15718</c:v>
                </c:pt>
                <c:pt idx="14">
                  <c:v>15849</c:v>
                </c:pt>
              </c:numCache>
            </c:numRef>
          </c:val>
          <c:extLst>
            <c:ext xmlns:c16="http://schemas.microsoft.com/office/drawing/2014/chart" uri="{C3380CC4-5D6E-409C-BE32-E72D297353CC}">
              <c16:uniqueId val="{00000002-0A69-4FD2-B34B-5F6DE8BEB3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69-4FD2-B34B-5F6DE8BEB3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69-4FD2-B34B-5F6DE8BEB3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21</c:v>
                </c:pt>
                <c:pt idx="3">
                  <c:v>0</c:v>
                </c:pt>
                <c:pt idx="6">
                  <c:v>16</c:v>
                </c:pt>
                <c:pt idx="9">
                  <c:v>11</c:v>
                </c:pt>
                <c:pt idx="12">
                  <c:v>0</c:v>
                </c:pt>
              </c:numCache>
            </c:numRef>
          </c:val>
          <c:extLst>
            <c:ext xmlns:c16="http://schemas.microsoft.com/office/drawing/2014/chart" uri="{C3380CC4-5D6E-409C-BE32-E72D297353CC}">
              <c16:uniqueId val="{00000005-0A69-4FD2-B34B-5F6DE8BEB3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6494</c:v>
                </c:pt>
                <c:pt idx="3">
                  <c:v>6505</c:v>
                </c:pt>
                <c:pt idx="6">
                  <c:v>6306</c:v>
                </c:pt>
                <c:pt idx="9">
                  <c:v>6328</c:v>
                </c:pt>
                <c:pt idx="12">
                  <c:v>6351</c:v>
                </c:pt>
              </c:numCache>
            </c:numRef>
          </c:val>
          <c:extLst>
            <c:ext xmlns:c16="http://schemas.microsoft.com/office/drawing/2014/chart" uri="{C3380CC4-5D6E-409C-BE32-E72D297353CC}">
              <c16:uniqueId val="{00000006-0A69-4FD2-B34B-5F6DE8BEB3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A69-4FD2-B34B-5F6DE8BEB3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9525</c:v>
                </c:pt>
                <c:pt idx="3">
                  <c:v>7937</c:v>
                </c:pt>
                <c:pt idx="6">
                  <c:v>6883</c:v>
                </c:pt>
                <c:pt idx="9">
                  <c:v>5868</c:v>
                </c:pt>
                <c:pt idx="12">
                  <c:v>4822</c:v>
                </c:pt>
              </c:numCache>
            </c:numRef>
          </c:val>
          <c:extLst>
            <c:ext xmlns:c16="http://schemas.microsoft.com/office/drawing/2014/chart" uri="{C3380CC4-5D6E-409C-BE32-E72D297353CC}">
              <c16:uniqueId val="{00000008-0A69-4FD2-B34B-5F6DE8BEB3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1730</c:v>
                </c:pt>
                <c:pt idx="3">
                  <c:v>1615</c:v>
                </c:pt>
                <c:pt idx="6">
                  <c:v>1500</c:v>
                </c:pt>
                <c:pt idx="9">
                  <c:v>1384</c:v>
                </c:pt>
                <c:pt idx="12">
                  <c:v>1267</c:v>
                </c:pt>
              </c:numCache>
            </c:numRef>
          </c:val>
          <c:extLst>
            <c:ext xmlns:c16="http://schemas.microsoft.com/office/drawing/2014/chart" uri="{C3380CC4-5D6E-409C-BE32-E72D297353CC}">
              <c16:uniqueId val="{00000009-0A69-4FD2-B34B-5F6DE8BEB3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18005</c:v>
                </c:pt>
                <c:pt idx="3">
                  <c:v>17322</c:v>
                </c:pt>
                <c:pt idx="6">
                  <c:v>16532</c:v>
                </c:pt>
                <c:pt idx="9">
                  <c:v>14404</c:v>
                </c:pt>
                <c:pt idx="12">
                  <c:v>13605</c:v>
                </c:pt>
              </c:numCache>
            </c:numRef>
          </c:val>
          <c:extLst>
            <c:ext xmlns:c16="http://schemas.microsoft.com/office/drawing/2014/chart" uri="{C3380CC4-5D6E-409C-BE32-E72D297353CC}">
              <c16:uniqueId val="{0000000A-0A69-4FD2-B34B-5F6DE8BEB3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A69-4FD2-B34B-5F6DE8BEB3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2657</c:v>
                </c:pt>
                <c:pt idx="1">
                  <c:v>2657</c:v>
                </c:pt>
                <c:pt idx="2">
                  <c:v>2658</c:v>
                </c:pt>
              </c:numCache>
            </c:numRef>
          </c:val>
          <c:extLst>
            <c:ext xmlns:c16="http://schemas.microsoft.com/office/drawing/2014/chart" uri="{C3380CC4-5D6E-409C-BE32-E72D297353CC}">
              <c16:uniqueId val="{00000000-737C-43BE-8C50-33929EDADB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2114</c:v>
                </c:pt>
                <c:pt idx="1">
                  <c:v>2242</c:v>
                </c:pt>
                <c:pt idx="2">
                  <c:v>2077</c:v>
                </c:pt>
              </c:numCache>
            </c:numRef>
          </c:val>
          <c:extLst>
            <c:ext xmlns:c16="http://schemas.microsoft.com/office/drawing/2014/chart" uri="{C3380CC4-5D6E-409C-BE32-E72D297353CC}">
              <c16:uniqueId val="{00000001-737C-43BE-8C50-33929EDADB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6079</c:v>
                </c:pt>
                <c:pt idx="1">
                  <c:v>7732</c:v>
                </c:pt>
                <c:pt idx="2">
                  <c:v>8283</c:v>
                </c:pt>
              </c:numCache>
            </c:numRef>
          </c:val>
          <c:extLst>
            <c:ext xmlns:c16="http://schemas.microsoft.com/office/drawing/2014/chart" uri="{C3380CC4-5D6E-409C-BE32-E72D297353CC}">
              <c16:uniqueId val="{00000002-737C-43BE-8C50-33929EDADB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{BC6CE7E5-9DBA-4BCA-8B7C-E2672D63C6EA}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A1A-49EA-970F-12AC5DC6B2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{16C031FD-3FD3-43CA-9F45-5D0D0EA72BAB}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1A-49EA-970F-12AC5DC6B2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{FC449552-10B1-4F05-90FD-BCBD1D1ECE5A}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1A-49EA-970F-12AC5DC6B2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{C0A9F382-3959-4F29-A914-3C9EEF9568BF}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1A-49EA-970F-12AC5DC6B2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{2B5F9E77-7CC8-4227-9F6C-26554114240A}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1A-49EA-970F-12AC5DC6B26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{9289E446-3AA5-4133-83F8-8CAC3F0906DB}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A1A-49EA-970F-12AC5DC6B26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{A4631F26-7BBB-46EF-B3B0-270924CE0E24}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A1A-49EA-970F-12AC5DC6B26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{9F368036-7AAE-4460-ACBB-2E5F2374D532}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A1A-49EA-970F-12AC5DC6B26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{438ECD8F-41E3-454F-BFA0-1D566072720E}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A1A-49EA-970F-12AC5DC6B2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63.3</c:v>
                </c:pt>
                <c:pt idx="16">
                  <c:v>65.400000000000006</c:v>
                </c:pt>
                <c:pt idx="24">
                  <c:v>67.3</c:v>
                </c:pt>
                <c:pt idx="32">
                  <c:v>69.099999999999994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A1A-49EA-970F-12AC5DC6B2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{CD74C5B5-89B6-4B24-B5DC-D9794B3FE816}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A1A-49EA-970F-12AC5DC6B2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{4F0064AA-2C8A-48D5-B529-227BF92AD18E}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1A-49EA-970F-12AC5DC6B2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{F4EA57AD-D609-4AF6-86C6-486936D098C7}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1A-49EA-970F-12AC5DC6B2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{BA9F4739-0395-48EE-B46C-A82D1032D4F0}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1A-49EA-970F-12AC5DC6B2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{464669A6-6780-4842-BA12-86F3E1E820F0}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1A-49EA-970F-12AC5DC6B26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{4BF98E76-0BD0-4F50-A9CA-DEFCA13C14DD}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A1A-49EA-970F-12AC5DC6B26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{447D8173-E011-4C9F-A8FA-7D48DAEF5333}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A1A-49EA-970F-12AC5DC6B26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{523D59C0-A2CE-47DB-B45D-7A9D5D54C0DB}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A1A-49EA-970F-12AC5DC6B26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{E297863A-BB1D-4CFE-AE78-C05A2F51D8DD}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A1A-49EA-970F-12AC5DC6B2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DA1A-49EA-970F-12AC5DC6B266}"/>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{335A5415-FBE7-4B65-AE1D-FCDEB8399DAF}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287-424F-8A4E-2B8824B11B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{2A7F3C27-C1EB-4A92-9CB8-2CE32A2B2332}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87-424F-8A4E-2B8824B11B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{3B1DCFB0-EF7E-471A-9BEC-07FBFE4C4D93}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87-424F-8A4E-2B8824B11B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{D71D7C47-E46F-4FBB-BCA8-3630FC904F2F}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87-424F-8A4E-2B8824B11B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{AE1C6FC5-C109-4C3F-8B0A-09B26512875D}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87-424F-8A4E-2B8824B11BA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{2778D16E-E92A-46BF-8EE4-8E176D29E148}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287-424F-8A4E-2B8824B11BA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{7EBA5F30-DD26-4CDF-9FEC-23CCFB0435F3}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287-424F-8A4E-2B8824B11BA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{8D70FE0C-D74D-465F-A370-4A7F1D75B140}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287-424F-8A4E-2B8824B11BA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{918A73D2-13EC-4A83-8255-4BDCC40246E5}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287-424F-8A4E-2B8824B11B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4.5999999999999996</c:v>
                </c:pt>
                <c:pt idx="16">
                  <c:v>3.9</c:v>
                </c:pt>
                <c:pt idx="24">
                  <c:v>2.2999999999999998</c:v>
                </c:pt>
                <c:pt idx="32">
                  <c:v>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287-424F-8A4E-2B8824B11B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{297A7C92-69BD-4305-8CEF-7A82161FAF76}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287-424F-8A4E-2B8824B11BA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{BB76AEF8-AE2A-4E44-9C29-AF78C9C98935}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87-424F-8A4E-2B8824B11B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{70952A0D-0719-4984-9EE6-8308C8F9FCB9}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87-424F-8A4E-2B8824B11B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{26CE9AEF-F234-4B03-BCE6-108415EE567F}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87-424F-8A4E-2B8824B11B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{E7B1FF60-2E63-4610-B565-88C5FD0FEDB9}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87-424F-8A4E-2B8824B11BA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{94E70852-0C6D-4206-94DC-F850C1575933}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287-424F-8A4E-2B8824B11BA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{B77108BD-0B10-4EA5-9B1A-6BB27D88776D}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287-424F-8A4E-2B8824B11BA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{0A556A7A-C35F-448C-87D8-214706D404CE}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287-424F-8A4E-2B8824B11BA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{C8DEDB44-9E6A-49AB-9E75-41AC39FEB37E}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287-424F-8A4E-2B8824B11B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4287-424F-8A4E-2B8824B11BA6}"/>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t>令和５年度は前年度と比較して、標準財政規模の増加、一般会計等の元利償還金の減少等により、 単年度の比率が前年度から改善し、</a:t>
          </a:r>
          <a:r>
            <a:rPr lang="en-US" altLang="ja-JP"/>
            <a:t>3</a:t>
          </a:r>
          <a:r>
            <a:rPr lang="ja-JP" altLang="en-US"/>
            <a:t>ヶ年平均においても、前年度</a:t>
          </a:r>
          <a:r>
            <a:rPr lang="en-US" altLang="ja-JP"/>
            <a:t>2.3%</a:t>
          </a:r>
          <a:r>
            <a:rPr lang="ja-JP" altLang="en-US"/>
            <a:t>から</a:t>
          </a:r>
          <a:r>
            <a:rPr lang="en-US" altLang="ja-JP"/>
            <a:t>1.9%</a:t>
          </a:r>
          <a:r>
            <a:rPr lang="ja-JP" altLang="en-US"/>
            <a:t>に</a:t>
          </a:r>
          <a:r>
            <a:rPr lang="en-US" altLang="ja-JP"/>
            <a:t>0.4</a:t>
          </a:r>
          <a:r>
            <a:rPr lang="ja-JP" altLang="en-US"/>
            <a:t>ポイント改善した。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t>令和</a:t>
          </a:r>
          <a:r>
            <a:rPr lang="en-US" altLang="ja-JP"/>
            <a:t>5</a:t>
          </a:r>
          <a:r>
            <a:rPr lang="ja-JP" altLang="en-US"/>
            <a:t>年度は前年度と比べて、将来負担額において一般会計等の地方債現在高や公営企業債の償 還に充てる繰出見込額等が減少するとともに、充当可能基金残高の増加等により充当可能財源等も増 加し、黒字の比率は</a:t>
          </a:r>
          <a:r>
            <a:rPr lang="en-US" altLang="ja-JP"/>
            <a:t>7.0</a:t>
          </a:r>
          <a:r>
            <a:rPr lang="ja-JP" altLang="en-US"/>
            <a:t>ポイント上昇した。なお、将来負担比率がないことは平成</a:t>
          </a:r>
          <a:r>
            <a:rPr lang="en-US" altLang="ja-JP"/>
            <a:t>19</a:t>
          </a:r>
          <a:r>
            <a:rPr lang="ja-JP" altLang="en-US"/>
            <a:t>年度から変わりない。 </a:t>
          </a:r>
          <a:endParaRPr lang="en-US" altLang="ja-JP"/>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奈良県生駒市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令和４年度決算剰余金の一部を減債基金・公共施設等総合管理基金・こども未来基金に積み立てたことにより増加した。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職員退職給与基金の取り崩しを行わず、予定していた積み立てのみを行ったことで増加した。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社会保障関係費の増加</a:t>
          </a:r>
          <a:r>
            <a:rPr kumimoji="1" lang="ja-JP" altLang="en-US" sz="1100">
              <a:solidFill>
                <a:schemeClr val="dk1"/>
              </a:solidFill>
              <a:effectLst/>
              <a:latin typeface="+mn-lt"/>
              <a:ea typeface="+mn-ea"/>
              <a:cs typeface="+mn-cs"/>
            </a:rPr>
            <a:t>や公共施設の大規模改修</a:t>
          </a:r>
          <a:r>
            <a:rPr kumimoji="1" lang="ja-JP" altLang="ja-JP" sz="1100">
              <a:solidFill>
                <a:schemeClr val="dk1"/>
              </a:solidFill>
              <a:effectLst/>
              <a:latin typeface="+mn-lt"/>
              <a:ea typeface="+mn-ea"/>
              <a:cs typeface="+mn-cs"/>
            </a:rPr>
            <a:t>等に伴い、年々財政状況も厳しくなっており、目的に合った効果的な基金の活用を進めていく。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・職員退職給与基金：職員の退職金に充当するため。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・公共施設等総合管理基金：公共施設等の更新・改築・修繕及び除却に必要な資金に充てるため。</a:t>
          </a:r>
          <a:endParaRPr lang="ja-JP" altLang="ja-JP">
            <a:effectLst/>
          </a:endParaRPr>
        </a:p>
        <a:p>
          <a:r>
            <a:rPr kumimoji="1" lang="ja-JP" altLang="ja-JP" sz="1100">
              <a:solidFill>
                <a:schemeClr val="dk1"/>
              </a:solidFill>
              <a:effectLst/>
              <a:latin typeface="+mn-lt"/>
              <a:ea typeface="+mn-ea"/>
              <a:cs typeface="+mn-cs"/>
            </a:rPr>
            <a:t>・北</a:t>
          </a:r>
          <a:r>
            <a:rPr kumimoji="1" lang="ja-JP" altLang="en-US" sz="1100">
              <a:solidFill>
                <a:schemeClr val="dk1"/>
              </a:solidFill>
              <a:effectLst/>
              <a:latin typeface="+mn-lt"/>
              <a:ea typeface="+mn-ea"/>
              <a:cs typeface="+mn-cs"/>
            </a:rPr>
            <a:t>部</a:t>
          </a:r>
          <a:r>
            <a:rPr kumimoji="1" lang="ja-JP" altLang="ja-JP" sz="1100">
              <a:solidFill>
                <a:schemeClr val="dk1"/>
              </a:solidFill>
              <a:effectLst/>
              <a:latin typeface="+mn-lt"/>
              <a:ea typeface="+mn-ea"/>
              <a:cs typeface="+mn-cs"/>
            </a:rPr>
            <a:t>地域整備促進基金：北部地域の整備に必要な資金を確保し、当該北部地域の計画的なまちづくりを促進するため。</a:t>
          </a:r>
          <a:endParaRPr lang="ja-JP" altLang="ja-JP" sz="1400">
            <a:effectLst/>
          </a:endParaRPr>
        </a:p>
        <a:p>
          <a:r>
            <a:rPr kumimoji="1" lang="ja-JP" altLang="ja-JP" sz="1100">
              <a:solidFill>
                <a:schemeClr val="dk1"/>
              </a:solidFill>
              <a:effectLst/>
              <a:latin typeface="+mn-lt"/>
              <a:ea typeface="+mn-ea"/>
              <a:cs typeface="+mn-cs"/>
            </a:rPr>
            <a:t>・公共施設整備基金：公共施設の整備事業資金に充てるため。</a:t>
          </a:r>
          <a:endParaRPr lang="ja-JP" altLang="ja-JP" sz="1400">
            <a:effectLst/>
          </a:endParaRPr>
        </a:p>
        <a:p>
          <a:r>
            <a:rPr kumimoji="1" lang="ja-JP" altLang="ja-JP" sz="1100">
              <a:solidFill>
                <a:schemeClr val="dk1"/>
              </a:solidFill>
              <a:effectLst/>
              <a:latin typeface="+mn-lt"/>
              <a:ea typeface="+mn-ea"/>
              <a:cs typeface="+mn-cs"/>
            </a:rPr>
            <a:t>・こども未来基金：子育てしやすい環境づくりの推進や教育環境の整備に充てるため。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・職員退職給与基金：取り崩しを行わず、予定していた積み立てを行ったことで増加した。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・公共施設等総合管理基金：公共施設の更新等</a:t>
          </a:r>
          <a:r>
            <a:rPr kumimoji="1" lang="ja-JP" altLang="en-US" sz="1100">
              <a:solidFill>
                <a:schemeClr val="dk1"/>
              </a:solidFill>
              <a:effectLst/>
              <a:latin typeface="+mn-lt"/>
              <a:ea typeface="+mn-ea"/>
              <a:cs typeface="+mn-cs"/>
            </a:rPr>
            <a:t>経費に充てるため一部取り崩したものの、</a:t>
          </a:r>
          <a:r>
            <a:rPr kumimoji="1" lang="ja-JP" altLang="ja-JP" sz="1100">
              <a:solidFill>
                <a:schemeClr val="dk1"/>
              </a:solidFill>
              <a:effectLst/>
              <a:latin typeface="+mn-lt"/>
              <a:ea typeface="+mn-ea"/>
              <a:cs typeface="+mn-cs"/>
            </a:rPr>
            <a:t>決算剰余金の一部の積み立てを行ったことで</a:t>
          </a:r>
          <a:r>
            <a:rPr kumimoji="1" lang="ja-JP" altLang="en-US" sz="1100">
              <a:solidFill>
                <a:schemeClr val="dk1"/>
              </a:solidFill>
              <a:effectLst/>
              <a:latin typeface="+mn-lt"/>
              <a:ea typeface="+mn-ea"/>
              <a:cs typeface="+mn-cs"/>
            </a:rPr>
            <a:t>全体として</a:t>
          </a:r>
          <a:r>
            <a:rPr kumimoji="1" lang="ja-JP" altLang="ja-JP" sz="1100">
              <a:solidFill>
                <a:schemeClr val="dk1"/>
              </a:solidFill>
              <a:effectLst/>
              <a:latin typeface="+mn-lt"/>
              <a:ea typeface="+mn-ea"/>
              <a:cs typeface="+mn-cs"/>
            </a:rPr>
            <a:t>増加した。</a:t>
          </a:r>
          <a:endParaRPr lang="ja-JP" altLang="ja-JP">
            <a:effectLst/>
          </a:endParaRPr>
        </a:p>
        <a:p>
          <a:r>
            <a:rPr kumimoji="1" lang="ja-JP" altLang="ja-JP" sz="1100">
              <a:solidFill>
                <a:schemeClr val="dk1"/>
              </a:solidFill>
              <a:effectLst/>
              <a:latin typeface="+mn-lt"/>
              <a:ea typeface="+mn-ea"/>
              <a:cs typeface="+mn-cs"/>
            </a:rPr>
            <a:t>・北部地域整備促進基金：市北部地域のまちづくり事業に充てるため取り崩しを行った。</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・こども未来基金：</a:t>
          </a:r>
          <a:r>
            <a:rPr kumimoji="1" lang="ja-JP" altLang="en-US" sz="1100">
              <a:solidFill>
                <a:schemeClr val="dk1"/>
              </a:solidFill>
              <a:effectLst/>
              <a:latin typeface="+mn-lt"/>
              <a:ea typeface="+mn-ea"/>
              <a:cs typeface="+mn-cs"/>
            </a:rPr>
            <a:t>教育環境整備経費に充てるため一部取り崩したものの、</a:t>
          </a:r>
          <a:r>
            <a:rPr kumimoji="1" lang="ja-JP" altLang="ja-JP" sz="1100">
              <a:solidFill>
                <a:schemeClr val="dk1"/>
              </a:solidFill>
              <a:effectLst/>
              <a:latin typeface="+mn-lt"/>
              <a:ea typeface="+mn-ea"/>
              <a:cs typeface="+mn-cs"/>
            </a:rPr>
            <a:t>決算剰余金の一部の積み立てを行ったことで全体として増加した。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総合管理基金：公共施設の老朽化が進行していることから、今後、大規模改修等に多額の費用が必要となることが予想されるため、補助金や地方債も活用し、基金からの過度な繰り入れとならないよう調整を行っ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・北部地域整備促進基金：北部地域整備の本格化が見込まれることから、</a:t>
          </a:r>
          <a:r>
            <a:rPr kumimoji="1" lang="ja-JP" altLang="ja-JP" sz="1100">
              <a:solidFill>
                <a:schemeClr val="dk1"/>
              </a:solidFill>
              <a:effectLst/>
              <a:latin typeface="+mn-lt"/>
              <a:ea typeface="+mn-ea"/>
              <a:cs typeface="+mn-cs"/>
            </a:rPr>
            <a:t>補助金や地方債も活用し、基金の計画的な活用と運用を調整していく。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・こども未来基金：小中学校の大規模改修や生駒南小学校・中学校整備事業など、</a:t>
          </a:r>
          <a:r>
            <a:rPr kumimoji="1" lang="ja-JP" altLang="ja-JP" sz="1100">
              <a:solidFill>
                <a:schemeClr val="dk1"/>
              </a:solidFill>
              <a:effectLst/>
              <a:latin typeface="+mn-lt"/>
              <a:ea typeface="+mn-ea"/>
              <a:cs typeface="+mn-cs"/>
            </a:rPr>
            <a:t>多額の費用が必要となることが予想されるため、補助金や地方債も活用し、基金</a:t>
          </a:r>
          <a:r>
            <a:rPr kumimoji="1" lang="ja-JP" altLang="en-US" sz="1100">
              <a:solidFill>
                <a:schemeClr val="dk1"/>
              </a:solidFill>
              <a:effectLst/>
              <a:latin typeface="+mn-lt"/>
              <a:ea typeface="+mn-ea"/>
              <a:cs typeface="+mn-cs"/>
            </a:rPr>
            <a:t>の計画的な活用と運用を</a:t>
          </a:r>
          <a:r>
            <a:rPr kumimoji="1" lang="ja-JP" altLang="ja-JP" sz="1100">
              <a:solidFill>
                <a:schemeClr val="dk1"/>
              </a:solidFill>
              <a:effectLst/>
              <a:latin typeface="+mn-lt"/>
              <a:ea typeface="+mn-ea"/>
              <a:cs typeface="+mn-cs"/>
            </a:rPr>
            <a:t>調整</a:t>
          </a:r>
          <a:r>
            <a:rPr kumimoji="1" lang="ja-JP" altLang="en-US" sz="1100">
              <a:solidFill>
                <a:schemeClr val="dk1"/>
              </a:solidFill>
              <a:effectLst/>
              <a:latin typeface="+mn-lt"/>
              <a:ea typeface="+mn-ea"/>
              <a:cs typeface="+mn-cs"/>
            </a:rPr>
            <a:t>して</a:t>
          </a:r>
          <a:r>
            <a:rPr kumimoji="1" lang="ja-JP" altLang="ja-JP" sz="1100">
              <a:solidFill>
                <a:schemeClr val="dk1"/>
              </a:solidFill>
              <a:effectLst/>
              <a:latin typeface="+mn-lt"/>
              <a:ea typeface="+mn-ea"/>
              <a:cs typeface="+mn-cs"/>
            </a:rPr>
            <a:t>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基金利子分を積み立てたため増加した。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不測の事態に備えて、財政調整基金の残高は標準財政規模の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割程度を保持していく。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決算剰余金の一部を積み立てた</a:t>
          </a:r>
          <a:r>
            <a:rPr kumimoji="1" lang="ja-JP" altLang="en-US" sz="1100">
              <a:solidFill>
                <a:schemeClr val="dk1"/>
              </a:solidFill>
              <a:effectLst/>
              <a:latin typeface="+mn-lt"/>
              <a:ea typeface="+mn-ea"/>
              <a:cs typeface="+mn-cs"/>
            </a:rPr>
            <a:t>ものの、取崩額の方が多かったため全体として減少した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臨時財政対策債等の償還などを予定し、取崩額が近年の平均よりも増加する見込みであるため、繰入に過度に依存しない計画的な財政運営をより一層意識して行う必要がある。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B2E5C26-ACDB-426F-900A-23506E0311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AD10B8F-267F-4195-B692-465A29F786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2538FCA-D53F-48E6-A20D-5DF5825B7BD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8B0F3AA-D2F4-4A79-9E9A-3C050921565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942AE95-E7E7-4E97-9CD3-967B90BE282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C922536-250F-4816-9D7D-E55EC707A20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EB213A9-2DD9-4523-849C-67BBED94BB1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8228F5F-9543-48EB-ABBA-22697910308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ED445BB-53CE-4B8C-952D-0B8A6A0F783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F7462A8-5FEC-44D6-AEE2-5490027C116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9711422-F236-46CC-A08D-2861E94F8AE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C31A6BA-4EDF-4BEF-A5C9-60B2349ACF5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7C43E46-1B5B-4D8B-8716-80602620865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1C07E62-26D0-4088-BF46-64AE422124E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21C4CCB-9713-4716-BB39-18BD28E590D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8221C8D-6777-4357-8121-409D3699B57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B40AB92-30EC-4D2E-8C15-BBD03FDE9B2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141936B-BCCB-431A-823F-076CF17B11C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9535B82-E86F-4A82-9720-F69379C5CDA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AD78F86-4DED-4D94-9E3B-8953F42DAFC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0A6B3CB-BC1D-4906-A643-A6C7C857F3A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D86BE49-1250-459A-8DC0-53987D887DD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117,332
115,870
53.15
45,470,871
43,575,231
1,643,157
24,862,564
13,114,212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5127955-E02C-4807-8DD5-1CF76132DC2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28F29EC-7716-4526-A943-911BB17DE0D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A21C842-0BBF-4CD9-A7C4-191614FDA80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1070820-44D8-4224-9FBF-3191CB3C407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D5B00DA-8B9A-4FC5-85B7-19C2E664680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C4BA8FA-B6ED-4707-B201-31376462D36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FEC540A-E42A-43EE-B2C7-A59AC4EF292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B1A56DE-E3CD-4081-B378-15A81EA5877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73FA396-0562-467D-8F1E-DC3CFBAC449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A3CA895-757C-4281-B4B5-693B8E62DAF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9948AFB-6326-4524-8C2D-603209396F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2C407DB-9721-4C41-9897-21074C98D42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09FC5FE-28DF-4EC4-BFD5-775548776A2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58604CE-1770-41C6-9716-40B7EA8D955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EBF698F-09EB-4A96-BA65-6B25394E533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EAE33CA-FDC5-4047-A22A-DC5B0198DF9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0E8C039-E6D5-4694-BE83-57CEC9BEAFC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9460848-BB8E-4086-936A-58B12BB5668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EB72557-A63E-4CB3-8777-83CB1485EFC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71FC972-7A20-40E1-A0AC-17E5AA5A4FD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A58708E-58ED-4504-BF41-A05F40AA7E2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CC3EE90-6424-4495-8DDA-5F707496DE1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0019093-77E0-4F05-AD7F-4AE408AEC0B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AC9DD6E-FADC-4F8C-A265-3A33974E67A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6816112-B13D-4FD9-B387-129D534A750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E21EC88-7445-4DFC-90DE-7DE832D9ECB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546F643-FD7D-4264-AFE9-89EBF8839A8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F363446-D07C-4FFB-952C-683D2D92415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5733C34-C721-46BB-BA8D-3A11EEA8271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C06B279-1C4E-4802-B32B-B8CAFA54087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418AC35-ACB3-4AD9-977A-DBA25679E24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E3CE123-FD06-4E50-B024-5D1DF287DDD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36E8753-9F09-4923-AA91-DEC500C2DD8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B78ABA8-27DF-4472-A195-11C5D31DD2A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C62FE26-C4EB-4AF8-960B-B7E1C93674D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本市は昭和</a:t>
          </a:r>
          <a:r>
            <a:rPr kumimoji="1" lang="en-US" altLang="ja-JP" sz="1000">
              <a:solidFill>
                <a:schemeClr val="dk1"/>
              </a:solidFill>
              <a:effectLst/>
              <a:latin typeface="+mn-lt"/>
              <a:ea typeface="+mn-ea"/>
              <a:cs typeface="+mn-cs"/>
            </a:rPr>
            <a:t>50</a:t>
          </a:r>
          <a:r>
            <a:rPr kumimoji="1" lang="ja-JP" altLang="ja-JP" sz="1000">
              <a:solidFill>
                <a:schemeClr val="dk1"/>
              </a:solidFill>
              <a:effectLst/>
              <a:latin typeface="+mn-lt"/>
              <a:ea typeface="+mn-ea"/>
              <a:cs typeface="+mn-cs"/>
            </a:rPr>
            <a:t>年代から</a:t>
          </a:r>
          <a:r>
            <a:rPr kumimoji="1" lang="ja-JP" altLang="en-US" sz="1000">
              <a:solidFill>
                <a:schemeClr val="dk1"/>
              </a:solidFill>
              <a:effectLst/>
              <a:latin typeface="+mn-lt"/>
              <a:ea typeface="+mn-ea"/>
              <a:cs typeface="+mn-cs"/>
            </a:rPr>
            <a:t>、人口の急激な増加に併せて公共施設やインフラ施設（公共施設等）を数多く建設・整備してきた。</a:t>
          </a:r>
          <a:r>
            <a:rPr kumimoji="1" lang="ja-JP" altLang="ja-JP" sz="1000">
              <a:solidFill>
                <a:schemeClr val="dk1"/>
              </a:solidFill>
              <a:effectLst/>
              <a:latin typeface="+mn-lt"/>
              <a:ea typeface="+mn-ea"/>
              <a:cs typeface="+mn-cs"/>
            </a:rPr>
            <a:t>公共施設においては建設から</a:t>
          </a: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年以上経過している建物も多く、老朽化が進行している。有形固定資産減価償却率は類似団体平均を上回っており、年々その差が</a:t>
          </a:r>
          <a:r>
            <a:rPr kumimoji="1" lang="ja-JP" altLang="en-US" sz="1000">
              <a:solidFill>
                <a:schemeClr val="dk1"/>
              </a:solidFill>
              <a:effectLst/>
              <a:latin typeface="+mn-lt"/>
              <a:ea typeface="+mn-ea"/>
              <a:cs typeface="+mn-cs"/>
            </a:rPr>
            <a:t>広がっている。このことから</a:t>
          </a:r>
          <a:r>
            <a:rPr kumimoji="1" lang="ja-JP" altLang="ja-JP" sz="1000">
              <a:solidFill>
                <a:schemeClr val="dk1"/>
              </a:solidFill>
              <a:effectLst/>
              <a:latin typeface="+mn-lt"/>
              <a:ea typeface="+mn-ea"/>
              <a:cs typeface="+mn-cs"/>
            </a:rPr>
            <a:t>今後より一層、</a:t>
          </a:r>
          <a:r>
            <a:rPr kumimoji="1" lang="ja-JP" altLang="en-US" sz="1000">
              <a:solidFill>
                <a:schemeClr val="dk1"/>
              </a:solidFill>
              <a:effectLst/>
              <a:latin typeface="+mn-lt"/>
              <a:ea typeface="+mn-ea"/>
              <a:cs typeface="+mn-cs"/>
            </a:rPr>
            <a:t>公共施設等の適正配置の状況を⾒据えながら</a:t>
          </a:r>
          <a:r>
            <a:rPr kumimoji="1" lang="ja-JP" altLang="ja-JP" sz="1000">
              <a:solidFill>
                <a:schemeClr val="dk1"/>
              </a:solidFill>
              <a:effectLst/>
              <a:latin typeface="+mn-lt"/>
              <a:ea typeface="+mn-ea"/>
              <a:cs typeface="+mn-cs"/>
            </a:rPr>
            <a:t>統廃合を含めた施設のあり方の検討を進めていくことが重要である。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F9C0D35-A718-4AF3-A6D9-61EA39B2D07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6E0E652-5274-4823-9A0C-B2BCE23ED6E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6479661-C216-420C-A019-24B85F97E42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542675B-4C68-4ECE-BAAC-BEBDC943B1B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4052A62E-FF5D-4805-9A56-1EEEE191AFB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2CC9FEC-494F-4B01-87B4-25A2C85CC29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9C6A512-05A1-4F92-A827-CAFB851A12C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D4B966D0-9363-40AE-BC88-6F249154982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B55F9383-27DC-46A5-8A34-B22CFEAF8B7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BA44590-5B0C-4FBD-BF35-E93FFABF8A6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3C965ED1-6D39-45D3-8358-19AC45EF6E8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4E1D6CA-684A-42EC-9FA1-685255CD85B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68ACD477-E926-4C8F-86E6-0E335AE93C0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C97B82B-A3AA-4D5B-9EA3-78BEC161A29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B0713F63-3302-4A98-A897-D28E5768F67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0734193-29BB-417F-B4D7-56066BEF584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D53DA026-6A6E-4ECD-875E-7DBED3B9CA7E}"/>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846032A9-F68D-410A-8FD5-997F299764C5}"/>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1ACB5B42-EBEC-46A0-A1C5-5452439D13D3}"/>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a16="http://schemas.microsoft.com/office/drawing/2014/main" id="{539581E3-254E-4329-94E6-F14F90F8D93C}"/>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6ED8CAB3-CB30-426F-95BB-A66A34BEDEEF}"/>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80" name="有形固定資産減価償却率平均値テキスト">
          <a:extLst>
            <a:ext uri="{FF2B5EF4-FFF2-40B4-BE49-F238E27FC236}">
              <a16:creationId xmlns:a16="http://schemas.microsoft.com/office/drawing/2014/main" id="{EBE594B2-A936-4FD2-86B1-7E765737A873}"/>
            </a:ext>
          </a:extLst>
        </xdr:cNvPr>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a16="http://schemas.microsoft.com/office/drawing/2014/main" id="{DCE6AF42-D130-401C-905B-AE819E65B086}"/>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a16="http://schemas.microsoft.com/office/drawing/2014/main" id="{B2F93DF5-2842-449E-8808-64D94EB928ED}"/>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a16="http://schemas.microsoft.com/office/drawing/2014/main" id="{636C742A-E5CD-4682-A6F7-F800AE1CEB73}"/>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a:extLst>
            <a:ext uri="{FF2B5EF4-FFF2-40B4-BE49-F238E27FC236}">
              <a16:creationId xmlns:a16="http://schemas.microsoft.com/office/drawing/2014/main" id="{31C8E937-1D2C-4522-B24C-F4DC433FC98B}"/>
            </a:ext>
          </a:extLst>
        </xdr:cNvPr>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a16="http://schemas.microsoft.com/office/drawing/2014/main" id="{DBB20AEC-724F-4E3B-8828-25BE76B16501}"/>
            </a:ext>
          </a:extLst>
        </xdr:cNvPr>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664B6DF-F0A6-4855-AB2C-DE548E66CCB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C34A415-8074-4F22-84C3-D2391AB97CD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309F2FE-ED3F-4767-9B2D-ABFA53787F8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89DA9C8-872F-47BE-BC4A-7FC786F2388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7B97227-A8CF-4097-8235-12DC1AD20AC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51223</xdr:rowOff>
    </xdr:from>
    <xdr:to>
      <xdr:col>23</xdr:col>
      <xdr:colOff>136525</xdr:colOff>
      <xdr:row>32</xdr:row>
      <xdr:rowOff>152823</xdr:rowOff>
    </xdr:to>
    <xdr:sp macro="" textlink="">
      <xdr:nvSpPr>
        <xdr:cNvPr id="91" name="楕円 90">
          <a:extLst>
            <a:ext uri="{FF2B5EF4-FFF2-40B4-BE49-F238E27FC236}">
              <a16:creationId xmlns:a16="http://schemas.microsoft.com/office/drawing/2014/main" id="{CCCA7B68-6225-4435-AAD4-D858EDF3A80D}"/>
            </a:ext>
          </a:extLst>
        </xdr:cNvPr>
        <xdr:cNvSpPr/>
      </xdr:nvSpPr>
      <xdr:spPr>
        <a:xfrm>
          <a:off x="4711700" y="63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29650</xdr:rowOff>
    </xdr:from>
    <xdr:ext cx="405111" cy="259045"/>
    <xdr:sp macro="" textlink="">
      <xdr:nvSpPr>
        <xdr:cNvPr id="92" name="有形固定資産減価償却率該当値テキスト">
          <a:extLst>
            <a:ext uri="{FF2B5EF4-FFF2-40B4-BE49-F238E27FC236}">
              <a16:creationId xmlns:a16="http://schemas.microsoft.com/office/drawing/2014/main" id="{B018672C-D795-47A1-9550-CD9ABC0E4EDE}"/>
            </a:ext>
          </a:extLst>
        </xdr:cNvPr>
        <xdr:cNvSpPr txBox="1"/>
      </xdr:nvSpPr>
      <xdr:spPr>
        <a:xfrm>
          <a:off x="4813300" y="628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157903</xdr:rowOff>
    </xdr:from>
    <xdr:to>
      <xdr:col>19</xdr:col>
      <xdr:colOff>187325</xdr:colOff>
      <xdr:row>32</xdr:row>
      <xdr:rowOff>88053</xdr:rowOff>
    </xdr:to>
    <xdr:sp macro="" textlink="">
      <xdr:nvSpPr>
        <xdr:cNvPr id="93" name="楕円 92">
          <a:extLst>
            <a:ext uri="{FF2B5EF4-FFF2-40B4-BE49-F238E27FC236}">
              <a16:creationId xmlns:a16="http://schemas.microsoft.com/office/drawing/2014/main" id="{1CA9E7CD-AA2A-444E-839F-4FC78E43FC21}"/>
            </a:ext>
          </a:extLst>
        </xdr:cNvPr>
        <xdr:cNvSpPr/>
      </xdr:nvSpPr>
      <xdr:spPr>
        <a:xfrm>
          <a:off x="4000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37253</xdr:rowOff>
    </xdr:from>
    <xdr:to>
      <xdr:col>23</xdr:col>
      <xdr:colOff>85725</xdr:colOff>
      <xdr:row>32</xdr:row>
      <xdr:rowOff>102023</xdr:rowOff>
    </xdr:to>
    <xdr:cxnSp macro="">
      <xdr:nvCxnSpPr>
        <xdr:cNvPr id="94" name="直線コネクタ 93">
          <a:extLst>
            <a:ext uri="{FF2B5EF4-FFF2-40B4-BE49-F238E27FC236}">
              <a16:creationId xmlns:a16="http://schemas.microsoft.com/office/drawing/2014/main" id="{F0F53EC1-F6BF-434B-9B23-7C264EA13C1D}"/>
            </a:ext>
          </a:extLst>
        </xdr:cNvPr>
        <xdr:cNvCxnSpPr/>
      </xdr:nvCxnSpPr>
      <xdr:spPr>
        <a:xfrm>
          <a:off x="4051300" y="629517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89535</xdr:rowOff>
    </xdr:from>
    <xdr:to>
      <xdr:col>15</xdr:col>
      <xdr:colOff>187325</xdr:colOff>
      <xdr:row>32</xdr:row>
      <xdr:rowOff>19685</xdr:rowOff>
    </xdr:to>
    <xdr:sp macro="" textlink="">
      <xdr:nvSpPr>
        <xdr:cNvPr id="95" name="楕円 94">
          <a:extLst>
            <a:ext uri="{FF2B5EF4-FFF2-40B4-BE49-F238E27FC236}">
              <a16:creationId xmlns:a16="http://schemas.microsoft.com/office/drawing/2014/main" id="{B32E9B31-DD71-4124-AFE5-8C372EAABACC}"/>
            </a:ext>
          </a:extLst>
        </xdr:cNvPr>
        <xdr:cNvSpPr/>
      </xdr:nvSpPr>
      <xdr:spPr>
        <a:xfrm>
          <a:off x="3238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140335</xdr:rowOff>
    </xdr:from>
    <xdr:to>
      <xdr:col>19</xdr:col>
      <xdr:colOff>136525</xdr:colOff>
      <xdr:row>32</xdr:row>
      <xdr:rowOff>37253</xdr:rowOff>
    </xdr:to>
    <xdr:cxnSp macro="">
      <xdr:nvCxnSpPr>
        <xdr:cNvPr id="96" name="直線コネクタ 95">
          <a:extLst>
            <a:ext uri="{FF2B5EF4-FFF2-40B4-BE49-F238E27FC236}">
              <a16:creationId xmlns:a16="http://schemas.microsoft.com/office/drawing/2014/main" id="{59942717-F57D-4989-BE2A-F6F6E13CF3CD}"/>
            </a:ext>
          </a:extLst>
        </xdr:cNvPr>
        <xdr:cNvCxnSpPr/>
      </xdr:nvCxnSpPr>
      <xdr:spPr>
        <a:xfrm>
          <a:off x="3289300" y="6226810"/>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13970</xdr:rowOff>
    </xdr:from>
    <xdr:to>
      <xdr:col>11</xdr:col>
      <xdr:colOff>187325</xdr:colOff>
      <xdr:row>31</xdr:row>
      <xdr:rowOff>115570</xdr:rowOff>
    </xdr:to>
    <xdr:sp macro="" textlink="">
      <xdr:nvSpPr>
        <xdr:cNvPr id="97" name="楕円 96">
          <a:extLst>
            <a:ext uri="{FF2B5EF4-FFF2-40B4-BE49-F238E27FC236}">
              <a16:creationId xmlns:a16="http://schemas.microsoft.com/office/drawing/2014/main" id="{C3157F4F-9C58-4607-A2C3-EFE3D23C43E7}"/>
            </a:ext>
          </a:extLst>
        </xdr:cNvPr>
        <xdr:cNvSpPr/>
      </xdr:nvSpPr>
      <xdr:spPr>
        <a:xfrm>
          <a:off x="2476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64770</xdr:rowOff>
    </xdr:from>
    <xdr:to>
      <xdr:col>15</xdr:col>
      <xdr:colOff>136525</xdr:colOff>
      <xdr:row>31</xdr:row>
      <xdr:rowOff>140335</xdr:rowOff>
    </xdr:to>
    <xdr:cxnSp macro="">
      <xdr:nvCxnSpPr>
        <xdr:cNvPr id="98" name="直線コネクタ 97">
          <a:extLst>
            <a:ext uri="{FF2B5EF4-FFF2-40B4-BE49-F238E27FC236}">
              <a16:creationId xmlns:a16="http://schemas.microsoft.com/office/drawing/2014/main" id="{A9ED03CC-3BE8-4ACC-BD1A-EC30569CC940}"/>
            </a:ext>
          </a:extLst>
        </xdr:cNvPr>
        <xdr:cNvCxnSpPr/>
      </xdr:nvCxnSpPr>
      <xdr:spPr>
        <a:xfrm>
          <a:off x="2527300" y="6151245"/>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120650</xdr:rowOff>
    </xdr:from>
    <xdr:to>
      <xdr:col>7</xdr:col>
      <xdr:colOff>187325</xdr:colOff>
      <xdr:row>31</xdr:row>
      <xdr:rowOff>50800</xdr:rowOff>
    </xdr:to>
    <xdr:sp macro="" textlink="">
      <xdr:nvSpPr>
        <xdr:cNvPr id="99" name="楕円 98">
          <a:extLst>
            <a:ext uri="{FF2B5EF4-FFF2-40B4-BE49-F238E27FC236}">
              <a16:creationId xmlns:a16="http://schemas.microsoft.com/office/drawing/2014/main" id="{744DC878-D007-41BB-B357-9BC83F77CA28}"/>
            </a:ext>
          </a:extLst>
        </xdr:cNvPr>
        <xdr:cNvSpPr/>
      </xdr:nvSpPr>
      <xdr:spPr>
        <a:xfrm>
          <a:off x="1714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0</xdr:rowOff>
    </xdr:from>
    <xdr:to>
      <xdr:col>11</xdr:col>
      <xdr:colOff>136525</xdr:colOff>
      <xdr:row>31</xdr:row>
      <xdr:rowOff>64770</xdr:rowOff>
    </xdr:to>
    <xdr:cxnSp macro="">
      <xdr:nvCxnSpPr>
        <xdr:cNvPr id="100" name="直線コネクタ 99">
          <a:extLst>
            <a:ext uri="{FF2B5EF4-FFF2-40B4-BE49-F238E27FC236}">
              <a16:creationId xmlns:a16="http://schemas.microsoft.com/office/drawing/2014/main" id="{9E5C15C6-AA52-45E4-831B-0A9E476090D9}"/>
            </a:ext>
          </a:extLst>
        </xdr:cNvPr>
        <xdr:cNvCxnSpPr/>
      </xdr:nvCxnSpPr>
      <xdr:spPr>
        <a:xfrm>
          <a:off x="1765300" y="608647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101" name="n_1aveValue有形固定資産減価償却率">
          <a:extLst>
            <a:ext uri="{FF2B5EF4-FFF2-40B4-BE49-F238E27FC236}">
              <a16:creationId xmlns:a16="http://schemas.microsoft.com/office/drawing/2014/main" id="{DB3C244F-A5A9-4B36-A6F0-EAB3D8CDD6B7}"/>
            </a:ext>
          </a:extLst>
        </xdr:cNvPr>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102" name="n_2aveValue有形固定資産減価償却率">
          <a:extLst>
            <a:ext uri="{FF2B5EF4-FFF2-40B4-BE49-F238E27FC236}">
              <a16:creationId xmlns:a16="http://schemas.microsoft.com/office/drawing/2014/main" id="{BB7532B8-EC49-41BF-92F6-5E91F3E46EBE}"/>
            </a:ext>
          </a:extLst>
        </xdr:cNvPr>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103" name="n_3aveValue有形固定資産減価償却率">
          <a:extLst>
            <a:ext uri="{FF2B5EF4-FFF2-40B4-BE49-F238E27FC236}">
              <a16:creationId xmlns:a16="http://schemas.microsoft.com/office/drawing/2014/main" id="{6742B075-4EE8-452F-A22C-309B7A91C24D}"/>
            </a:ext>
          </a:extLst>
        </xdr:cNvPr>
        <xdr:cNvSpPr txBox="1"/>
      </xdr:nvSpPr>
      <xdr:spPr>
        <a:xfrm>
          <a:off x="2324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4" name="n_4aveValue有形固定資産減価償却率">
          <a:extLst>
            <a:ext uri="{FF2B5EF4-FFF2-40B4-BE49-F238E27FC236}">
              <a16:creationId xmlns:a16="http://schemas.microsoft.com/office/drawing/2014/main" id="{3CD48DB8-4F66-4A8F-987C-E0FF09AB4802}"/>
            </a:ext>
          </a:extLst>
        </xdr:cNvPr>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79180</xdr:rowOff>
    </xdr:from>
    <xdr:ext cx="405111" cy="259045"/>
    <xdr:sp macro="" textlink="">
      <xdr:nvSpPr>
        <xdr:cNvPr id="105" name="n_1mainValue有形固定資産減価償却率">
          <a:extLst>
            <a:ext uri="{FF2B5EF4-FFF2-40B4-BE49-F238E27FC236}">
              <a16:creationId xmlns:a16="http://schemas.microsoft.com/office/drawing/2014/main" id="{09A0CF67-9D66-4434-9063-B36EDD2DBC40}"/>
            </a:ext>
          </a:extLst>
        </xdr:cNvPr>
        <xdr:cNvSpPr txBox="1"/>
      </xdr:nvSpPr>
      <xdr:spPr>
        <a:xfrm>
          <a:off x="38360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106" name="n_2mainValue有形固定資産減価償却率">
          <a:extLst>
            <a:ext uri="{FF2B5EF4-FFF2-40B4-BE49-F238E27FC236}">
              <a16:creationId xmlns:a16="http://schemas.microsoft.com/office/drawing/2014/main" id="{52A67953-404C-4915-8187-9C4845FAB551}"/>
            </a:ext>
          </a:extLst>
        </xdr:cNvPr>
        <xdr:cNvSpPr txBox="1"/>
      </xdr:nvSpPr>
      <xdr:spPr>
        <a:xfrm>
          <a:off x="3086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107" name="n_3mainValue有形固定資産減価償却率">
          <a:extLst>
            <a:ext uri="{FF2B5EF4-FFF2-40B4-BE49-F238E27FC236}">
              <a16:creationId xmlns:a16="http://schemas.microsoft.com/office/drawing/2014/main" id="{A1652FA6-45B2-4A8A-A079-098DF8C09A40}"/>
            </a:ext>
          </a:extLst>
        </xdr:cNvPr>
        <xdr:cNvSpPr txBox="1"/>
      </xdr:nvSpPr>
      <xdr:spPr>
        <a:xfrm>
          <a:off x="2324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108" name="n_4mainValue有形固定資産減価償却率">
          <a:extLst>
            <a:ext uri="{FF2B5EF4-FFF2-40B4-BE49-F238E27FC236}">
              <a16:creationId xmlns:a16="http://schemas.microsoft.com/office/drawing/2014/main" id="{BE45DC46-548D-43C0-8B99-DABF2382A9A6}"/>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22A0E06-DE5E-45B3-AFBA-0A4A166E3B9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6A42532-E8A9-48F1-B9E8-836F260C317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11" name="正方形/長方形 110">
          <a:extLst>
            <a:ext uri="{FF2B5EF4-FFF2-40B4-BE49-F238E27FC236}">
              <a16:creationId xmlns:a16="http://schemas.microsoft.com/office/drawing/2014/main" id="{03F99BF3-14A7-4AF7-B915-FD744DDAD04C}"/>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E0C6E34-616B-4D47-8CB1-3544D40582F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0D3EBB5-9BF6-4A00-9061-536E0346114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F168E37-C329-40F7-903E-296DF830E65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61FC167B-8E73-4F6E-8E82-C403E556421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64617A49-CD69-48AA-8909-FAF7ACA2D6C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95DCC1A4-2A6B-43F8-B7DB-F0527DF9E24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5C6081E7-559B-4C35-B782-F4611BFACFE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76FB154-8F26-42AA-B255-4975015EFF8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C32E637-9C2F-4A34-8B86-31B52D56407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8F351C51-1F31-42C2-AE31-ACB78252429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類似団体平均より低く、債務償還能力は比較的高いと考える。</a:t>
          </a:r>
          <a:endParaRPr lang="ja-JP" altLang="ja-JP">
            <a:effectLst/>
          </a:endParaRPr>
        </a:p>
        <a:p>
          <a:r>
            <a:rPr kumimoji="1" lang="ja-JP" altLang="en-US" sz="1100">
              <a:solidFill>
                <a:schemeClr val="dk1"/>
              </a:solidFill>
              <a:effectLst/>
              <a:latin typeface="+mn-lt"/>
              <a:ea typeface="+mn-ea"/>
              <a:cs typeface="+mn-cs"/>
            </a:rPr>
            <a:t>今後施設の⽼朽化が進み保全や更新等に多額の費⽤が必要となることから、財政を圧迫していくと予想される。</a:t>
          </a:r>
          <a:r>
            <a:rPr kumimoji="1" lang="ja-JP" altLang="ja-JP" sz="1100">
              <a:solidFill>
                <a:schemeClr val="dk1"/>
              </a:solidFill>
              <a:effectLst/>
              <a:latin typeface="+mn-lt"/>
              <a:ea typeface="+mn-ea"/>
              <a:cs typeface="+mn-cs"/>
            </a:rPr>
            <a:t>将来世代へ過度な負担とならないよう、計画的な</a:t>
          </a:r>
          <a:r>
            <a:rPr kumimoji="1" lang="ja-JP" altLang="en-US" sz="1100">
              <a:solidFill>
                <a:schemeClr val="dk1"/>
              </a:solidFill>
              <a:effectLst/>
              <a:latin typeface="+mn-lt"/>
              <a:ea typeface="+mn-ea"/>
              <a:cs typeface="+mn-cs"/>
            </a:rPr>
            <a:t>地方債の</a:t>
          </a:r>
          <a:r>
            <a:rPr kumimoji="1" lang="ja-JP" altLang="ja-JP" sz="1100">
              <a:solidFill>
                <a:schemeClr val="dk1"/>
              </a:solidFill>
              <a:effectLst/>
              <a:latin typeface="+mn-lt"/>
              <a:ea typeface="+mn-ea"/>
              <a:cs typeface="+mn-cs"/>
            </a:rPr>
            <a:t>借り入れを行う。</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72EE975F-8D80-4443-A2B2-9155ABBDEFE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6BD131EF-037E-4390-B52E-304C65D2E94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469A8E9-59F2-4EDB-8DCF-3D90719A068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AA042D98-B87C-4CC0-866B-7FA817BADAC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4BFBE573-249B-4802-838F-D57BBAAC31E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A8FE10E6-766F-4494-B27A-E62722E04D2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8D77B056-79A6-488A-9105-3C4C71B7F87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9628B0E5-937B-44D1-AFEF-6A9B9F267C6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52F25549-3F11-43E2-AEB8-AF4F653D5E5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F494262C-10FC-40A3-AB6C-02BE75A414D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63A4F5C1-96E5-4FBA-BEC8-625A4E0B3E7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8E3F63B0-0146-41E4-A8E2-89AFEEFCEF4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AC713709-3279-44AD-8A2B-5A401C7C922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8B5F3832-284C-4868-9AB6-B3F2B31C7CA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171785A4-23B7-4C5B-BAB9-503ADAB5F27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FE319CF-A493-46FA-93A1-DD1DE9426B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BE1D27D3-09F5-487E-9B10-DCA6B53FB4F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61FE597F-940D-46F3-B332-395B5F19B5C6}"/>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a16="http://schemas.microsoft.com/office/drawing/2014/main" id="{4181A57E-1CCF-4C85-9DCE-45A67D45ABD6}"/>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7A436D02-3D04-46B6-B0E9-CF3992749D80}"/>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36BFF396-9B0E-4A33-8E3C-AE0377C35D5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59B3D565-9E2E-4988-9D88-81BD34BD775B}"/>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a:extLst>
            <a:ext uri="{FF2B5EF4-FFF2-40B4-BE49-F238E27FC236}">
              <a16:creationId xmlns:a16="http://schemas.microsoft.com/office/drawing/2014/main" id="{0750071F-5505-44F2-A2A1-92457F3AB7A8}"/>
            </a:ext>
          </a:extLst>
        </xdr:cNvPr>
        <xdr:cNvSpPr txBox="1"/>
      </xdr:nvSpPr>
      <xdr:spPr>
        <a:xfrm>
          <a:off x="1484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a16="http://schemas.microsoft.com/office/drawing/2014/main" id="{41ED8625-1B71-4B84-8185-A6135FD07E4F}"/>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a16="http://schemas.microsoft.com/office/drawing/2014/main" id="{54793A29-7399-47D0-A24E-4CEC0BCB5ACC}"/>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a16="http://schemas.microsoft.com/office/drawing/2014/main" id="{5100BDC6-57D9-4D05-8A16-E4F117D9ECAC}"/>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a:extLst>
            <a:ext uri="{FF2B5EF4-FFF2-40B4-BE49-F238E27FC236}">
              <a16:creationId xmlns:a16="http://schemas.microsoft.com/office/drawing/2014/main" id="{A6BD7371-F005-424F-8D0B-81896DB6A9E9}"/>
            </a:ext>
          </a:extLst>
        </xdr:cNvPr>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a16="http://schemas.microsoft.com/office/drawing/2014/main" id="{EEACFF80-459A-41E6-90C5-B03BE5B465F6}"/>
            </a:ext>
          </a:extLst>
        </xdr:cNvPr>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8AC32DE-9A3B-4B7F-8EBE-5A03308122B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078088E-737E-4F2F-963E-CB9F1EEB1B8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5E4E510-B4C3-4BAF-B32B-1C7F7B0F05E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C2B66DE-A226-44BF-8DCD-72197AB7E4E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E6ADA747-3CE5-400F-8481-3D9D132894C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161181</xdr:rowOff>
    </xdr:from>
    <xdr:to>
      <xdr:col>76</xdr:col>
      <xdr:colOff>73025</xdr:colOff>
      <xdr:row>26</xdr:row>
      <xdr:rowOff>91331</xdr:rowOff>
    </xdr:to>
    <xdr:sp macro="" textlink="">
      <xdr:nvSpPr>
        <xdr:cNvPr id="155" name="楕円 154">
          <a:extLst>
            <a:ext uri="{FF2B5EF4-FFF2-40B4-BE49-F238E27FC236}">
              <a16:creationId xmlns:a16="http://schemas.microsoft.com/office/drawing/2014/main" id="{9176E335-8F69-467F-BB2C-8BBF35D98AB8}"/>
            </a:ext>
          </a:extLst>
        </xdr:cNvPr>
        <xdr:cNvSpPr/>
      </xdr:nvSpPr>
      <xdr:spPr>
        <a:xfrm>
          <a:off x="14744700" y="521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105880</xdr:rowOff>
    </xdr:from>
    <xdr:ext cx="340478" cy="259045"/>
    <xdr:sp macro="" textlink="">
      <xdr:nvSpPr>
        <xdr:cNvPr id="156" name="債務償還比率該当値テキスト">
          <a:extLst>
            <a:ext uri="{FF2B5EF4-FFF2-40B4-BE49-F238E27FC236}">
              <a16:creationId xmlns:a16="http://schemas.microsoft.com/office/drawing/2014/main" id="{BFF1B2DB-A8DA-4DAD-A348-9CB9C1C9FDC2}"/>
            </a:ext>
          </a:extLst>
        </xdr:cNvPr>
        <xdr:cNvSpPr txBox="1"/>
      </xdr:nvSpPr>
      <xdr:spPr>
        <a:xfrm>
          <a:off x="14846300" y="5163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70385</xdr:rowOff>
    </xdr:from>
    <xdr:to>
      <xdr:col>72</xdr:col>
      <xdr:colOff>123825</xdr:colOff>
      <xdr:row>27</xdr:row>
      <xdr:rowOff>535</xdr:rowOff>
    </xdr:to>
    <xdr:sp macro="" textlink="">
      <xdr:nvSpPr>
        <xdr:cNvPr id="157" name="楕円 156">
          <a:extLst>
            <a:ext uri="{FF2B5EF4-FFF2-40B4-BE49-F238E27FC236}">
              <a16:creationId xmlns:a16="http://schemas.microsoft.com/office/drawing/2014/main" id="{8F1B4F54-AEF0-4D1A-863F-F96CFEB436E6}"/>
            </a:ext>
          </a:extLst>
        </xdr:cNvPr>
        <xdr:cNvSpPr/>
      </xdr:nvSpPr>
      <xdr:spPr>
        <a:xfrm>
          <a:off x="14033500" y="529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40531</xdr:rowOff>
    </xdr:from>
    <xdr:to>
      <xdr:col>76</xdr:col>
      <xdr:colOff>22225</xdr:colOff>
      <xdr:row>26</xdr:row>
      <xdr:rowOff>121185</xdr:rowOff>
    </xdr:to>
    <xdr:cxnSp macro="">
      <xdr:nvCxnSpPr>
        <xdr:cNvPr id="158" name="直線コネクタ 157">
          <a:extLst>
            <a:ext uri="{FF2B5EF4-FFF2-40B4-BE49-F238E27FC236}">
              <a16:creationId xmlns:a16="http://schemas.microsoft.com/office/drawing/2014/main" id="{7BB86616-9354-417B-92C4-5DADEB0D3EB6}"/>
            </a:ext>
          </a:extLst>
        </xdr:cNvPr>
        <xdr:cNvCxnSpPr/>
      </xdr:nvCxnSpPr>
      <xdr:spPr>
        <a:xfrm flipV="1">
          <a:off x="14084300" y="5269756"/>
          <a:ext cx="711200" cy="8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139165</xdr:rowOff>
    </xdr:from>
    <xdr:to>
      <xdr:col>68</xdr:col>
      <xdr:colOff>123825</xdr:colOff>
      <xdr:row>27</xdr:row>
      <xdr:rowOff>69315</xdr:rowOff>
    </xdr:to>
    <xdr:sp macro="" textlink="">
      <xdr:nvSpPr>
        <xdr:cNvPr id="159" name="楕円 158">
          <a:extLst>
            <a:ext uri="{FF2B5EF4-FFF2-40B4-BE49-F238E27FC236}">
              <a16:creationId xmlns:a16="http://schemas.microsoft.com/office/drawing/2014/main" id="{3B35D2B7-7B86-47EF-93A4-3A4435506FB1}"/>
            </a:ext>
          </a:extLst>
        </xdr:cNvPr>
        <xdr:cNvSpPr/>
      </xdr:nvSpPr>
      <xdr:spPr>
        <a:xfrm>
          <a:off x="13271500" y="53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121185</xdr:rowOff>
    </xdr:from>
    <xdr:to>
      <xdr:col>72</xdr:col>
      <xdr:colOff>73025</xdr:colOff>
      <xdr:row>27</xdr:row>
      <xdr:rowOff>18515</xdr:rowOff>
    </xdr:to>
    <xdr:cxnSp macro="">
      <xdr:nvCxnSpPr>
        <xdr:cNvPr id="160" name="直線コネクタ 159">
          <a:extLst>
            <a:ext uri="{FF2B5EF4-FFF2-40B4-BE49-F238E27FC236}">
              <a16:creationId xmlns:a16="http://schemas.microsoft.com/office/drawing/2014/main" id="{CFA5E678-4096-4EB4-918A-BEE2AA1A258C}"/>
            </a:ext>
          </a:extLst>
        </xdr:cNvPr>
        <xdr:cNvCxnSpPr/>
      </xdr:nvCxnSpPr>
      <xdr:spPr>
        <a:xfrm flipV="1">
          <a:off x="13322300" y="5350410"/>
          <a:ext cx="762000" cy="6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106199</xdr:rowOff>
    </xdr:from>
    <xdr:to>
      <xdr:col>64</xdr:col>
      <xdr:colOff>123825</xdr:colOff>
      <xdr:row>28</xdr:row>
      <xdr:rowOff>36349</xdr:rowOff>
    </xdr:to>
    <xdr:sp macro="" textlink="">
      <xdr:nvSpPr>
        <xdr:cNvPr id="161" name="楕円 160">
          <a:extLst>
            <a:ext uri="{FF2B5EF4-FFF2-40B4-BE49-F238E27FC236}">
              <a16:creationId xmlns:a16="http://schemas.microsoft.com/office/drawing/2014/main" id="{EBDEC1D9-AD36-4A22-9DB4-933631F09D41}"/>
            </a:ext>
          </a:extLst>
        </xdr:cNvPr>
        <xdr:cNvSpPr/>
      </xdr:nvSpPr>
      <xdr:spPr>
        <a:xfrm>
          <a:off x="12509500" y="550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18515</xdr:rowOff>
    </xdr:from>
    <xdr:to>
      <xdr:col>68</xdr:col>
      <xdr:colOff>73025</xdr:colOff>
      <xdr:row>27</xdr:row>
      <xdr:rowOff>156999</xdr:rowOff>
    </xdr:to>
    <xdr:cxnSp macro="">
      <xdr:nvCxnSpPr>
        <xdr:cNvPr id="162" name="直線コネクタ 161">
          <a:extLst>
            <a:ext uri="{FF2B5EF4-FFF2-40B4-BE49-F238E27FC236}">
              <a16:creationId xmlns:a16="http://schemas.microsoft.com/office/drawing/2014/main" id="{DFE4CB0E-C574-4C19-B5D2-FE1A798CA77A}"/>
            </a:ext>
          </a:extLst>
        </xdr:cNvPr>
        <xdr:cNvCxnSpPr/>
      </xdr:nvCxnSpPr>
      <xdr:spPr>
        <a:xfrm flipV="1">
          <a:off x="12560300" y="5419190"/>
          <a:ext cx="762000" cy="13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33292</xdr:rowOff>
    </xdr:from>
    <xdr:to>
      <xdr:col>60</xdr:col>
      <xdr:colOff>123825</xdr:colOff>
      <xdr:row>28</xdr:row>
      <xdr:rowOff>134892</xdr:rowOff>
    </xdr:to>
    <xdr:sp macro="" textlink="">
      <xdr:nvSpPr>
        <xdr:cNvPr id="163" name="楕円 162">
          <a:extLst>
            <a:ext uri="{FF2B5EF4-FFF2-40B4-BE49-F238E27FC236}">
              <a16:creationId xmlns:a16="http://schemas.microsoft.com/office/drawing/2014/main" id="{0BC892AE-E4EA-42FA-AA64-DAEBAA6BAA85}"/>
            </a:ext>
          </a:extLst>
        </xdr:cNvPr>
        <xdr:cNvSpPr/>
      </xdr:nvSpPr>
      <xdr:spPr>
        <a:xfrm>
          <a:off x="11747500" y="5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156999</xdr:rowOff>
    </xdr:from>
    <xdr:to>
      <xdr:col>64</xdr:col>
      <xdr:colOff>73025</xdr:colOff>
      <xdr:row>28</xdr:row>
      <xdr:rowOff>84092</xdr:rowOff>
    </xdr:to>
    <xdr:cxnSp macro="">
      <xdr:nvCxnSpPr>
        <xdr:cNvPr id="164" name="直線コネクタ 163">
          <a:extLst>
            <a:ext uri="{FF2B5EF4-FFF2-40B4-BE49-F238E27FC236}">
              <a16:creationId xmlns:a16="http://schemas.microsoft.com/office/drawing/2014/main" id="{C7FE2BA7-5B21-4579-9505-51554CA908CD}"/>
            </a:ext>
          </a:extLst>
        </xdr:cNvPr>
        <xdr:cNvCxnSpPr/>
      </xdr:nvCxnSpPr>
      <xdr:spPr>
        <a:xfrm flipV="1">
          <a:off x="11798300" y="5557674"/>
          <a:ext cx="762000" cy="9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a:extLst>
            <a:ext uri="{FF2B5EF4-FFF2-40B4-BE49-F238E27FC236}">
              <a16:creationId xmlns:a16="http://schemas.microsoft.com/office/drawing/2014/main" id="{B1B18B0B-6C4F-4C19-BC07-BCE01C5F3AAB}"/>
            </a:ext>
          </a:extLst>
        </xdr:cNvPr>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a:extLst>
            <a:ext uri="{FF2B5EF4-FFF2-40B4-BE49-F238E27FC236}">
              <a16:creationId xmlns:a16="http://schemas.microsoft.com/office/drawing/2014/main" id="{FC16176E-ADA6-4011-96E7-DC71A023558D}"/>
            </a:ext>
          </a:extLst>
        </xdr:cNvPr>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67" name="n_3aveValue債務償還比率">
          <a:extLst>
            <a:ext uri="{FF2B5EF4-FFF2-40B4-BE49-F238E27FC236}">
              <a16:creationId xmlns:a16="http://schemas.microsoft.com/office/drawing/2014/main" id="{F9A747E5-E97B-4A2D-97B9-FED909105049}"/>
            </a:ext>
          </a:extLst>
        </xdr:cNvPr>
        <xdr:cNvSpPr txBox="1"/>
      </xdr:nvSpPr>
      <xdr:spPr>
        <a:xfrm>
          <a:off x="123254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68" name="n_4aveValue債務償還比率">
          <a:extLst>
            <a:ext uri="{FF2B5EF4-FFF2-40B4-BE49-F238E27FC236}">
              <a16:creationId xmlns:a16="http://schemas.microsoft.com/office/drawing/2014/main" id="{A8A6DCF2-6067-42D0-9310-41338E55314D}"/>
            </a:ext>
          </a:extLst>
        </xdr:cNvPr>
        <xdr:cNvSpPr txBox="1"/>
      </xdr:nvSpPr>
      <xdr:spPr>
        <a:xfrm>
          <a:off x="11563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17062</xdr:rowOff>
    </xdr:from>
    <xdr:ext cx="405111" cy="259045"/>
    <xdr:sp macro="" textlink="">
      <xdr:nvSpPr>
        <xdr:cNvPr id="169" name="n_1mainValue債務償還比率">
          <a:extLst>
            <a:ext uri="{FF2B5EF4-FFF2-40B4-BE49-F238E27FC236}">
              <a16:creationId xmlns:a16="http://schemas.microsoft.com/office/drawing/2014/main" id="{CCD8B41A-128F-4603-8EA1-9AF5342F4336}"/>
            </a:ext>
          </a:extLst>
        </xdr:cNvPr>
        <xdr:cNvSpPr txBox="1"/>
      </xdr:nvSpPr>
      <xdr:spPr>
        <a:xfrm>
          <a:off x="13869044" y="5074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85842</xdr:rowOff>
    </xdr:from>
    <xdr:ext cx="469744" cy="259045"/>
    <xdr:sp macro="" textlink="">
      <xdr:nvSpPr>
        <xdr:cNvPr id="170" name="n_2mainValue債務償還比率">
          <a:extLst>
            <a:ext uri="{FF2B5EF4-FFF2-40B4-BE49-F238E27FC236}">
              <a16:creationId xmlns:a16="http://schemas.microsoft.com/office/drawing/2014/main" id="{816A4773-16BD-4065-92E8-A4D126B857B2}"/>
            </a:ext>
          </a:extLst>
        </xdr:cNvPr>
        <xdr:cNvSpPr txBox="1"/>
      </xdr:nvSpPr>
      <xdr:spPr>
        <a:xfrm>
          <a:off x="13087427" y="514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52876</xdr:rowOff>
    </xdr:from>
    <xdr:ext cx="469744" cy="259045"/>
    <xdr:sp macro="" textlink="">
      <xdr:nvSpPr>
        <xdr:cNvPr id="171" name="n_3mainValue債務償還比率">
          <a:extLst>
            <a:ext uri="{FF2B5EF4-FFF2-40B4-BE49-F238E27FC236}">
              <a16:creationId xmlns:a16="http://schemas.microsoft.com/office/drawing/2014/main" id="{7DCEF04A-2476-4C42-9047-0D25E6F89F67}"/>
            </a:ext>
          </a:extLst>
        </xdr:cNvPr>
        <xdr:cNvSpPr txBox="1"/>
      </xdr:nvSpPr>
      <xdr:spPr>
        <a:xfrm>
          <a:off x="12325427" y="528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151419</xdr:rowOff>
    </xdr:from>
    <xdr:ext cx="469744" cy="259045"/>
    <xdr:sp macro="" textlink="">
      <xdr:nvSpPr>
        <xdr:cNvPr id="172" name="n_4mainValue債務償還比率">
          <a:extLst>
            <a:ext uri="{FF2B5EF4-FFF2-40B4-BE49-F238E27FC236}">
              <a16:creationId xmlns:a16="http://schemas.microsoft.com/office/drawing/2014/main" id="{5CDF6489-47D3-453F-8D90-E97E7C53CEF2}"/>
            </a:ext>
          </a:extLst>
        </xdr:cNvPr>
        <xdr:cNvSpPr txBox="1"/>
      </xdr:nvSpPr>
      <xdr:spPr>
        <a:xfrm>
          <a:off x="11563427" y="538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397F3A78-97BB-47C5-8A39-C836D671409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BF04EFC-6058-41E8-8092-C4F99A72D45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5DE4D444-FAB8-4363-AD3E-7D7537C367B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5E77B8DB-2708-4BCF-9256-35685A76670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668DBC28-7F99-4B7B-A979-5F60A06CF05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37B82DFA-A701-42C2-A8F9-564AAE7A1FB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558372-3EF0-421D-969F-1D200501C23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78065D6-AC73-4071-B074-1FDB771A292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3687F63-2212-4BF0-A1FF-AB111DCE69F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663F139-AAB3-490B-8C4F-85C0D27CCC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76FA37F-CEAB-4E06-907D-5EAB7B3D47D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30A0F4-0A01-4BDB-AD52-C622E6263F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61514A9-70A4-4FFE-9770-43DFAE168C5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31ACCE0-A298-4285-979E-7623C30E4BD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7CF892-3602-4298-8818-3166546E50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8F2112-B337-4E23-AE95-EF3C186935D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117,332
115,870
53.15
45,470,871
43,575,231
1,643,157
24,862,564
13,114,212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8B44E9D-7516-43D2-8F08-4E3480F7AB4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8AA66E-4010-407B-AB16-78CAF5E6CB7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A1C582-A7A8-441E-85BB-79318A08FE4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686CD8-B7AE-4235-9746-6618009C14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6A7401-F106-4F60-AE4D-A68E469194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18B5548-3635-4FE2-AEE4-28824F8C4CC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93A7AE-903B-4232-A01E-25D8A73797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DBE523A-C4E1-43A0-B1B8-CCCD1364970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668005-D0E8-40AF-BCA2-AA9C0EFCC34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84B35B-C5C0-46CD-8304-42EF8EA0F13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2028E2-976D-46A7-BF66-34AF19B47A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EE36C1-5A5D-4235-B097-E58F8571AF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E0B48F3-2FE0-41A9-A0D8-A458F641575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6E28A9-9F78-4B98-97C4-4E8375F2553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78D27AE-8320-459C-B919-7AFBFD3C1F8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0347F9-03BF-4AAE-8555-3F06220D558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184C09B-93E2-47D7-B0F8-D191032C4EC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0A9655-56DC-407D-AA20-159CB7FBCC5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C0E37E2-DB75-49CB-9B33-DDAF75924C9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BDA1B9A-E313-4ED8-A572-0F6B3CC17A9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B8FBE1F-003E-4BBA-A572-17559FD123C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0D0FE7-B276-403C-A008-CCC63F5B665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C0885A-1D01-405A-8503-53D118BCD31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99B8F2-2AE2-4A9E-B542-A7844633F7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4667681-F789-4875-B3DA-B9AC116C68B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D774B1-5A34-415B-8984-DC93FBB97CC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744FE73-3592-4BA5-B4BF-33DF67AAE6E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6B6ADA1-FCC3-44DE-90BD-AD37EE87DF7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E65A34C-EB92-4387-8024-8F00C283301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CDE1A09-EF18-4CC2-B014-BB46771731E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627D9F-2C03-44FF-8EF3-FC6DD698396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26072ED-06A2-44ED-97C9-D61968ECC8F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7B6611F-6487-4BA5-ADED-EA87D63BDA3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4E9F836-B169-4D77-9323-121683DD583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5A8DF0A-8BBA-4B90-827D-537172FFF2D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DD46C5F-214D-4C6E-B4C7-5CA962BB0CB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82549DB-B71F-4E5E-8867-29DC979ADFF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90620DC-8F29-40E1-8585-6D0793D282C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3A5C475-6B7B-445D-84CE-3E49B8DB807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2505E5A-F02D-4DBC-AB9D-C60F6E451AF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D790C5C-24CB-412E-BAAB-255EE71DCF9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9918707-73C7-43A4-BE7A-5561999310B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02D93A0-FDC3-40FC-A8FF-C96C68A5267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6890BB3A-0949-49FB-805E-C6861CB312D5}"/>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B2865D44-1D61-451F-A72F-49FF6926A1B6}"/>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DD62054B-CDDD-4049-9030-335E7125ED3F}"/>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FB7AAEFF-BBF4-4205-88CF-9488B5BA74F3}"/>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388EF2B6-34CF-4CD7-9883-A156B7A1E581}"/>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460D8F96-D618-4045-868B-D8BCF42DDB60}"/>
            </a:ext>
          </a:extLst>
        </xdr:cNvPr>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11B0BB2E-C9E0-4D9C-8AA9-360DAAE7C8E0}"/>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C26A53C8-1592-4EC5-A172-8A09E83DEDC4}"/>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D94319DD-CFB8-40C4-A941-E1353425D69B}"/>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FC56296F-73D8-4D6A-A452-07BF8771D1C5}"/>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C999BF71-DA0F-4E68-82D8-DF9DE6E8A5DD}"/>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CA98293-E956-4692-9BFC-8B671C144D9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48083D9-48EF-48D6-B2BB-D2B13ADCD23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C383F8E-C530-4A51-814D-9F4909EF470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0AD951B-E4D1-4015-8530-467DF4E75DA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3DCE8EF-07F4-423C-BA23-80C6A4265A7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103124</xdr:rowOff>
    </xdr:from>
    <xdr:to>
      <xdr:col>24</xdr:col>
      <xdr:colOff>114300</xdr:colOff>
      <xdr:row>38</xdr:row>
      <xdr:rowOff>33274</xdr:rowOff>
    </xdr:to>
    <xdr:sp macro="" textlink="">
      <xdr:nvSpPr>
        <xdr:cNvPr id="71" name="楕円 70">
          <a:extLst>
            <a:ext uri="{FF2B5EF4-FFF2-40B4-BE49-F238E27FC236}">
              <a16:creationId xmlns:a16="http://schemas.microsoft.com/office/drawing/2014/main" id="{120C660A-A598-4A9C-97D3-25E9C83B50D9}"/>
            </a:ext>
          </a:extLst>
        </xdr:cNvPr>
        <xdr:cNvSpPr/>
      </xdr:nvSpPr>
      <xdr:spPr>
        <a:xfrm>
          <a:off x="45847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81551</xdr:rowOff>
    </xdr:from>
    <xdr:ext cx="405111" cy="259045"/>
    <xdr:sp macro="" textlink="">
      <xdr:nvSpPr>
        <xdr:cNvPr id="72" name="【道路】&#10;有形固定資産減価償却率該当値テキスト">
          <a:extLst>
            <a:ext uri="{FF2B5EF4-FFF2-40B4-BE49-F238E27FC236}">
              <a16:creationId xmlns:a16="http://schemas.microsoft.com/office/drawing/2014/main" id="{4228CD7E-9508-4960-8C93-13AD0C3AEBDF}"/>
            </a:ext>
          </a:extLst>
        </xdr:cNvPr>
        <xdr:cNvSpPr txBox="1"/>
      </xdr:nvSpPr>
      <xdr:spPr>
        <a:xfrm>
          <a:off x="4673600"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57404</xdr:rowOff>
    </xdr:from>
    <xdr:to>
      <xdr:col>20</xdr:col>
      <xdr:colOff>38100</xdr:colOff>
      <xdr:row>37</xdr:row>
      <xdr:rowOff>159004</xdr:rowOff>
    </xdr:to>
    <xdr:sp macro="" textlink="">
      <xdr:nvSpPr>
        <xdr:cNvPr id="73" name="楕円 72">
          <a:extLst>
            <a:ext uri="{FF2B5EF4-FFF2-40B4-BE49-F238E27FC236}">
              <a16:creationId xmlns:a16="http://schemas.microsoft.com/office/drawing/2014/main" id="{DC36343A-2FF9-43E2-8EE3-B4A9E9802FD1}"/>
            </a:ext>
          </a:extLst>
        </xdr:cNvPr>
        <xdr:cNvSpPr/>
      </xdr:nvSpPr>
      <xdr:spPr>
        <a:xfrm>
          <a:off x="3746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108204</xdr:rowOff>
    </xdr:from>
    <xdr:to>
      <xdr:col>24</xdr:col>
      <xdr:colOff>63500</xdr:colOff>
      <xdr:row>37</xdr:row>
      <xdr:rowOff>153924</xdr:rowOff>
    </xdr:to>
    <xdr:cxnSp macro="">
      <xdr:nvCxnSpPr>
        <xdr:cNvPr id="74" name="直線コネクタ 73">
          <a:extLst>
            <a:ext uri="{FF2B5EF4-FFF2-40B4-BE49-F238E27FC236}">
              <a16:creationId xmlns:a16="http://schemas.microsoft.com/office/drawing/2014/main" id="{1D583CA6-7C51-4E1C-BC8D-BC944323B251}"/>
            </a:ext>
          </a:extLst>
        </xdr:cNvPr>
        <xdr:cNvCxnSpPr/>
      </xdr:nvCxnSpPr>
      <xdr:spPr>
        <a:xfrm>
          <a:off x="3797300" y="645185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18542</xdr:rowOff>
    </xdr:from>
    <xdr:to>
      <xdr:col>15</xdr:col>
      <xdr:colOff>101600</xdr:colOff>
      <xdr:row>37</xdr:row>
      <xdr:rowOff>120142</xdr:rowOff>
    </xdr:to>
    <xdr:sp macro="" textlink="">
      <xdr:nvSpPr>
        <xdr:cNvPr id="75" name="楕円 74">
          <a:extLst>
            <a:ext uri="{FF2B5EF4-FFF2-40B4-BE49-F238E27FC236}">
              <a16:creationId xmlns:a16="http://schemas.microsoft.com/office/drawing/2014/main" id="{1CF1C44A-6633-4BB8-AE54-27CE6F6A63B1}"/>
            </a:ext>
          </a:extLst>
        </xdr:cNvPr>
        <xdr:cNvSpPr/>
      </xdr:nvSpPr>
      <xdr:spPr>
        <a:xfrm>
          <a:off x="2857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69342</xdr:rowOff>
    </xdr:from>
    <xdr:to>
      <xdr:col>19</xdr:col>
      <xdr:colOff>177800</xdr:colOff>
      <xdr:row>37</xdr:row>
      <xdr:rowOff>108204</xdr:rowOff>
    </xdr:to>
    <xdr:cxnSp macro="">
      <xdr:nvCxnSpPr>
        <xdr:cNvPr id="76" name="直線コネクタ 75">
          <a:extLst>
            <a:ext uri="{FF2B5EF4-FFF2-40B4-BE49-F238E27FC236}">
              <a16:creationId xmlns:a16="http://schemas.microsoft.com/office/drawing/2014/main" id="{7C7C0045-49AC-47F6-8615-533A658B37F2}"/>
            </a:ext>
          </a:extLst>
        </xdr:cNvPr>
        <xdr:cNvCxnSpPr/>
      </xdr:nvCxnSpPr>
      <xdr:spPr>
        <a:xfrm>
          <a:off x="2908300" y="641299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34544</xdr:rowOff>
    </xdr:from>
    <xdr:to>
      <xdr:col>10</xdr:col>
      <xdr:colOff>165100</xdr:colOff>
      <xdr:row>37</xdr:row>
      <xdr:rowOff>136144</xdr:rowOff>
    </xdr:to>
    <xdr:sp macro="" textlink="">
      <xdr:nvSpPr>
        <xdr:cNvPr id="77" name="楕円 76">
          <a:extLst>
            <a:ext uri="{FF2B5EF4-FFF2-40B4-BE49-F238E27FC236}">
              <a16:creationId xmlns:a16="http://schemas.microsoft.com/office/drawing/2014/main" id="{506B3108-E726-4E4D-811F-1B7742BB631A}"/>
            </a:ext>
          </a:extLst>
        </xdr:cNvPr>
        <xdr:cNvSpPr/>
      </xdr:nvSpPr>
      <xdr:spPr>
        <a:xfrm>
          <a:off x="1968500" y="63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69342</xdr:rowOff>
    </xdr:from>
    <xdr:to>
      <xdr:col>15</xdr:col>
      <xdr:colOff>50800</xdr:colOff>
      <xdr:row>37</xdr:row>
      <xdr:rowOff>85344</xdr:rowOff>
    </xdr:to>
    <xdr:cxnSp macro="">
      <xdr:nvCxnSpPr>
        <xdr:cNvPr id="78" name="直線コネクタ 77">
          <a:extLst>
            <a:ext uri="{FF2B5EF4-FFF2-40B4-BE49-F238E27FC236}">
              <a16:creationId xmlns:a16="http://schemas.microsoft.com/office/drawing/2014/main" id="{FA1B6C50-09B1-47BB-A20E-A047F8433754}"/>
            </a:ext>
          </a:extLst>
        </xdr:cNvPr>
        <xdr:cNvCxnSpPr/>
      </xdr:nvCxnSpPr>
      <xdr:spPr>
        <a:xfrm flipV="1">
          <a:off x="2019300" y="64129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167132</xdr:rowOff>
    </xdr:from>
    <xdr:to>
      <xdr:col>6</xdr:col>
      <xdr:colOff>38100</xdr:colOff>
      <xdr:row>37</xdr:row>
      <xdr:rowOff>97282</xdr:rowOff>
    </xdr:to>
    <xdr:sp macro="" textlink="">
      <xdr:nvSpPr>
        <xdr:cNvPr id="79" name="楕円 78">
          <a:extLst>
            <a:ext uri="{FF2B5EF4-FFF2-40B4-BE49-F238E27FC236}">
              <a16:creationId xmlns:a16="http://schemas.microsoft.com/office/drawing/2014/main" id="{AA259D70-00B7-4866-875E-700C66B273F5}"/>
            </a:ext>
          </a:extLst>
        </xdr:cNvPr>
        <xdr:cNvSpPr/>
      </xdr:nvSpPr>
      <xdr:spPr>
        <a:xfrm>
          <a:off x="1079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46482</xdr:rowOff>
    </xdr:from>
    <xdr:to>
      <xdr:col>10</xdr:col>
      <xdr:colOff>114300</xdr:colOff>
      <xdr:row>37</xdr:row>
      <xdr:rowOff>85344</xdr:rowOff>
    </xdr:to>
    <xdr:cxnSp macro="">
      <xdr:nvCxnSpPr>
        <xdr:cNvPr id="80" name="直線コネクタ 79">
          <a:extLst>
            <a:ext uri="{FF2B5EF4-FFF2-40B4-BE49-F238E27FC236}">
              <a16:creationId xmlns:a16="http://schemas.microsoft.com/office/drawing/2014/main" id="{17724332-D9B4-4663-9CD5-1BBC29D0058C}"/>
            </a:ext>
          </a:extLst>
        </xdr:cNvPr>
        <xdr:cNvCxnSpPr/>
      </xdr:nvCxnSpPr>
      <xdr:spPr>
        <a:xfrm>
          <a:off x="1130300" y="639013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44E923F0-9773-41E4-AE56-F292C8E48673}"/>
            </a:ext>
          </a:extLst>
        </xdr:cNvPr>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1F8F8937-8368-4ABD-8CF2-5FEBCB91CB65}"/>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a:extLst>
            <a:ext uri="{FF2B5EF4-FFF2-40B4-BE49-F238E27FC236}">
              <a16:creationId xmlns:a16="http://schemas.microsoft.com/office/drawing/2014/main" id="{640D8847-E985-4AE2-A67F-F9186706AAAA}"/>
            </a:ext>
          </a:extLst>
        </xdr:cNvPr>
        <xdr:cNvSpPr txBox="1"/>
      </xdr:nvSpPr>
      <xdr:spPr>
        <a:xfrm>
          <a:off x="1816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a:extLst>
            <a:ext uri="{FF2B5EF4-FFF2-40B4-BE49-F238E27FC236}">
              <a16:creationId xmlns:a16="http://schemas.microsoft.com/office/drawing/2014/main" id="{45A6823C-A456-4EEC-9F2D-6D877D045F08}"/>
            </a:ext>
          </a:extLst>
        </xdr:cNvPr>
        <xdr:cNvSpPr txBox="1"/>
      </xdr:nvSpPr>
      <xdr:spPr>
        <a:xfrm>
          <a:off x="927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150131</xdr:rowOff>
    </xdr:from>
    <xdr:ext cx="405111" cy="259045"/>
    <xdr:sp macro="" textlink="">
      <xdr:nvSpPr>
        <xdr:cNvPr id="85" name="n_1mainValue【道路】&#10;有形固定資産減価償却率">
          <a:extLst>
            <a:ext uri="{FF2B5EF4-FFF2-40B4-BE49-F238E27FC236}">
              <a16:creationId xmlns:a16="http://schemas.microsoft.com/office/drawing/2014/main" id="{64937342-EA62-404C-8051-D1F622235C30}"/>
            </a:ext>
          </a:extLst>
        </xdr:cNvPr>
        <xdr:cNvSpPr txBox="1"/>
      </xdr:nvSpPr>
      <xdr:spPr>
        <a:xfrm>
          <a:off x="3582044" y="649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111269</xdr:rowOff>
    </xdr:from>
    <xdr:ext cx="405111" cy="259045"/>
    <xdr:sp macro="" textlink="">
      <xdr:nvSpPr>
        <xdr:cNvPr id="86" name="n_2mainValue【道路】&#10;有形固定資産減価償却率">
          <a:extLst>
            <a:ext uri="{FF2B5EF4-FFF2-40B4-BE49-F238E27FC236}">
              <a16:creationId xmlns:a16="http://schemas.microsoft.com/office/drawing/2014/main" id="{9D154F2C-10F2-4627-9BCF-9C183A6A4937}"/>
            </a:ext>
          </a:extLst>
        </xdr:cNvPr>
        <xdr:cNvSpPr txBox="1"/>
      </xdr:nvSpPr>
      <xdr:spPr>
        <a:xfrm>
          <a:off x="2705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127271</xdr:rowOff>
    </xdr:from>
    <xdr:ext cx="405111" cy="259045"/>
    <xdr:sp macro="" textlink="">
      <xdr:nvSpPr>
        <xdr:cNvPr id="87" name="n_3mainValue【道路】&#10;有形固定資産減価償却率">
          <a:extLst>
            <a:ext uri="{FF2B5EF4-FFF2-40B4-BE49-F238E27FC236}">
              <a16:creationId xmlns:a16="http://schemas.microsoft.com/office/drawing/2014/main" id="{084C7441-4454-4ECD-BF74-E7561E7D9E69}"/>
            </a:ext>
          </a:extLst>
        </xdr:cNvPr>
        <xdr:cNvSpPr txBox="1"/>
      </xdr:nvSpPr>
      <xdr:spPr>
        <a:xfrm>
          <a:off x="1816744" y="647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88409</xdr:rowOff>
    </xdr:from>
    <xdr:ext cx="405111" cy="259045"/>
    <xdr:sp macro="" textlink="">
      <xdr:nvSpPr>
        <xdr:cNvPr id="88" name="n_4mainValue【道路】&#10;有形固定資産減価償却率">
          <a:extLst>
            <a:ext uri="{FF2B5EF4-FFF2-40B4-BE49-F238E27FC236}">
              <a16:creationId xmlns:a16="http://schemas.microsoft.com/office/drawing/2014/main" id="{00EE5739-1DCB-4A9F-90EB-6D2B9E502B8E}"/>
            </a:ext>
          </a:extLst>
        </xdr:cNvPr>
        <xdr:cNvSpPr txBox="1"/>
      </xdr:nvSpPr>
      <xdr:spPr>
        <a:xfrm>
          <a:off x="927744" y="643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BADACE5-AA53-43CC-9ABD-92AF207CE29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0376165-5F92-43BA-A1E6-A1FEA8FC2BC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81FEC8F-1E60-4B9D-A216-6EC8785E13A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41E626F-B5DD-4C17-97FD-40C813BD757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D38BC9F-9F34-4456-85E9-D8375133969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8E6B728-BDA0-4F25-87DB-0AFCAEFFCDA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FC548DA-8A05-448D-A114-1DF7A7969CB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F649970-5143-4317-B67A-6641155C025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F9E8ABB-2AA2-4D18-9579-AB7AF74DF9B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A5E09A2-612D-433F-9EA4-F0CE7EA838D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130AA3E-7078-4ED6-8C92-7C4748705A9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495516A-79DA-495C-905B-D865CE4928A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6BAE09A-DFF9-46CF-B6BA-D0E0EB100D9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5C3EB46B-CC69-40AA-B3C0-66F394FD476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19AAB39-99CE-4E4E-875D-E215D6414C4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B1C73BE-ACA9-4AD8-B05D-1668BE42B14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A4124E2-FF58-4A12-B1F6-BD56F63D5D0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F027862-8465-4A39-AD6E-9A5C970C1FC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D84B219-FF27-4675-B4DB-0E8FD0B1119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490C245-4864-40DA-B569-46E089005EE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79900D1-1F15-47BA-B108-9B29F0656C3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CCF804EC-14EC-4151-9355-50878B09B0B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5D69D89-CEDC-49F2-91D2-875B1F692AC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485DC817-76B7-4819-AB20-BFC26C7BF454}"/>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9C270F68-03B4-4C60-85C9-ABAB5FBD6F70}"/>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BF11A7C2-E16A-48C1-9D68-61869AE6D42D}"/>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A6BD2764-E1DF-497E-8AF3-C44B597A11C6}"/>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E8EB8D45-3185-420E-8F8D-A2E5714BEF75}"/>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0CDD6396-312B-472E-8186-302B08AE943E}"/>
            </a:ext>
          </a:extLst>
        </xdr:cNvPr>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9E11108D-F43B-40E6-912A-149B1F5DB79D}"/>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F0D004A4-E816-47B0-86B7-F818D04DAB23}"/>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5D23FC2C-A068-4FFE-978E-B4446FD9ACD8}"/>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54F992D7-FA83-401A-9624-BCDC0645A9A5}"/>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B57D8FB0-BF59-476D-853B-8BE0E35FFAAD}"/>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6FFA10A-CD73-4027-B5E5-921D0AF9744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1A87FD4-88D3-456A-ADB9-75AA980669D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891943E-B65F-40D1-B616-92E5E85A215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647C108-C0AD-4B5B-B3E5-2D092FC7D77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5362F29-BF9B-45C0-8B29-BFEBE34C43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106249</xdr:rowOff>
    </xdr:from>
    <xdr:to>
      <xdr:col>55</xdr:col>
      <xdr:colOff>50800</xdr:colOff>
      <xdr:row>40</xdr:row>
      <xdr:rowOff>36399</xdr:rowOff>
    </xdr:to>
    <xdr:sp macro="" textlink="">
      <xdr:nvSpPr>
        <xdr:cNvPr id="128" name="楕円 127">
          <a:extLst>
            <a:ext uri="{FF2B5EF4-FFF2-40B4-BE49-F238E27FC236}">
              <a16:creationId xmlns:a16="http://schemas.microsoft.com/office/drawing/2014/main" id="{220909AA-2AE2-4B56-BE6F-40D62E72B4CF}"/>
            </a:ext>
          </a:extLst>
        </xdr:cNvPr>
        <xdr:cNvSpPr/>
      </xdr:nvSpPr>
      <xdr:spPr>
        <a:xfrm>
          <a:off x="10426700" y="679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84676</xdr:rowOff>
    </xdr:from>
    <xdr:ext cx="469744" cy="259045"/>
    <xdr:sp macro="" textlink="">
      <xdr:nvSpPr>
        <xdr:cNvPr id="129" name="【道路】&#10;一人当たり延長該当値テキスト">
          <a:extLst>
            <a:ext uri="{FF2B5EF4-FFF2-40B4-BE49-F238E27FC236}">
              <a16:creationId xmlns:a16="http://schemas.microsoft.com/office/drawing/2014/main" id="{C2FF2FCC-7CFD-412B-99EA-1FFA1B1AB3A8}"/>
            </a:ext>
          </a:extLst>
        </xdr:cNvPr>
        <xdr:cNvSpPr txBox="1"/>
      </xdr:nvSpPr>
      <xdr:spPr>
        <a:xfrm>
          <a:off x="10515600" y="677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109296</xdr:rowOff>
    </xdr:from>
    <xdr:to>
      <xdr:col>50</xdr:col>
      <xdr:colOff>165100</xdr:colOff>
      <xdr:row>40</xdr:row>
      <xdr:rowOff>39446</xdr:rowOff>
    </xdr:to>
    <xdr:sp macro="" textlink="">
      <xdr:nvSpPr>
        <xdr:cNvPr id="130" name="楕円 129">
          <a:extLst>
            <a:ext uri="{FF2B5EF4-FFF2-40B4-BE49-F238E27FC236}">
              <a16:creationId xmlns:a16="http://schemas.microsoft.com/office/drawing/2014/main" id="{B997416D-EEDC-4AFB-97D5-C3162B792525}"/>
            </a:ext>
          </a:extLst>
        </xdr:cNvPr>
        <xdr:cNvSpPr/>
      </xdr:nvSpPr>
      <xdr:spPr>
        <a:xfrm>
          <a:off x="9588500" y="67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157049</xdr:rowOff>
    </xdr:from>
    <xdr:to>
      <xdr:col>55</xdr:col>
      <xdr:colOff>0</xdr:colOff>
      <xdr:row>39</xdr:row>
      <xdr:rowOff>160096</xdr:rowOff>
    </xdr:to>
    <xdr:cxnSp macro="">
      <xdr:nvCxnSpPr>
        <xdr:cNvPr id="131" name="直線コネクタ 130">
          <a:extLst>
            <a:ext uri="{FF2B5EF4-FFF2-40B4-BE49-F238E27FC236}">
              <a16:creationId xmlns:a16="http://schemas.microsoft.com/office/drawing/2014/main" id="{58FCC780-82D0-441A-8F9D-A69DA157A550}"/>
            </a:ext>
          </a:extLst>
        </xdr:cNvPr>
        <xdr:cNvCxnSpPr/>
      </xdr:nvCxnSpPr>
      <xdr:spPr>
        <a:xfrm flipV="1">
          <a:off x="9639300" y="6843599"/>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111430</xdr:rowOff>
    </xdr:from>
    <xdr:to>
      <xdr:col>46</xdr:col>
      <xdr:colOff>38100</xdr:colOff>
      <xdr:row>40</xdr:row>
      <xdr:rowOff>41580</xdr:rowOff>
    </xdr:to>
    <xdr:sp macro="" textlink="">
      <xdr:nvSpPr>
        <xdr:cNvPr id="132" name="楕円 131">
          <a:extLst>
            <a:ext uri="{FF2B5EF4-FFF2-40B4-BE49-F238E27FC236}">
              <a16:creationId xmlns:a16="http://schemas.microsoft.com/office/drawing/2014/main" id="{15880116-E0B7-41B2-9887-17F565160626}"/>
            </a:ext>
          </a:extLst>
        </xdr:cNvPr>
        <xdr:cNvSpPr/>
      </xdr:nvSpPr>
      <xdr:spPr>
        <a:xfrm>
          <a:off x="8699500" y="67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160096</xdr:rowOff>
    </xdr:from>
    <xdr:to>
      <xdr:col>50</xdr:col>
      <xdr:colOff>114300</xdr:colOff>
      <xdr:row>39</xdr:row>
      <xdr:rowOff>162230</xdr:rowOff>
    </xdr:to>
    <xdr:cxnSp macro="">
      <xdr:nvCxnSpPr>
        <xdr:cNvPr id="133" name="直線コネクタ 132">
          <a:extLst>
            <a:ext uri="{FF2B5EF4-FFF2-40B4-BE49-F238E27FC236}">
              <a16:creationId xmlns:a16="http://schemas.microsoft.com/office/drawing/2014/main" id="{2D67F7D8-57A9-46CC-A839-8F462910D26A}"/>
            </a:ext>
          </a:extLst>
        </xdr:cNvPr>
        <xdr:cNvCxnSpPr/>
      </xdr:nvCxnSpPr>
      <xdr:spPr>
        <a:xfrm flipV="1">
          <a:off x="8750300" y="6846646"/>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109677</xdr:rowOff>
    </xdr:from>
    <xdr:to>
      <xdr:col>41</xdr:col>
      <xdr:colOff>101600</xdr:colOff>
      <xdr:row>40</xdr:row>
      <xdr:rowOff>39827</xdr:rowOff>
    </xdr:to>
    <xdr:sp macro="" textlink="">
      <xdr:nvSpPr>
        <xdr:cNvPr id="134" name="楕円 133">
          <a:extLst>
            <a:ext uri="{FF2B5EF4-FFF2-40B4-BE49-F238E27FC236}">
              <a16:creationId xmlns:a16="http://schemas.microsoft.com/office/drawing/2014/main" id="{D48B827F-2E38-4B3E-A36B-EF710BCB3181}"/>
            </a:ext>
          </a:extLst>
        </xdr:cNvPr>
        <xdr:cNvSpPr/>
      </xdr:nvSpPr>
      <xdr:spPr>
        <a:xfrm>
          <a:off x="7810500" y="679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160477</xdr:rowOff>
    </xdr:from>
    <xdr:to>
      <xdr:col>45</xdr:col>
      <xdr:colOff>177800</xdr:colOff>
      <xdr:row>39</xdr:row>
      <xdr:rowOff>162230</xdr:rowOff>
    </xdr:to>
    <xdr:cxnSp macro="">
      <xdr:nvCxnSpPr>
        <xdr:cNvPr id="135" name="直線コネクタ 134">
          <a:extLst>
            <a:ext uri="{FF2B5EF4-FFF2-40B4-BE49-F238E27FC236}">
              <a16:creationId xmlns:a16="http://schemas.microsoft.com/office/drawing/2014/main" id="{96B94F9A-70F2-4DC9-973E-C80C9638D236}"/>
            </a:ext>
          </a:extLst>
        </xdr:cNvPr>
        <xdr:cNvCxnSpPr/>
      </xdr:nvCxnSpPr>
      <xdr:spPr>
        <a:xfrm>
          <a:off x="7861300" y="6847027"/>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112116</xdr:rowOff>
    </xdr:from>
    <xdr:to>
      <xdr:col>36</xdr:col>
      <xdr:colOff>165100</xdr:colOff>
      <xdr:row>40</xdr:row>
      <xdr:rowOff>42266</xdr:rowOff>
    </xdr:to>
    <xdr:sp macro="" textlink="">
      <xdr:nvSpPr>
        <xdr:cNvPr id="136" name="楕円 135">
          <a:extLst>
            <a:ext uri="{FF2B5EF4-FFF2-40B4-BE49-F238E27FC236}">
              <a16:creationId xmlns:a16="http://schemas.microsoft.com/office/drawing/2014/main" id="{6CD01FAB-CD27-4BF7-B672-7273AC8EF762}"/>
            </a:ext>
          </a:extLst>
        </xdr:cNvPr>
        <xdr:cNvSpPr/>
      </xdr:nvSpPr>
      <xdr:spPr>
        <a:xfrm>
          <a:off x="6921500" y="67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160477</xdr:rowOff>
    </xdr:from>
    <xdr:to>
      <xdr:col>41</xdr:col>
      <xdr:colOff>50800</xdr:colOff>
      <xdr:row>39</xdr:row>
      <xdr:rowOff>162916</xdr:rowOff>
    </xdr:to>
    <xdr:cxnSp macro="">
      <xdr:nvCxnSpPr>
        <xdr:cNvPr id="137" name="直線コネクタ 136">
          <a:extLst>
            <a:ext uri="{FF2B5EF4-FFF2-40B4-BE49-F238E27FC236}">
              <a16:creationId xmlns:a16="http://schemas.microsoft.com/office/drawing/2014/main" id="{97FBEEF4-1852-41E2-97A0-661DF8419038}"/>
            </a:ext>
          </a:extLst>
        </xdr:cNvPr>
        <xdr:cNvCxnSpPr/>
      </xdr:nvCxnSpPr>
      <xdr:spPr>
        <a:xfrm flipV="1">
          <a:off x="6972300" y="6847027"/>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6EF7F950-50C9-4F58-9B56-D49FFBE38BFB}"/>
            </a:ext>
          </a:extLst>
        </xdr:cNvPr>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0C2BDE5A-1721-4CB1-97B6-FE3BAA8F308F}"/>
            </a:ext>
          </a:extLst>
        </xdr:cNvPr>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BE2A448A-C8C2-4F06-8582-A2B05211FAA6}"/>
            </a:ext>
          </a:extLst>
        </xdr:cNvPr>
        <xdr:cNvSpPr txBox="1"/>
      </xdr:nvSpPr>
      <xdr:spPr>
        <a:xfrm>
          <a:off x="7626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68C9E58F-6271-49C7-8E4C-0B955759EB72}"/>
            </a:ext>
          </a:extLst>
        </xdr:cNvPr>
        <xdr:cNvSpPr txBox="1"/>
      </xdr:nvSpPr>
      <xdr:spPr>
        <a:xfrm>
          <a:off x="6737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30573</xdr:rowOff>
    </xdr:from>
    <xdr:ext cx="469744" cy="259045"/>
    <xdr:sp macro="" textlink="">
      <xdr:nvSpPr>
        <xdr:cNvPr id="142" name="n_1mainValue【道路】&#10;一人当たり延長">
          <a:extLst>
            <a:ext uri="{FF2B5EF4-FFF2-40B4-BE49-F238E27FC236}">
              <a16:creationId xmlns:a16="http://schemas.microsoft.com/office/drawing/2014/main" id="{6DC3B55E-5236-46B6-B4BC-86C865F12D5C}"/>
            </a:ext>
          </a:extLst>
        </xdr:cNvPr>
        <xdr:cNvSpPr txBox="1"/>
      </xdr:nvSpPr>
      <xdr:spPr>
        <a:xfrm>
          <a:off x="9391727" y="688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32707</xdr:rowOff>
    </xdr:from>
    <xdr:ext cx="469744" cy="259045"/>
    <xdr:sp macro="" textlink="">
      <xdr:nvSpPr>
        <xdr:cNvPr id="143" name="n_2mainValue【道路】&#10;一人当たり延長">
          <a:extLst>
            <a:ext uri="{FF2B5EF4-FFF2-40B4-BE49-F238E27FC236}">
              <a16:creationId xmlns:a16="http://schemas.microsoft.com/office/drawing/2014/main" id="{62176FBB-2E85-45E6-B81A-B91C6A24433E}"/>
            </a:ext>
          </a:extLst>
        </xdr:cNvPr>
        <xdr:cNvSpPr txBox="1"/>
      </xdr:nvSpPr>
      <xdr:spPr>
        <a:xfrm>
          <a:off x="8515427" y="689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30954</xdr:rowOff>
    </xdr:from>
    <xdr:ext cx="469744" cy="259045"/>
    <xdr:sp macro="" textlink="">
      <xdr:nvSpPr>
        <xdr:cNvPr id="144" name="n_3mainValue【道路】&#10;一人当たり延長">
          <a:extLst>
            <a:ext uri="{FF2B5EF4-FFF2-40B4-BE49-F238E27FC236}">
              <a16:creationId xmlns:a16="http://schemas.microsoft.com/office/drawing/2014/main" id="{7F6B6783-84F7-4949-9FBE-2857A4C3A98E}"/>
            </a:ext>
          </a:extLst>
        </xdr:cNvPr>
        <xdr:cNvSpPr txBox="1"/>
      </xdr:nvSpPr>
      <xdr:spPr>
        <a:xfrm>
          <a:off x="7626427" y="688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33393</xdr:rowOff>
    </xdr:from>
    <xdr:ext cx="469744" cy="259045"/>
    <xdr:sp macro="" textlink="">
      <xdr:nvSpPr>
        <xdr:cNvPr id="145" name="n_4mainValue【道路】&#10;一人当たり延長">
          <a:extLst>
            <a:ext uri="{FF2B5EF4-FFF2-40B4-BE49-F238E27FC236}">
              <a16:creationId xmlns:a16="http://schemas.microsoft.com/office/drawing/2014/main" id="{9E0AF472-16F6-4B8B-A502-AD4C785FD28B}"/>
            </a:ext>
          </a:extLst>
        </xdr:cNvPr>
        <xdr:cNvSpPr txBox="1"/>
      </xdr:nvSpPr>
      <xdr:spPr>
        <a:xfrm>
          <a:off x="6737427" y="689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C5BB45C-A2C2-47F6-8592-D40D8FDBA4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6888D6C-4957-409E-B81F-B2951BB9C73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2921019-87EF-4AF7-A281-1F34D638711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AC94795-6C84-402C-A7D8-C80FC14DF8B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D808BC1-FFDB-409D-9C80-EE90B5FB7A3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D61ABFD-2A08-4A0D-B38C-803CCB7D093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CC49261-4F5E-4126-AD4C-4A4AF9E6E9C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5F8DB14-02EE-47F8-90ED-90677E88EA7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486890B-FAFD-4A36-9073-931C643CD02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A66B8BB-5454-498A-8610-421CDC25CE3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0F62D20-C12F-4169-AA5E-E8DE0A836CB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D434E486-DFD0-4482-AB65-818F19E9460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5B47C938-7507-4B60-8144-741D69BF2C5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3B8C49D4-24C1-4646-BF8D-61C6EC603B7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9ADBAE92-306B-49AB-9F40-AF766F31955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AB9972D9-399B-49A5-840D-65E3118C38E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759F3196-5AE5-4EEF-B16F-370F5BB16D9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8166E98A-DAB0-438C-B165-9033AB9F3E7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D028156C-67B2-48DC-84F1-1937C65C4C0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EBBE23BA-AE8F-44D3-986D-EA7AD019634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4E1DED93-3086-4F30-91FF-BA728FF26C9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956937B5-6629-4E6A-B6C0-7AF33547D30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9983C525-D069-45D4-B1C2-86481FAFCEC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C13677DE-94A8-46CD-AE7F-4D3A7CF942D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DB616CD7-58CB-411B-B996-FB3505B628FD}"/>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E99A6C6D-5003-4618-8992-81A8F5B6CC5E}"/>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6F0809F9-6140-4859-9A82-82369A2238DB}"/>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9D5F25E2-BC05-4B28-B61E-00105ACE7918}"/>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4088D525-96D7-4D97-A5D2-5A31D16B913E}"/>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9A5E0214-80E0-4D98-8ECB-FDA8742D215A}"/>
            </a:ext>
          </a:extLst>
        </xdr:cNvPr>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A8C1A1C9-68FA-4EF5-AF8A-950663EA1190}"/>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69610A34-6BA0-417E-889B-32B315C08216}"/>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08F9F0F1-6E67-4FD8-BBA8-A8BC1E3D27D5}"/>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6A396267-8E7A-4222-A07C-23E8835D2F11}"/>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552D17CB-AABA-4495-9D64-EBA045572C3C}"/>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6AA8C76-E854-44D5-BD5D-2AB57594501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997918B-5D88-45D8-8C93-1A2D19D252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92EAA23-FE5C-4BBE-A762-91811B0E326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B446CA0-415E-4EAD-8881-08F2508817E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ECFBB48-1FE2-4C67-99E8-B7D5A97C251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111125</xdr:rowOff>
    </xdr:from>
    <xdr:to>
      <xdr:col>24</xdr:col>
      <xdr:colOff>114300</xdr:colOff>
      <xdr:row>62</xdr:row>
      <xdr:rowOff>41275</xdr:rowOff>
    </xdr:to>
    <xdr:sp macro="" textlink="">
      <xdr:nvSpPr>
        <xdr:cNvPr id="186" name="楕円 185">
          <a:extLst>
            <a:ext uri="{FF2B5EF4-FFF2-40B4-BE49-F238E27FC236}">
              <a16:creationId xmlns:a16="http://schemas.microsoft.com/office/drawing/2014/main" id="{3161D713-4264-44FF-90AC-891DAAE7D4CD}"/>
            </a:ext>
          </a:extLst>
        </xdr:cNvPr>
        <xdr:cNvSpPr/>
      </xdr:nvSpPr>
      <xdr:spPr>
        <a:xfrm>
          <a:off x="45847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89552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EADD5D57-C9FF-459B-8FF0-188C3C15AFEC}"/>
            </a:ext>
          </a:extLst>
        </xdr:cNvPr>
        <xdr:cNvSpPr txBox="1"/>
      </xdr:nvSpPr>
      <xdr:spPr>
        <a:xfrm>
          <a:off x="4673600"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67310</xdr:rowOff>
    </xdr:from>
    <xdr:to>
      <xdr:col>20</xdr:col>
      <xdr:colOff>38100</xdr:colOff>
      <xdr:row>61</xdr:row>
      <xdr:rowOff>168910</xdr:rowOff>
    </xdr:to>
    <xdr:sp macro="" textlink="">
      <xdr:nvSpPr>
        <xdr:cNvPr id="188" name="楕円 187">
          <a:extLst>
            <a:ext uri="{FF2B5EF4-FFF2-40B4-BE49-F238E27FC236}">
              <a16:creationId xmlns:a16="http://schemas.microsoft.com/office/drawing/2014/main" id="{499AC8AD-04B4-483B-82C6-94C89596440E}"/>
            </a:ext>
          </a:extLst>
        </xdr:cNvPr>
        <xdr:cNvSpPr/>
      </xdr:nvSpPr>
      <xdr:spPr>
        <a:xfrm>
          <a:off x="3746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118110</xdr:rowOff>
    </xdr:from>
    <xdr:to>
      <xdr:col>24</xdr:col>
      <xdr:colOff>63500</xdr:colOff>
      <xdr:row>61</xdr:row>
      <xdr:rowOff>161925</xdr:rowOff>
    </xdr:to>
    <xdr:cxnSp macro="">
      <xdr:nvCxnSpPr>
        <xdr:cNvPr id="189" name="直線コネクタ 188">
          <a:extLst>
            <a:ext uri="{FF2B5EF4-FFF2-40B4-BE49-F238E27FC236}">
              <a16:creationId xmlns:a16="http://schemas.microsoft.com/office/drawing/2014/main" id="{510F9DC9-12FD-45B8-9A33-97DF699CF1C2}"/>
            </a:ext>
          </a:extLst>
        </xdr:cNvPr>
        <xdr:cNvCxnSpPr/>
      </xdr:nvCxnSpPr>
      <xdr:spPr>
        <a:xfrm>
          <a:off x="3797300" y="105765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27305</xdr:rowOff>
    </xdr:from>
    <xdr:to>
      <xdr:col>15</xdr:col>
      <xdr:colOff>101600</xdr:colOff>
      <xdr:row>61</xdr:row>
      <xdr:rowOff>128905</xdr:rowOff>
    </xdr:to>
    <xdr:sp macro="" textlink="">
      <xdr:nvSpPr>
        <xdr:cNvPr id="190" name="楕円 189">
          <a:extLst>
            <a:ext uri="{FF2B5EF4-FFF2-40B4-BE49-F238E27FC236}">
              <a16:creationId xmlns:a16="http://schemas.microsoft.com/office/drawing/2014/main" id="{7B293BDC-142E-4210-9CCD-FBD16022CC00}"/>
            </a:ext>
          </a:extLst>
        </xdr:cNvPr>
        <xdr:cNvSpPr/>
      </xdr:nvSpPr>
      <xdr:spPr>
        <a:xfrm>
          <a:off x="2857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78105</xdr:rowOff>
    </xdr:from>
    <xdr:to>
      <xdr:col>19</xdr:col>
      <xdr:colOff>177800</xdr:colOff>
      <xdr:row>61</xdr:row>
      <xdr:rowOff>118110</xdr:rowOff>
    </xdr:to>
    <xdr:cxnSp macro="">
      <xdr:nvCxnSpPr>
        <xdr:cNvPr id="191" name="直線コネクタ 190">
          <a:extLst>
            <a:ext uri="{FF2B5EF4-FFF2-40B4-BE49-F238E27FC236}">
              <a16:creationId xmlns:a16="http://schemas.microsoft.com/office/drawing/2014/main" id="{4E9C3F7C-8452-4256-98FA-DA3D9CEDEC3E}"/>
            </a:ext>
          </a:extLst>
        </xdr:cNvPr>
        <xdr:cNvCxnSpPr/>
      </xdr:nvCxnSpPr>
      <xdr:spPr>
        <a:xfrm>
          <a:off x="2908300" y="105365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92" name="楕円 191">
          <a:extLst>
            <a:ext uri="{FF2B5EF4-FFF2-40B4-BE49-F238E27FC236}">
              <a16:creationId xmlns:a16="http://schemas.microsoft.com/office/drawing/2014/main" id="{E69E2E02-3AF3-4203-A6CF-E892F276CDC6}"/>
            </a:ext>
          </a:extLst>
        </xdr:cNvPr>
        <xdr:cNvSpPr/>
      </xdr:nvSpPr>
      <xdr:spPr>
        <a:xfrm>
          <a:off x="1968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78105</xdr:rowOff>
    </xdr:from>
    <xdr:to>
      <xdr:col>15</xdr:col>
      <xdr:colOff>50800</xdr:colOff>
      <xdr:row>61</xdr:row>
      <xdr:rowOff>78105</xdr:rowOff>
    </xdr:to>
    <xdr:cxnSp macro="">
      <xdr:nvCxnSpPr>
        <xdr:cNvPr id="193" name="直線コネクタ 192">
          <a:extLst>
            <a:ext uri="{FF2B5EF4-FFF2-40B4-BE49-F238E27FC236}">
              <a16:creationId xmlns:a16="http://schemas.microsoft.com/office/drawing/2014/main" id="{B5EAE7CF-E433-4C2A-9937-F54BD07E8437}"/>
            </a:ext>
          </a:extLst>
        </xdr:cNvPr>
        <xdr:cNvCxnSpPr/>
      </xdr:nvCxnSpPr>
      <xdr:spPr>
        <a:xfrm>
          <a:off x="2019300" y="105365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4" name="楕円 193">
          <a:extLst>
            <a:ext uri="{FF2B5EF4-FFF2-40B4-BE49-F238E27FC236}">
              <a16:creationId xmlns:a16="http://schemas.microsoft.com/office/drawing/2014/main" id="{319438DD-581D-4EC0-AE6B-384324DC5DAD}"/>
            </a:ext>
          </a:extLst>
        </xdr:cNvPr>
        <xdr:cNvSpPr/>
      </xdr:nvSpPr>
      <xdr:spPr>
        <a:xfrm>
          <a:off x="1079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78105</xdr:rowOff>
    </xdr:to>
    <xdr:cxnSp macro="">
      <xdr:nvCxnSpPr>
        <xdr:cNvPr id="195" name="直線コネクタ 194">
          <a:extLst>
            <a:ext uri="{FF2B5EF4-FFF2-40B4-BE49-F238E27FC236}">
              <a16:creationId xmlns:a16="http://schemas.microsoft.com/office/drawing/2014/main" id="{26D2A384-62D8-49CB-9148-505A05B54685}"/>
            </a:ext>
          </a:extLst>
        </xdr:cNvPr>
        <xdr:cNvCxnSpPr/>
      </xdr:nvCxnSpPr>
      <xdr:spPr>
        <a:xfrm>
          <a:off x="1130300" y="104927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78DED5B-7072-4D37-9650-A05C4CF057D3}"/>
            </a:ext>
          </a:extLst>
        </xdr:cNvPr>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635774B0-39A3-4E0B-A05C-EBA005CA0007}"/>
            </a:ext>
          </a:extLst>
        </xdr:cNvPr>
        <xdr:cNvSpPr txBox="1"/>
      </xdr:nvSpPr>
      <xdr:spPr>
        <a:xfrm>
          <a:off x="2705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51A85620-598B-45B9-A2D0-574E566DE858}"/>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10CE0273-BEF5-4108-922A-97F9830BA26F}"/>
            </a:ext>
          </a:extLst>
        </xdr:cNvPr>
        <xdr:cNvSpPr txBox="1"/>
      </xdr:nvSpPr>
      <xdr:spPr>
        <a:xfrm>
          <a:off x="927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160037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D138C29D-A9B2-4787-BABA-AF755AE70BE7}"/>
            </a:ext>
          </a:extLst>
        </xdr:cNvPr>
        <xdr:cNvSpPr txBox="1"/>
      </xdr:nvSpPr>
      <xdr:spPr>
        <a:xfrm>
          <a:off x="35820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120032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4B9651E9-172C-4228-8546-E6919C89980E}"/>
            </a:ext>
          </a:extLst>
        </xdr:cNvPr>
        <xdr:cNvSpPr txBox="1"/>
      </xdr:nvSpPr>
      <xdr:spPr>
        <a:xfrm>
          <a:off x="2705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120032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29136189-A1BF-4932-BF10-33052F956924}"/>
            </a:ext>
          </a:extLst>
        </xdr:cNvPr>
        <xdr:cNvSpPr txBox="1"/>
      </xdr:nvSpPr>
      <xdr:spPr>
        <a:xfrm>
          <a:off x="1816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1899FC04-328F-4305-A56B-CBF944B9EC52}"/>
            </a:ext>
          </a:extLst>
        </xdr:cNvPr>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7B6FB768-4052-4A5C-B4FD-7E8F3373EC6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AA139BB4-EFA5-402D-B43C-EB10C3585AB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550E8540-FFEF-4F13-8219-8AF89BCEA08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7F2AF1BD-E56A-4258-ADE1-A1BC0B70D50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AAFB2E24-6FCB-45D5-A91F-01DCB96E9A9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F91CD891-D9EA-4D21-93AB-3DE72F646E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2B01B840-029A-49AE-87ED-81912076931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A58FACA-EFD6-4D36-B49E-C32C68AAAF4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24F7EB69-4EE2-447E-A40E-BE23CD1E555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95B76D60-9978-445D-850E-4BF19E4AE4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0C080996-0C42-48C9-9FD0-10E116B846C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D123F2FC-CB34-4203-9116-73D185460D8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480EC9D6-B1CA-4A02-9F1B-273F1EA9FA0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CCA30068-F3EA-4B85-ACCD-E5E3419C82A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45EB48DE-995B-4D64-AD33-C52822AA3F7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1828EBFC-7537-45FA-8CCB-15BCCD1C834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A2A2AF4F-225C-4866-9543-D640D27ACB7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6E5BB80A-6BC5-4689-9E37-3A145271F63C}"/>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970239B2-0D95-4ECF-BC25-8AD1293CEFB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15F0DDD1-A1DC-4CCA-A501-F9E303F96D85}"/>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FAA3CEEA-E3F1-4792-BA62-ACF7BBF3959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CFC07316-1BD5-4156-B12B-21548664EAB9}"/>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D11E05E-0418-4199-8762-9902C9E3939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84A7C8B1-7C31-445B-8D4D-3E1752CD037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E0F7FE3-3541-4EF0-902A-D3B2DCC8F03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D298A5AA-6440-43D5-8771-5F56B8CB7217}"/>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4ADB8BA1-D3FD-4709-AF9E-93F5BF1C827E}"/>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C1CE92E7-5CD4-4710-B6A1-33DFC930CC87}"/>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D2495CB0-04F9-44BA-9E6C-196FBCDF3808}"/>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9CD5D898-AF37-40D1-A04D-860DE39CA2EC}"/>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6E5481F7-D0B3-44E4-B5FE-144A3C9B6A95}"/>
            </a:ext>
          </a:extLst>
        </xdr:cNvPr>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38472FC2-B39D-4627-882C-5E8D8523FCD8}"/>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D6D88BC6-2EC4-4F93-A1C5-794811FB9169}"/>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6DFD1464-801B-40FB-9B36-8CC25CC084D8}"/>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75823BD8-809C-4644-B9DB-E4FE7D80582F}"/>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2558B604-4D55-40CF-8440-2BFCFC8384D9}"/>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D6EE73E-B2CA-40A6-9FCD-D3BBA98B6D0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F1D5A6E-061F-44F0-A0C5-C8ED12368F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576B4AC-6A78-47D4-AAC6-75AD537A4B2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CA00ED7-76D2-4047-9D6A-35EB67AEA2D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CCE5249-8DB4-4AB1-8A68-DEDF473A546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124158</xdr:rowOff>
    </xdr:from>
    <xdr:to>
      <xdr:col>55</xdr:col>
      <xdr:colOff>50800</xdr:colOff>
      <xdr:row>64</xdr:row>
      <xdr:rowOff>54308</xdr:rowOff>
    </xdr:to>
    <xdr:sp macro="" textlink="">
      <xdr:nvSpPr>
        <xdr:cNvPr id="245" name="楕円 244">
          <a:extLst>
            <a:ext uri="{FF2B5EF4-FFF2-40B4-BE49-F238E27FC236}">
              <a16:creationId xmlns:a16="http://schemas.microsoft.com/office/drawing/2014/main" id="{EB742A63-CC1D-42A1-B416-0434180DCAB0}"/>
            </a:ext>
          </a:extLst>
        </xdr:cNvPr>
        <xdr:cNvSpPr/>
      </xdr:nvSpPr>
      <xdr:spPr>
        <a:xfrm>
          <a:off x="10426700" y="109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39085</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23947E1C-664A-4D1F-8106-AAF743304FEB}"/>
            </a:ext>
          </a:extLst>
        </xdr:cNvPr>
        <xdr:cNvSpPr txBox="1"/>
      </xdr:nvSpPr>
      <xdr:spPr>
        <a:xfrm>
          <a:off x="10515600" y="1084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124817</xdr:rowOff>
    </xdr:from>
    <xdr:to>
      <xdr:col>50</xdr:col>
      <xdr:colOff>165100</xdr:colOff>
      <xdr:row>64</xdr:row>
      <xdr:rowOff>54967</xdr:rowOff>
    </xdr:to>
    <xdr:sp macro="" textlink="">
      <xdr:nvSpPr>
        <xdr:cNvPr id="247" name="楕円 246">
          <a:extLst>
            <a:ext uri="{FF2B5EF4-FFF2-40B4-BE49-F238E27FC236}">
              <a16:creationId xmlns:a16="http://schemas.microsoft.com/office/drawing/2014/main" id="{1761C6AA-5B8B-4C70-8B5E-7C580E30EB69}"/>
            </a:ext>
          </a:extLst>
        </xdr:cNvPr>
        <xdr:cNvSpPr/>
      </xdr:nvSpPr>
      <xdr:spPr>
        <a:xfrm>
          <a:off x="9588500" y="1092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3508</xdr:rowOff>
    </xdr:from>
    <xdr:to>
      <xdr:col>55</xdr:col>
      <xdr:colOff>0</xdr:colOff>
      <xdr:row>64</xdr:row>
      <xdr:rowOff>4167</xdr:rowOff>
    </xdr:to>
    <xdr:cxnSp macro="">
      <xdr:nvCxnSpPr>
        <xdr:cNvPr id="248" name="直線コネクタ 247">
          <a:extLst>
            <a:ext uri="{FF2B5EF4-FFF2-40B4-BE49-F238E27FC236}">
              <a16:creationId xmlns:a16="http://schemas.microsoft.com/office/drawing/2014/main" id="{A798DD0F-3658-4682-AFC0-32FAAFE02E96}"/>
            </a:ext>
          </a:extLst>
        </xdr:cNvPr>
        <xdr:cNvCxnSpPr/>
      </xdr:nvCxnSpPr>
      <xdr:spPr>
        <a:xfrm flipV="1">
          <a:off x="9639300" y="10976308"/>
          <a:ext cx="8382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125754</xdr:rowOff>
    </xdr:from>
    <xdr:to>
      <xdr:col>46</xdr:col>
      <xdr:colOff>38100</xdr:colOff>
      <xdr:row>64</xdr:row>
      <xdr:rowOff>55904</xdr:rowOff>
    </xdr:to>
    <xdr:sp macro="" textlink="">
      <xdr:nvSpPr>
        <xdr:cNvPr id="249" name="楕円 248">
          <a:extLst>
            <a:ext uri="{FF2B5EF4-FFF2-40B4-BE49-F238E27FC236}">
              <a16:creationId xmlns:a16="http://schemas.microsoft.com/office/drawing/2014/main" id="{2002A314-9DEC-44E1-9C91-1340EEC2A69C}"/>
            </a:ext>
          </a:extLst>
        </xdr:cNvPr>
        <xdr:cNvSpPr/>
      </xdr:nvSpPr>
      <xdr:spPr>
        <a:xfrm>
          <a:off x="8699500" y="109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4167</xdr:rowOff>
    </xdr:from>
    <xdr:to>
      <xdr:col>50</xdr:col>
      <xdr:colOff>114300</xdr:colOff>
      <xdr:row>64</xdr:row>
      <xdr:rowOff>5104</xdr:rowOff>
    </xdr:to>
    <xdr:cxnSp macro="">
      <xdr:nvCxnSpPr>
        <xdr:cNvPr id="250" name="直線コネクタ 249">
          <a:extLst>
            <a:ext uri="{FF2B5EF4-FFF2-40B4-BE49-F238E27FC236}">
              <a16:creationId xmlns:a16="http://schemas.microsoft.com/office/drawing/2014/main" id="{7930CC4B-5410-4862-A57F-444B27403B24}"/>
            </a:ext>
          </a:extLst>
        </xdr:cNvPr>
        <xdr:cNvCxnSpPr/>
      </xdr:nvCxnSpPr>
      <xdr:spPr>
        <a:xfrm flipV="1">
          <a:off x="8750300" y="10976967"/>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130287</xdr:rowOff>
    </xdr:from>
    <xdr:to>
      <xdr:col>41</xdr:col>
      <xdr:colOff>101600</xdr:colOff>
      <xdr:row>64</xdr:row>
      <xdr:rowOff>60437</xdr:rowOff>
    </xdr:to>
    <xdr:sp macro="" textlink="">
      <xdr:nvSpPr>
        <xdr:cNvPr id="251" name="楕円 250">
          <a:extLst>
            <a:ext uri="{FF2B5EF4-FFF2-40B4-BE49-F238E27FC236}">
              <a16:creationId xmlns:a16="http://schemas.microsoft.com/office/drawing/2014/main" id="{AAFD0F36-FA89-4113-B288-66261A5F058A}"/>
            </a:ext>
          </a:extLst>
        </xdr:cNvPr>
        <xdr:cNvSpPr/>
      </xdr:nvSpPr>
      <xdr:spPr>
        <a:xfrm>
          <a:off x="7810500" y="10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5104</xdr:rowOff>
    </xdr:from>
    <xdr:to>
      <xdr:col>45</xdr:col>
      <xdr:colOff>177800</xdr:colOff>
      <xdr:row>64</xdr:row>
      <xdr:rowOff>9637</xdr:rowOff>
    </xdr:to>
    <xdr:cxnSp macro="">
      <xdr:nvCxnSpPr>
        <xdr:cNvPr id="252" name="直線コネクタ 251">
          <a:extLst>
            <a:ext uri="{FF2B5EF4-FFF2-40B4-BE49-F238E27FC236}">
              <a16:creationId xmlns:a16="http://schemas.microsoft.com/office/drawing/2014/main" id="{13155CAF-FA5B-49D6-ADDF-D9C47D2B3C13}"/>
            </a:ext>
          </a:extLst>
        </xdr:cNvPr>
        <xdr:cNvCxnSpPr/>
      </xdr:nvCxnSpPr>
      <xdr:spPr>
        <a:xfrm flipV="1">
          <a:off x="7861300" y="10977904"/>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130862</xdr:rowOff>
    </xdr:from>
    <xdr:to>
      <xdr:col>36</xdr:col>
      <xdr:colOff>165100</xdr:colOff>
      <xdr:row>64</xdr:row>
      <xdr:rowOff>61012</xdr:rowOff>
    </xdr:to>
    <xdr:sp macro="" textlink="">
      <xdr:nvSpPr>
        <xdr:cNvPr id="253" name="楕円 252">
          <a:extLst>
            <a:ext uri="{FF2B5EF4-FFF2-40B4-BE49-F238E27FC236}">
              <a16:creationId xmlns:a16="http://schemas.microsoft.com/office/drawing/2014/main" id="{C9E7CA59-A138-4D64-B7D2-C0F8FD8048AF}"/>
            </a:ext>
          </a:extLst>
        </xdr:cNvPr>
        <xdr:cNvSpPr/>
      </xdr:nvSpPr>
      <xdr:spPr>
        <a:xfrm>
          <a:off x="6921500" y="109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9637</xdr:rowOff>
    </xdr:from>
    <xdr:to>
      <xdr:col>41</xdr:col>
      <xdr:colOff>50800</xdr:colOff>
      <xdr:row>64</xdr:row>
      <xdr:rowOff>10212</xdr:rowOff>
    </xdr:to>
    <xdr:cxnSp macro="">
      <xdr:nvCxnSpPr>
        <xdr:cNvPr id="254" name="直線コネクタ 253">
          <a:extLst>
            <a:ext uri="{FF2B5EF4-FFF2-40B4-BE49-F238E27FC236}">
              <a16:creationId xmlns:a16="http://schemas.microsoft.com/office/drawing/2014/main" id="{8F6EFD35-C66C-44FE-8E2A-E2F977BD2CDD}"/>
            </a:ext>
          </a:extLst>
        </xdr:cNvPr>
        <xdr:cNvCxnSpPr/>
      </xdr:nvCxnSpPr>
      <xdr:spPr>
        <a:xfrm flipV="1">
          <a:off x="6972300" y="10982437"/>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3EC5E167-B382-4CCA-AD0F-11C392D8F88F}"/>
            </a:ext>
          </a:extLst>
        </xdr:cNvPr>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69FCF80B-B541-4A5D-B7BD-E8AE909719E2}"/>
            </a:ext>
          </a:extLst>
        </xdr:cNvPr>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DDB32C14-330F-4B53-BA18-49C83908D0E8}"/>
            </a:ext>
          </a:extLst>
        </xdr:cNvPr>
        <xdr:cNvSpPr txBox="1"/>
      </xdr:nvSpPr>
      <xdr:spPr>
        <a:xfrm>
          <a:off x="7594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EC74BBC2-7F17-4FAE-A336-9E22EDBE38CD}"/>
            </a:ext>
          </a:extLst>
        </xdr:cNvPr>
        <xdr:cNvSpPr txBox="1"/>
      </xdr:nvSpPr>
      <xdr:spPr>
        <a:xfrm>
          <a:off x="6705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46094</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E571596A-3E74-4402-B6AB-89B18CA88AFE}"/>
            </a:ext>
          </a:extLst>
        </xdr:cNvPr>
        <xdr:cNvSpPr txBox="1"/>
      </xdr:nvSpPr>
      <xdr:spPr>
        <a:xfrm>
          <a:off x="9359411" y="1101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47031</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010AE811-9132-4648-A9C7-824AC823857A}"/>
            </a:ext>
          </a:extLst>
        </xdr:cNvPr>
        <xdr:cNvSpPr txBox="1"/>
      </xdr:nvSpPr>
      <xdr:spPr>
        <a:xfrm>
          <a:off x="8483111" y="1101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51564</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7D8A4682-2A85-4860-9748-AEB778BC10FF}"/>
            </a:ext>
          </a:extLst>
        </xdr:cNvPr>
        <xdr:cNvSpPr txBox="1"/>
      </xdr:nvSpPr>
      <xdr:spPr>
        <a:xfrm>
          <a:off x="7594111" y="11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52139</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A115284F-0C7B-434F-AB85-A72125E1B076}"/>
            </a:ext>
          </a:extLst>
        </xdr:cNvPr>
        <xdr:cNvSpPr txBox="1"/>
      </xdr:nvSpPr>
      <xdr:spPr>
        <a:xfrm>
          <a:off x="6705111" y="1102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A0C291B-F803-4096-988F-C4C8C0855FD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1B2AFF0-86B5-4428-A5FF-B961DD30B1C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3B8E358A-DFA8-40DB-A5A0-D7FA20389F4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4C01EB5-2F46-4139-BFDE-6DEBDADDEDF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CA0B385E-9788-4E0A-B0A7-39BC546E63C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BF513BB-D9FA-4CB2-9719-21F22B90281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76E9CA6-C428-4A16-8B9C-32E792EE03A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3F4B0E4-7A4B-4ADB-A040-894312E471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DFEEFCA-B52E-42CD-9B2D-1ECFFB14E5E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AAE47C9-5BAC-4D7B-961E-2DD4EB18881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8E43F450-70C5-4534-B775-20539D29141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6C460BCF-F061-4B59-84BE-2388C648738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69D7F5F0-1E9D-4C66-BDDB-F260ADE74D3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52475CC2-5927-4405-8171-F967AE5508F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68157376-EF29-4A44-B432-5F047C62766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E015093F-E9FE-463F-AB89-1E4A7CD2D73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37E2A4CA-80C0-43D2-A7B7-C1DC0E59ADA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1CAE60CC-37DA-4455-A443-7ABC36B4CA3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1C672043-F057-450D-B52C-C958B7BDED4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12FE28EA-2FDE-4C9A-8BC2-E10BA5C0BA8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9D3141FB-76C1-4376-A4B4-C39C327ACB0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92E335A-0CA7-4AEE-8979-9EB7EF7E7DF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3AE945E8-2849-4341-A400-D36CF786230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2DAA060F-7FA3-449F-8962-049CFA07A2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BE142C06-BBF3-48E5-AC0E-0565B3D71250}"/>
            </a:ext>
          </a:extLst>
        </xdr:cNvPr>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90B4D486-1183-4AA0-9105-B449D88E4440}"/>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5B4987B7-951F-49CA-9E9E-FF2559C2FB07}"/>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90B5C058-06CA-44FF-8BCA-2880CD00D872}"/>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00278DD8-C67B-4EA6-862B-ACE226A78860}"/>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F9ED2230-29B1-447A-AF6D-CF50BC25DA76}"/>
            </a:ext>
          </a:extLst>
        </xdr:cNvPr>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67B3FC7F-CAB2-49AE-B5AD-E1058B5B57B2}"/>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2B7F663C-0BFD-4656-B6EE-8160BE58D61D}"/>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8BAD8E27-25A3-4E41-BCBB-876407DA3DFC}"/>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91D51442-5242-4BCF-8C3D-D42075B8C49E}"/>
            </a:ext>
          </a:extLst>
        </xdr:cNvPr>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25F4072D-9C70-4859-B06A-87FB7550DEA2}"/>
            </a:ext>
          </a:extLst>
        </xdr:cNvPr>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520306D-0D73-4A0A-B6D6-921DBCEC2FD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DC12653-AB14-459B-B865-9FEDDAE1F9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03130F1-12E9-4CE2-B7C8-AAD739DC00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31047D9-2122-4C4A-81C9-5AD9D79F1AB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62231EF-B263-42CD-8E54-BF8EB9129A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111125</xdr:rowOff>
    </xdr:from>
    <xdr:to>
      <xdr:col>24</xdr:col>
      <xdr:colOff>114300</xdr:colOff>
      <xdr:row>83</xdr:row>
      <xdr:rowOff>41275</xdr:rowOff>
    </xdr:to>
    <xdr:sp macro="" textlink="">
      <xdr:nvSpPr>
        <xdr:cNvPr id="303" name="楕円 302">
          <a:extLst>
            <a:ext uri="{FF2B5EF4-FFF2-40B4-BE49-F238E27FC236}">
              <a16:creationId xmlns:a16="http://schemas.microsoft.com/office/drawing/2014/main" id="{10D63FCB-E03F-4B6F-A379-C9AE1F648996}"/>
            </a:ext>
          </a:extLst>
        </xdr:cNvPr>
        <xdr:cNvSpPr/>
      </xdr:nvSpPr>
      <xdr:spPr>
        <a:xfrm>
          <a:off x="45847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89552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B4A77D3-7509-47C2-B109-628F11A2C281}"/>
            </a:ext>
          </a:extLst>
        </xdr:cNvPr>
        <xdr:cNvSpPr txBox="1"/>
      </xdr:nvSpPr>
      <xdr:spPr>
        <a:xfrm>
          <a:off x="4673600"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130175</xdr:rowOff>
    </xdr:from>
    <xdr:to>
      <xdr:col>20</xdr:col>
      <xdr:colOff>38100</xdr:colOff>
      <xdr:row>83</xdr:row>
      <xdr:rowOff>60325</xdr:rowOff>
    </xdr:to>
    <xdr:sp macro="" textlink="">
      <xdr:nvSpPr>
        <xdr:cNvPr id="305" name="楕円 304">
          <a:extLst>
            <a:ext uri="{FF2B5EF4-FFF2-40B4-BE49-F238E27FC236}">
              <a16:creationId xmlns:a16="http://schemas.microsoft.com/office/drawing/2014/main" id="{3F2E1F83-3270-49E3-B273-02ADEEAECCB2}"/>
            </a:ext>
          </a:extLst>
        </xdr:cNvPr>
        <xdr:cNvSpPr/>
      </xdr:nvSpPr>
      <xdr:spPr>
        <a:xfrm>
          <a:off x="3746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161925</xdr:rowOff>
    </xdr:from>
    <xdr:to>
      <xdr:col>24</xdr:col>
      <xdr:colOff>63500</xdr:colOff>
      <xdr:row>83</xdr:row>
      <xdr:rowOff>9525</xdr:rowOff>
    </xdr:to>
    <xdr:cxnSp macro="">
      <xdr:nvCxnSpPr>
        <xdr:cNvPr id="306" name="直線コネクタ 305">
          <a:extLst>
            <a:ext uri="{FF2B5EF4-FFF2-40B4-BE49-F238E27FC236}">
              <a16:creationId xmlns:a16="http://schemas.microsoft.com/office/drawing/2014/main" id="{4E159E81-3564-4DC9-96F2-1D26858739DB}"/>
            </a:ext>
          </a:extLst>
        </xdr:cNvPr>
        <xdr:cNvCxnSpPr/>
      </xdr:nvCxnSpPr>
      <xdr:spPr>
        <a:xfrm flipV="1">
          <a:off x="3797300" y="142208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307" name="楕円 306">
          <a:extLst>
            <a:ext uri="{FF2B5EF4-FFF2-40B4-BE49-F238E27FC236}">
              <a16:creationId xmlns:a16="http://schemas.microsoft.com/office/drawing/2014/main" id="{01846C2C-41A6-4216-8624-922F3938D7EB}"/>
            </a:ext>
          </a:extLst>
        </xdr:cNvPr>
        <xdr:cNvSpPr/>
      </xdr:nvSpPr>
      <xdr:spPr>
        <a:xfrm>
          <a:off x="2857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9525</xdr:rowOff>
    </xdr:to>
    <xdr:cxnSp macro="">
      <xdr:nvCxnSpPr>
        <xdr:cNvPr id="308" name="直線コネクタ 307">
          <a:extLst>
            <a:ext uri="{FF2B5EF4-FFF2-40B4-BE49-F238E27FC236}">
              <a16:creationId xmlns:a16="http://schemas.microsoft.com/office/drawing/2014/main" id="{D01A1564-7EC4-4AB4-9951-E8580F2071FB}"/>
            </a:ext>
          </a:extLst>
        </xdr:cNvPr>
        <xdr:cNvCxnSpPr/>
      </xdr:nvCxnSpPr>
      <xdr:spPr>
        <a:xfrm>
          <a:off x="2908300" y="142265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84455</xdr:rowOff>
    </xdr:from>
    <xdr:to>
      <xdr:col>10</xdr:col>
      <xdr:colOff>165100</xdr:colOff>
      <xdr:row>83</xdr:row>
      <xdr:rowOff>14605</xdr:rowOff>
    </xdr:to>
    <xdr:sp macro="" textlink="">
      <xdr:nvSpPr>
        <xdr:cNvPr id="309" name="楕円 308">
          <a:extLst>
            <a:ext uri="{FF2B5EF4-FFF2-40B4-BE49-F238E27FC236}">
              <a16:creationId xmlns:a16="http://schemas.microsoft.com/office/drawing/2014/main" id="{30D12D20-B0BE-410C-BAAF-736DEA047BB3}"/>
            </a:ext>
          </a:extLst>
        </xdr:cNvPr>
        <xdr:cNvSpPr/>
      </xdr:nvSpPr>
      <xdr:spPr>
        <a:xfrm>
          <a:off x="1968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135255</xdr:rowOff>
    </xdr:from>
    <xdr:to>
      <xdr:col>15</xdr:col>
      <xdr:colOff>50800</xdr:colOff>
      <xdr:row>82</xdr:row>
      <xdr:rowOff>167639</xdr:rowOff>
    </xdr:to>
    <xdr:cxnSp macro="">
      <xdr:nvCxnSpPr>
        <xdr:cNvPr id="310" name="直線コネクタ 309">
          <a:extLst>
            <a:ext uri="{FF2B5EF4-FFF2-40B4-BE49-F238E27FC236}">
              <a16:creationId xmlns:a16="http://schemas.microsoft.com/office/drawing/2014/main" id="{AC1CC5E1-9DB7-45C8-9400-FA4E2B5CF7E3}"/>
            </a:ext>
          </a:extLst>
        </xdr:cNvPr>
        <xdr:cNvCxnSpPr/>
      </xdr:nvCxnSpPr>
      <xdr:spPr>
        <a:xfrm>
          <a:off x="2019300" y="141941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44450</xdr:rowOff>
    </xdr:from>
    <xdr:to>
      <xdr:col>6</xdr:col>
      <xdr:colOff>38100</xdr:colOff>
      <xdr:row>82</xdr:row>
      <xdr:rowOff>146050</xdr:rowOff>
    </xdr:to>
    <xdr:sp macro="" textlink="">
      <xdr:nvSpPr>
        <xdr:cNvPr id="311" name="楕円 310">
          <a:extLst>
            <a:ext uri="{FF2B5EF4-FFF2-40B4-BE49-F238E27FC236}">
              <a16:creationId xmlns:a16="http://schemas.microsoft.com/office/drawing/2014/main" id="{877158BF-19B6-49F3-A8A2-8E6EAA119BFC}"/>
            </a:ext>
          </a:extLst>
        </xdr:cNvPr>
        <xdr:cNvSpPr/>
      </xdr:nvSpPr>
      <xdr:spPr>
        <a:xfrm>
          <a:off x="1079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95250</xdr:rowOff>
    </xdr:from>
    <xdr:to>
      <xdr:col>10</xdr:col>
      <xdr:colOff>114300</xdr:colOff>
      <xdr:row>82</xdr:row>
      <xdr:rowOff>135255</xdr:rowOff>
    </xdr:to>
    <xdr:cxnSp macro="">
      <xdr:nvCxnSpPr>
        <xdr:cNvPr id="312" name="直線コネクタ 311">
          <a:extLst>
            <a:ext uri="{FF2B5EF4-FFF2-40B4-BE49-F238E27FC236}">
              <a16:creationId xmlns:a16="http://schemas.microsoft.com/office/drawing/2014/main" id="{6742C92F-A077-49F2-AB1C-3472FCF6573A}"/>
            </a:ext>
          </a:extLst>
        </xdr:cNvPr>
        <xdr:cNvCxnSpPr/>
      </xdr:nvCxnSpPr>
      <xdr:spPr>
        <a:xfrm>
          <a:off x="1130300" y="141541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26620ED0-1B4B-42AE-B465-7D9C7A85EB75}"/>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AD9F85F8-7C59-46DC-AEF0-AD0155ECAFEC}"/>
            </a:ext>
          </a:extLst>
        </xdr:cNvPr>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a:extLst>
            <a:ext uri="{FF2B5EF4-FFF2-40B4-BE49-F238E27FC236}">
              <a16:creationId xmlns:a16="http://schemas.microsoft.com/office/drawing/2014/main" id="{EFA8498B-10D1-4B4C-A6C2-6996B234BA9C}"/>
            </a:ext>
          </a:extLst>
        </xdr:cNvPr>
        <xdr:cNvSpPr txBox="1"/>
      </xdr:nvSpPr>
      <xdr:spPr>
        <a:xfrm>
          <a:off x="1816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a:extLst>
            <a:ext uri="{FF2B5EF4-FFF2-40B4-BE49-F238E27FC236}">
              <a16:creationId xmlns:a16="http://schemas.microsoft.com/office/drawing/2014/main" id="{50866CA1-70CD-4E06-87DD-D59B0BEBCD80}"/>
            </a:ext>
          </a:extLst>
        </xdr:cNvPr>
        <xdr:cNvSpPr txBox="1"/>
      </xdr:nvSpPr>
      <xdr:spPr>
        <a:xfrm>
          <a:off x="927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51452</xdr:rowOff>
    </xdr:from>
    <xdr:ext cx="405111" cy="259045"/>
    <xdr:sp macro="" textlink="">
      <xdr:nvSpPr>
        <xdr:cNvPr id="317" name="n_1mainValue【公営住宅】&#10;有形固定資産減価償却率">
          <a:extLst>
            <a:ext uri="{FF2B5EF4-FFF2-40B4-BE49-F238E27FC236}">
              <a16:creationId xmlns:a16="http://schemas.microsoft.com/office/drawing/2014/main" id="{D888530A-B901-4217-801E-5BCF310FFE4D}"/>
            </a:ext>
          </a:extLst>
        </xdr:cNvPr>
        <xdr:cNvSpPr txBox="1"/>
      </xdr:nvSpPr>
      <xdr:spPr>
        <a:xfrm>
          <a:off x="35820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38116</xdr:rowOff>
    </xdr:from>
    <xdr:ext cx="405111" cy="259045"/>
    <xdr:sp macro="" textlink="">
      <xdr:nvSpPr>
        <xdr:cNvPr id="318" name="n_2mainValue【公営住宅】&#10;有形固定資産減価償却率">
          <a:extLst>
            <a:ext uri="{FF2B5EF4-FFF2-40B4-BE49-F238E27FC236}">
              <a16:creationId xmlns:a16="http://schemas.microsoft.com/office/drawing/2014/main" id="{C1994329-E77A-458E-A056-3C151A83EF05}"/>
            </a:ext>
          </a:extLst>
        </xdr:cNvPr>
        <xdr:cNvSpPr txBox="1"/>
      </xdr:nvSpPr>
      <xdr:spPr>
        <a:xfrm>
          <a:off x="2705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31132</xdr:rowOff>
    </xdr:from>
    <xdr:ext cx="405111" cy="259045"/>
    <xdr:sp macro="" textlink="">
      <xdr:nvSpPr>
        <xdr:cNvPr id="319" name="n_3mainValue【公営住宅】&#10;有形固定資産減価償却率">
          <a:extLst>
            <a:ext uri="{FF2B5EF4-FFF2-40B4-BE49-F238E27FC236}">
              <a16:creationId xmlns:a16="http://schemas.microsoft.com/office/drawing/2014/main" id="{B43B35BA-60B6-4528-AC1B-C9F5799FCF56}"/>
            </a:ext>
          </a:extLst>
        </xdr:cNvPr>
        <xdr:cNvSpPr txBox="1"/>
      </xdr:nvSpPr>
      <xdr:spPr>
        <a:xfrm>
          <a:off x="1816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320" name="n_4mainValue【公営住宅】&#10;有形固定資産減価償却率">
          <a:extLst>
            <a:ext uri="{FF2B5EF4-FFF2-40B4-BE49-F238E27FC236}">
              <a16:creationId xmlns:a16="http://schemas.microsoft.com/office/drawing/2014/main" id="{44A3F630-1FD4-46AF-9EC6-047ED1684A09}"/>
            </a:ext>
          </a:extLst>
        </xdr:cNvPr>
        <xdr:cNvSpPr txBox="1"/>
      </xdr:nvSpPr>
      <xdr:spPr>
        <a:xfrm>
          <a:off x="927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38E22E2D-1AF4-405F-9835-D8E67911127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FC2EBAA-7F05-4E17-9576-42E0A151A87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BB1C995-47C7-4D51-B839-5FBCD3A07BC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81B0E7F-F271-49C1-90D3-922888A84BB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A268CC4-2E3F-42FA-B31D-2B9097447C7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8E24E8C-1D96-49CB-879D-F9D45B641E6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CE46912-B8D0-4E37-99EA-6F40436F4EA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9304AA7-186D-48C4-B00E-DCE9A6C9FE3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F9AB000B-C25C-4152-B958-45F87183263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FF8F2C3-9648-413A-B66F-EE0EB7A721E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A0BCF39D-122A-4DE8-A29F-DCEB57D1A031}"/>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ED96F72C-570A-4BE3-A447-C42F1650A4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52F518FE-F7C8-4571-98F6-101164F3A45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1CF079B6-E13C-4536-B756-EF8D132020B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212A0AA1-2227-487D-8D5E-23D4220F29B7}"/>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506772D1-D6BB-45F5-BAD4-2ADCDB10DBC9}"/>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89355F1F-1CD4-40A8-9F35-441EA09EA97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DC26EB9C-62EA-47D7-8C60-A08EBBDF0BF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83D0169D-E87A-4A16-B1B1-25046F3251E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9C836532-8D96-46E9-912E-1E9B2A5DDC04}"/>
            </a:ext>
          </a:extLst>
        </xdr:cNvPr>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F008A219-E0E6-43D4-8714-9B1240919080}"/>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2DAC80C6-CFEB-457D-8C4A-81C1AC9A1B3B}"/>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62258B6E-E8CE-489E-8C94-1A112493C2C9}"/>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A283BEA1-C6BC-46A6-AC7E-5A5B23E4473A}"/>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C00D7FDE-A44B-43C4-96FE-0D4E3862F07E}"/>
            </a:ext>
          </a:extLst>
        </xdr:cNvPr>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E63424CE-E72A-499D-906C-DAB0E2BC437D}"/>
            </a:ext>
          </a:extLst>
        </xdr:cNvPr>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6C4542B3-6D22-4AC7-8B4F-5752EA3D0254}"/>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9963ABB5-026F-461E-97AA-CCB617D1B119}"/>
            </a:ext>
          </a:extLst>
        </xdr:cNvPr>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471C587E-71AB-4DD6-B620-C83544DCFDFA}"/>
            </a:ext>
          </a:extLst>
        </xdr:cNvPr>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A6B17155-EAA3-4A66-97AA-FA9FED9DBECB}"/>
            </a:ext>
          </a:extLst>
        </xdr:cNvPr>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59227CF-6E18-4308-ABF5-0359F209051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28E8281-4AA1-41DD-9629-3054B3E50F2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B7C6FC6-5BFF-4CFD-B5FC-915F1B7838D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7DD1097-F74C-4400-913E-CF7B89E5CE4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95141BE-6312-4325-ACB7-B01A15B0BFC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xdr:rowOff>
    </xdr:from>
    <xdr:to>
      <xdr:col>55</xdr:col>
      <xdr:colOff>50800</xdr:colOff>
      <xdr:row>85</xdr:row>
      <xdr:rowOff>114046</xdr:rowOff>
    </xdr:to>
    <xdr:sp macro="" textlink="">
      <xdr:nvSpPr>
        <xdr:cNvPr id="356" name="楕円 355">
          <a:extLst>
            <a:ext uri="{FF2B5EF4-FFF2-40B4-BE49-F238E27FC236}">
              <a16:creationId xmlns:a16="http://schemas.microsoft.com/office/drawing/2014/main" id="{2AD5A6C8-8966-4DD9-8EEA-B70E22E7F126}"/>
            </a:ext>
          </a:extLst>
        </xdr:cNvPr>
        <xdr:cNvSpPr/>
      </xdr:nvSpPr>
      <xdr:spPr>
        <a:xfrm>
          <a:off x="104267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98823</xdr:rowOff>
    </xdr:from>
    <xdr:ext cx="469744" cy="259045"/>
    <xdr:sp macro="" textlink="">
      <xdr:nvSpPr>
        <xdr:cNvPr id="357" name="【公営住宅】&#10;一人当たり面積該当値テキスト">
          <a:extLst>
            <a:ext uri="{FF2B5EF4-FFF2-40B4-BE49-F238E27FC236}">
              <a16:creationId xmlns:a16="http://schemas.microsoft.com/office/drawing/2014/main" id="{689E614C-5129-4A1C-BD96-0EFE154EBB9B}"/>
            </a:ext>
          </a:extLst>
        </xdr:cNvPr>
        <xdr:cNvSpPr txBox="1"/>
      </xdr:nvSpPr>
      <xdr:spPr>
        <a:xfrm>
          <a:off x="10515600" y="1450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13018</xdr:rowOff>
    </xdr:from>
    <xdr:to>
      <xdr:col>50</xdr:col>
      <xdr:colOff>165100</xdr:colOff>
      <xdr:row>85</xdr:row>
      <xdr:rowOff>114618</xdr:rowOff>
    </xdr:to>
    <xdr:sp macro="" textlink="">
      <xdr:nvSpPr>
        <xdr:cNvPr id="358" name="楕円 357">
          <a:extLst>
            <a:ext uri="{FF2B5EF4-FFF2-40B4-BE49-F238E27FC236}">
              <a16:creationId xmlns:a16="http://schemas.microsoft.com/office/drawing/2014/main" id="{E246ADB7-F230-435E-87A2-834DFA2EB2FD}"/>
            </a:ext>
          </a:extLst>
        </xdr:cNvPr>
        <xdr:cNvSpPr/>
      </xdr:nvSpPr>
      <xdr:spPr>
        <a:xfrm>
          <a:off x="9588500" y="145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63246</xdr:rowOff>
    </xdr:from>
    <xdr:to>
      <xdr:col>55</xdr:col>
      <xdr:colOff>0</xdr:colOff>
      <xdr:row>85</xdr:row>
      <xdr:rowOff>63818</xdr:rowOff>
    </xdr:to>
    <xdr:cxnSp macro="">
      <xdr:nvCxnSpPr>
        <xdr:cNvPr id="359" name="直線コネクタ 358">
          <a:extLst>
            <a:ext uri="{FF2B5EF4-FFF2-40B4-BE49-F238E27FC236}">
              <a16:creationId xmlns:a16="http://schemas.microsoft.com/office/drawing/2014/main" id="{549A2F04-7F53-49C2-8CC8-8EA995E848F0}"/>
            </a:ext>
          </a:extLst>
        </xdr:cNvPr>
        <xdr:cNvCxnSpPr/>
      </xdr:nvCxnSpPr>
      <xdr:spPr>
        <a:xfrm flipV="1">
          <a:off x="9639300" y="1463649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13018</xdr:rowOff>
    </xdr:from>
    <xdr:to>
      <xdr:col>46</xdr:col>
      <xdr:colOff>38100</xdr:colOff>
      <xdr:row>85</xdr:row>
      <xdr:rowOff>114618</xdr:rowOff>
    </xdr:to>
    <xdr:sp macro="" textlink="">
      <xdr:nvSpPr>
        <xdr:cNvPr id="360" name="楕円 359">
          <a:extLst>
            <a:ext uri="{FF2B5EF4-FFF2-40B4-BE49-F238E27FC236}">
              <a16:creationId xmlns:a16="http://schemas.microsoft.com/office/drawing/2014/main" id="{388FAD31-33BE-4641-9FC5-19B0A6D552B5}"/>
            </a:ext>
          </a:extLst>
        </xdr:cNvPr>
        <xdr:cNvSpPr/>
      </xdr:nvSpPr>
      <xdr:spPr>
        <a:xfrm>
          <a:off x="8699500" y="145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63818</xdr:rowOff>
    </xdr:from>
    <xdr:to>
      <xdr:col>50</xdr:col>
      <xdr:colOff>114300</xdr:colOff>
      <xdr:row>85</xdr:row>
      <xdr:rowOff>63818</xdr:rowOff>
    </xdr:to>
    <xdr:cxnSp macro="">
      <xdr:nvCxnSpPr>
        <xdr:cNvPr id="361" name="直線コネクタ 360">
          <a:extLst>
            <a:ext uri="{FF2B5EF4-FFF2-40B4-BE49-F238E27FC236}">
              <a16:creationId xmlns:a16="http://schemas.microsoft.com/office/drawing/2014/main" id="{CA6BD1DE-8CE2-461C-B108-766EDA5BA22B}"/>
            </a:ext>
          </a:extLst>
        </xdr:cNvPr>
        <xdr:cNvCxnSpPr/>
      </xdr:nvCxnSpPr>
      <xdr:spPr>
        <a:xfrm>
          <a:off x="8750300" y="14637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14160</xdr:rowOff>
    </xdr:from>
    <xdr:to>
      <xdr:col>41</xdr:col>
      <xdr:colOff>101600</xdr:colOff>
      <xdr:row>85</xdr:row>
      <xdr:rowOff>115760</xdr:rowOff>
    </xdr:to>
    <xdr:sp macro="" textlink="">
      <xdr:nvSpPr>
        <xdr:cNvPr id="362" name="楕円 361">
          <a:extLst>
            <a:ext uri="{FF2B5EF4-FFF2-40B4-BE49-F238E27FC236}">
              <a16:creationId xmlns:a16="http://schemas.microsoft.com/office/drawing/2014/main" id="{DB1B0ADC-3D14-45D5-A32F-A28AC1EC90F9}"/>
            </a:ext>
          </a:extLst>
        </xdr:cNvPr>
        <xdr:cNvSpPr/>
      </xdr:nvSpPr>
      <xdr:spPr>
        <a:xfrm>
          <a:off x="7810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63818</xdr:rowOff>
    </xdr:from>
    <xdr:to>
      <xdr:col>45</xdr:col>
      <xdr:colOff>177800</xdr:colOff>
      <xdr:row>85</xdr:row>
      <xdr:rowOff>64960</xdr:rowOff>
    </xdr:to>
    <xdr:cxnSp macro="">
      <xdr:nvCxnSpPr>
        <xdr:cNvPr id="363" name="直線コネクタ 362">
          <a:extLst>
            <a:ext uri="{FF2B5EF4-FFF2-40B4-BE49-F238E27FC236}">
              <a16:creationId xmlns:a16="http://schemas.microsoft.com/office/drawing/2014/main" id="{0F21BB9A-38DE-41C7-BD15-FF2367BC755B}"/>
            </a:ext>
          </a:extLst>
        </xdr:cNvPr>
        <xdr:cNvCxnSpPr/>
      </xdr:nvCxnSpPr>
      <xdr:spPr>
        <a:xfrm flipV="1">
          <a:off x="7861300" y="1463706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13018</xdr:rowOff>
    </xdr:from>
    <xdr:to>
      <xdr:col>36</xdr:col>
      <xdr:colOff>165100</xdr:colOff>
      <xdr:row>85</xdr:row>
      <xdr:rowOff>114618</xdr:rowOff>
    </xdr:to>
    <xdr:sp macro="" textlink="">
      <xdr:nvSpPr>
        <xdr:cNvPr id="364" name="楕円 363">
          <a:extLst>
            <a:ext uri="{FF2B5EF4-FFF2-40B4-BE49-F238E27FC236}">
              <a16:creationId xmlns:a16="http://schemas.microsoft.com/office/drawing/2014/main" id="{1B95F287-F326-4623-9CBD-DC935AEBC000}"/>
            </a:ext>
          </a:extLst>
        </xdr:cNvPr>
        <xdr:cNvSpPr/>
      </xdr:nvSpPr>
      <xdr:spPr>
        <a:xfrm>
          <a:off x="6921500" y="145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63818</xdr:rowOff>
    </xdr:from>
    <xdr:to>
      <xdr:col>41</xdr:col>
      <xdr:colOff>50800</xdr:colOff>
      <xdr:row>85</xdr:row>
      <xdr:rowOff>64960</xdr:rowOff>
    </xdr:to>
    <xdr:cxnSp macro="">
      <xdr:nvCxnSpPr>
        <xdr:cNvPr id="365" name="直線コネクタ 364">
          <a:extLst>
            <a:ext uri="{FF2B5EF4-FFF2-40B4-BE49-F238E27FC236}">
              <a16:creationId xmlns:a16="http://schemas.microsoft.com/office/drawing/2014/main" id="{CF8E89AC-B63F-42C9-94DE-047CC9644F7F}"/>
            </a:ext>
          </a:extLst>
        </xdr:cNvPr>
        <xdr:cNvCxnSpPr/>
      </xdr:nvCxnSpPr>
      <xdr:spPr>
        <a:xfrm>
          <a:off x="6972300" y="1463706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32321E9F-36B8-46A1-8FB5-30B3E8C613B0}"/>
            </a:ext>
          </a:extLst>
        </xdr:cNvPr>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40BDD59E-C2DD-4657-9032-7A80E236AD4C}"/>
            </a:ext>
          </a:extLst>
        </xdr:cNvPr>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a16="http://schemas.microsoft.com/office/drawing/2014/main" id="{917FA691-7222-420C-BC5A-4789BCA7673A}"/>
            </a:ext>
          </a:extLst>
        </xdr:cNvPr>
        <xdr:cNvSpPr txBox="1"/>
      </xdr:nvSpPr>
      <xdr:spPr>
        <a:xfrm>
          <a:off x="7626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a:extLst>
            <a:ext uri="{FF2B5EF4-FFF2-40B4-BE49-F238E27FC236}">
              <a16:creationId xmlns:a16="http://schemas.microsoft.com/office/drawing/2014/main" id="{F4D9306B-1046-4C2C-B4A2-F342C47174C1}"/>
            </a:ext>
          </a:extLst>
        </xdr:cNvPr>
        <xdr:cNvSpPr txBox="1"/>
      </xdr:nvSpPr>
      <xdr:spPr>
        <a:xfrm>
          <a:off x="6737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105745</xdr:rowOff>
    </xdr:from>
    <xdr:ext cx="469744" cy="259045"/>
    <xdr:sp macro="" textlink="">
      <xdr:nvSpPr>
        <xdr:cNvPr id="370" name="n_1mainValue【公営住宅】&#10;一人当たり面積">
          <a:extLst>
            <a:ext uri="{FF2B5EF4-FFF2-40B4-BE49-F238E27FC236}">
              <a16:creationId xmlns:a16="http://schemas.microsoft.com/office/drawing/2014/main" id="{974E0494-96C2-46D1-B0C2-FEC9A36CE1EC}"/>
            </a:ext>
          </a:extLst>
        </xdr:cNvPr>
        <xdr:cNvSpPr txBox="1"/>
      </xdr:nvSpPr>
      <xdr:spPr>
        <a:xfrm>
          <a:off x="9391727" y="1467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105745</xdr:rowOff>
    </xdr:from>
    <xdr:ext cx="469744" cy="259045"/>
    <xdr:sp macro="" textlink="">
      <xdr:nvSpPr>
        <xdr:cNvPr id="371" name="n_2mainValue【公営住宅】&#10;一人当たり面積">
          <a:extLst>
            <a:ext uri="{FF2B5EF4-FFF2-40B4-BE49-F238E27FC236}">
              <a16:creationId xmlns:a16="http://schemas.microsoft.com/office/drawing/2014/main" id="{A7F5825A-8DA5-43B2-9F25-AAC5CABA2C2F}"/>
            </a:ext>
          </a:extLst>
        </xdr:cNvPr>
        <xdr:cNvSpPr txBox="1"/>
      </xdr:nvSpPr>
      <xdr:spPr>
        <a:xfrm>
          <a:off x="8515427" y="1467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106887</xdr:rowOff>
    </xdr:from>
    <xdr:ext cx="469744" cy="259045"/>
    <xdr:sp macro="" textlink="">
      <xdr:nvSpPr>
        <xdr:cNvPr id="372" name="n_3mainValue【公営住宅】&#10;一人当たり面積">
          <a:extLst>
            <a:ext uri="{FF2B5EF4-FFF2-40B4-BE49-F238E27FC236}">
              <a16:creationId xmlns:a16="http://schemas.microsoft.com/office/drawing/2014/main" id="{6EEF9B26-414D-4E99-91F5-112D6D89A106}"/>
            </a:ext>
          </a:extLst>
        </xdr:cNvPr>
        <xdr:cNvSpPr txBox="1"/>
      </xdr:nvSpPr>
      <xdr:spPr>
        <a:xfrm>
          <a:off x="7626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105745</xdr:rowOff>
    </xdr:from>
    <xdr:ext cx="469744" cy="259045"/>
    <xdr:sp macro="" textlink="">
      <xdr:nvSpPr>
        <xdr:cNvPr id="373" name="n_4mainValue【公営住宅】&#10;一人当たり面積">
          <a:extLst>
            <a:ext uri="{FF2B5EF4-FFF2-40B4-BE49-F238E27FC236}">
              <a16:creationId xmlns:a16="http://schemas.microsoft.com/office/drawing/2014/main" id="{6298D6DE-97BE-4E00-A7CD-AE5E410F44AD}"/>
            </a:ext>
          </a:extLst>
        </xdr:cNvPr>
        <xdr:cNvSpPr txBox="1"/>
      </xdr:nvSpPr>
      <xdr:spPr>
        <a:xfrm>
          <a:off x="6737427" y="1467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5B7F18D0-F68B-4701-8DA7-DFB2ADE9665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9A178A9-6138-46C7-A095-2118234DE16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F883061E-97C3-4930-8890-22103FDF566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4CBED31-7663-424F-B753-BE980865342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95531C50-A9D7-4D35-B65D-AD628771FAB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B8EF09D5-E24A-44FB-92D1-BB524E16EDB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878796A-3E85-426A-A486-BB55B7D277A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4216CE7A-5A88-4C55-BA4C-DF4400BDFCD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19AFBC81-5139-4B80-8659-1A4C4DF8BB8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D551D8A9-F234-498D-96D0-D4EC918AB33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F291E9E0-9304-4761-B8CF-0BA71BF6C7E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52BE82E2-938B-4DE3-BD88-CE1AC0C6F1E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924D1D69-DF4E-4513-9D1D-33DDA13D991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2485E32E-9754-4E3D-8A7E-F30426985F6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B9A64BFF-0333-4A0E-BB34-124E6074023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B3ECF627-97C3-4957-A6F4-30C5DCE6D9F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E1AEA44B-3674-4C51-AB9F-D71B578FFBE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CBEE0E59-B8A3-4EB7-A11D-B7113835B13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9724D1CE-275F-457D-84A7-3EB0641C6A2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DDF5995E-B290-45CA-9A90-4B35AAEBD5A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7D3D4993-F250-4E88-B6DE-7BDA5BCB75C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64A7D0EB-39A1-4CCD-AA7E-27C7038D585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9D3A2321-E39B-41C2-BD8C-361F230682E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8A3AB2B-1C3E-4C16-AF16-36AC65E2B14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4EAFA61B-D0AF-40A8-AE12-4B22B5B0C30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CFC654A2-E3AE-4A0C-88B5-37E17FDF56D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A4919AFF-C366-4E32-86BD-1FEE5CA444F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97A799B1-9493-49AE-83D5-6329A1090ED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952C2E85-0B0B-4605-93A4-8FA413A08DC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189ED543-7D23-4BC3-BCC7-F6E106C15E3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858AA6F2-2ADF-4266-A4C7-009609795CF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813DC4A6-CA41-4E92-9FF9-F3824C73ECF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3B9C3859-86BF-47E8-B900-4EB4ADD0663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4EAA1D4B-DDCD-447B-82C9-261DD5B9CA5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ACF37DBA-CD9E-4F48-BE87-79332701004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915984F0-F025-40AF-A86D-FA5F44DA58B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4999B49B-41C4-47CC-9874-6E084E472FD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5D4E2648-4E00-459F-8EEF-9C67D53D213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616F09E2-ED15-41CD-BA74-97C620663C9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DAA2BC3A-D661-4791-BD96-A738E3ED282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6C91FFB8-1845-4ECA-963C-08E8ADD6ECA7}"/>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B1B002F6-C077-491F-90AA-0E07CA778FFF}"/>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BE4149FF-E369-4DB4-9F72-00B8BBA7AB63}"/>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3950CA03-9F99-4ACD-BB67-73A1A5051B1D}"/>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A7C41377-FB61-4DA0-908C-70CAEC163BAE}"/>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7B9C3953-FC58-4A0A-8874-F350FC286B46}"/>
            </a:ext>
          </a:extLst>
        </xdr:cNvPr>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8EF306A9-B7FC-4DAE-ABE3-14C2F48B9642}"/>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E0F289B3-BDA5-4DA3-B730-BABEC7F94F50}"/>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D42110DC-4D03-4D05-AFF0-9ECF74867696}"/>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BF1A429B-B234-451B-80AB-CD681C369090}"/>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D53C5EA0-97AD-46A3-9F51-2EA7240DB1DD}"/>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FE56DA72-654C-4BFA-9DD2-E179EFAF502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B6A848CF-50B4-46C5-BEBF-FAB7BBBD2B3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85BD9B4-ED5D-479E-AD7D-900B2F1361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0571338-2AD6-40F8-9C45-D7FA1282A14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098EB2C-459E-40BE-AA80-856191E6A7D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30" name="楕円 429">
          <a:extLst>
            <a:ext uri="{FF2B5EF4-FFF2-40B4-BE49-F238E27FC236}">
              <a16:creationId xmlns:a16="http://schemas.microsoft.com/office/drawing/2014/main" id="{8507269E-CA17-40DE-908A-C5072A20CDBB}"/>
            </a:ext>
          </a:extLst>
        </xdr:cNvPr>
        <xdr:cNvSpPr/>
      </xdr:nvSpPr>
      <xdr:spPr>
        <a:xfrm>
          <a:off x="16268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140987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78DF458-3675-4696-80A8-9D76EF19E752}"/>
            </a:ext>
          </a:extLst>
        </xdr:cNvPr>
        <xdr:cNvSpPr txBox="1"/>
      </xdr:nvSpPr>
      <xdr:spPr>
        <a:xfrm>
          <a:off x="16357600"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118745</xdr:rowOff>
    </xdr:from>
    <xdr:to>
      <xdr:col>81</xdr:col>
      <xdr:colOff>101600</xdr:colOff>
      <xdr:row>37</xdr:row>
      <xdr:rowOff>48895</xdr:rowOff>
    </xdr:to>
    <xdr:sp macro="" textlink="">
      <xdr:nvSpPr>
        <xdr:cNvPr id="432" name="楕円 431">
          <a:extLst>
            <a:ext uri="{FF2B5EF4-FFF2-40B4-BE49-F238E27FC236}">
              <a16:creationId xmlns:a16="http://schemas.microsoft.com/office/drawing/2014/main" id="{30C5EFE6-C326-4D40-ACD3-5060E97320AD}"/>
            </a:ext>
          </a:extLst>
        </xdr:cNvPr>
        <xdr:cNvSpPr/>
      </xdr:nvSpPr>
      <xdr:spPr>
        <a:xfrm>
          <a:off x="15430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169545</xdr:rowOff>
    </xdr:from>
    <xdr:to>
      <xdr:col>85</xdr:col>
      <xdr:colOff>127000</xdr:colOff>
      <xdr:row>37</xdr:row>
      <xdr:rowOff>41910</xdr:rowOff>
    </xdr:to>
    <xdr:cxnSp macro="">
      <xdr:nvCxnSpPr>
        <xdr:cNvPr id="433" name="直線コネクタ 432">
          <a:extLst>
            <a:ext uri="{FF2B5EF4-FFF2-40B4-BE49-F238E27FC236}">
              <a16:creationId xmlns:a16="http://schemas.microsoft.com/office/drawing/2014/main" id="{0207939F-E292-4D6B-8E6C-F9CBDA714FCD}"/>
            </a:ext>
          </a:extLst>
        </xdr:cNvPr>
        <xdr:cNvCxnSpPr/>
      </xdr:nvCxnSpPr>
      <xdr:spPr>
        <a:xfrm>
          <a:off x="15481300" y="63417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73025</xdr:rowOff>
    </xdr:from>
    <xdr:to>
      <xdr:col>76</xdr:col>
      <xdr:colOff>165100</xdr:colOff>
      <xdr:row>37</xdr:row>
      <xdr:rowOff>3175</xdr:rowOff>
    </xdr:to>
    <xdr:sp macro="" textlink="">
      <xdr:nvSpPr>
        <xdr:cNvPr id="434" name="楕円 433">
          <a:extLst>
            <a:ext uri="{FF2B5EF4-FFF2-40B4-BE49-F238E27FC236}">
              <a16:creationId xmlns:a16="http://schemas.microsoft.com/office/drawing/2014/main" id="{4EB9BF6E-45BF-48E5-9D76-4AFC58F6B604}"/>
            </a:ext>
          </a:extLst>
        </xdr:cNvPr>
        <xdr:cNvSpPr/>
      </xdr:nvSpPr>
      <xdr:spPr>
        <a:xfrm>
          <a:off x="14541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123825</xdr:rowOff>
    </xdr:from>
    <xdr:to>
      <xdr:col>81</xdr:col>
      <xdr:colOff>50800</xdr:colOff>
      <xdr:row>36</xdr:row>
      <xdr:rowOff>169545</xdr:rowOff>
    </xdr:to>
    <xdr:cxnSp macro="">
      <xdr:nvCxnSpPr>
        <xdr:cNvPr id="435" name="直線コネクタ 434">
          <a:extLst>
            <a:ext uri="{FF2B5EF4-FFF2-40B4-BE49-F238E27FC236}">
              <a16:creationId xmlns:a16="http://schemas.microsoft.com/office/drawing/2014/main" id="{53EB23C8-FE97-4845-AE3E-E420AB481842}"/>
            </a:ext>
          </a:extLst>
        </xdr:cNvPr>
        <xdr:cNvCxnSpPr/>
      </xdr:nvCxnSpPr>
      <xdr:spPr>
        <a:xfrm>
          <a:off x="14592300" y="62960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46355</xdr:rowOff>
    </xdr:from>
    <xdr:to>
      <xdr:col>72</xdr:col>
      <xdr:colOff>38100</xdr:colOff>
      <xdr:row>36</xdr:row>
      <xdr:rowOff>147955</xdr:rowOff>
    </xdr:to>
    <xdr:sp macro="" textlink="">
      <xdr:nvSpPr>
        <xdr:cNvPr id="436" name="楕円 435">
          <a:extLst>
            <a:ext uri="{FF2B5EF4-FFF2-40B4-BE49-F238E27FC236}">
              <a16:creationId xmlns:a16="http://schemas.microsoft.com/office/drawing/2014/main" id="{924E3E34-F96F-4EFC-A885-B7E1E907E113}"/>
            </a:ext>
          </a:extLst>
        </xdr:cNvPr>
        <xdr:cNvSpPr/>
      </xdr:nvSpPr>
      <xdr:spPr>
        <a:xfrm>
          <a:off x="13652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97155</xdr:rowOff>
    </xdr:from>
    <xdr:to>
      <xdr:col>76</xdr:col>
      <xdr:colOff>114300</xdr:colOff>
      <xdr:row>36</xdr:row>
      <xdr:rowOff>123825</xdr:rowOff>
    </xdr:to>
    <xdr:cxnSp macro="">
      <xdr:nvCxnSpPr>
        <xdr:cNvPr id="437" name="直線コネクタ 436">
          <a:extLst>
            <a:ext uri="{FF2B5EF4-FFF2-40B4-BE49-F238E27FC236}">
              <a16:creationId xmlns:a16="http://schemas.microsoft.com/office/drawing/2014/main" id="{1E3C06A4-6240-4FA9-B11E-B8DF9B33AA8A}"/>
            </a:ext>
          </a:extLst>
        </xdr:cNvPr>
        <xdr:cNvCxnSpPr/>
      </xdr:nvCxnSpPr>
      <xdr:spPr>
        <a:xfrm>
          <a:off x="13703300" y="62693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170180</xdr:rowOff>
    </xdr:from>
    <xdr:to>
      <xdr:col>67</xdr:col>
      <xdr:colOff>101600</xdr:colOff>
      <xdr:row>36</xdr:row>
      <xdr:rowOff>100330</xdr:rowOff>
    </xdr:to>
    <xdr:sp macro="" textlink="">
      <xdr:nvSpPr>
        <xdr:cNvPr id="438" name="楕円 437">
          <a:extLst>
            <a:ext uri="{FF2B5EF4-FFF2-40B4-BE49-F238E27FC236}">
              <a16:creationId xmlns:a16="http://schemas.microsoft.com/office/drawing/2014/main" id="{7E019DC4-4FBE-4B5E-A30E-7A27B5F713C2}"/>
            </a:ext>
          </a:extLst>
        </xdr:cNvPr>
        <xdr:cNvSpPr/>
      </xdr:nvSpPr>
      <xdr:spPr>
        <a:xfrm>
          <a:off x="12763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49530</xdr:rowOff>
    </xdr:from>
    <xdr:to>
      <xdr:col>71</xdr:col>
      <xdr:colOff>177800</xdr:colOff>
      <xdr:row>36</xdr:row>
      <xdr:rowOff>97155</xdr:rowOff>
    </xdr:to>
    <xdr:cxnSp macro="">
      <xdr:nvCxnSpPr>
        <xdr:cNvPr id="439" name="直線コネクタ 438">
          <a:extLst>
            <a:ext uri="{FF2B5EF4-FFF2-40B4-BE49-F238E27FC236}">
              <a16:creationId xmlns:a16="http://schemas.microsoft.com/office/drawing/2014/main" id="{D620BE11-16D7-4211-BDE4-E7EBAE31B036}"/>
            </a:ext>
          </a:extLst>
        </xdr:cNvPr>
        <xdr:cNvCxnSpPr/>
      </xdr:nvCxnSpPr>
      <xdr:spPr>
        <a:xfrm>
          <a:off x="12814300" y="62217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2F04741A-3752-4254-8A42-6209F477E67F}"/>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1B7ED819-FA8B-41CD-B0CD-7DD111699437}"/>
            </a:ext>
          </a:extLst>
        </xdr:cNvPr>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E55D4F09-5799-45B5-AC33-1AFD8FCF3F38}"/>
            </a:ext>
          </a:extLst>
        </xdr:cNvPr>
        <xdr:cNvSpPr txBox="1"/>
      </xdr:nvSpPr>
      <xdr:spPr>
        <a:xfrm>
          <a:off x="13500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F87142D9-767A-4A7A-8513-69D311788180}"/>
            </a:ext>
          </a:extLst>
        </xdr:cNvPr>
        <xdr:cNvSpPr txBox="1"/>
      </xdr:nvSpPr>
      <xdr:spPr>
        <a:xfrm>
          <a:off x="12611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40022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DBB88CC4-3AE8-4843-9C21-33BE36869F6E}"/>
            </a:ext>
          </a:extLst>
        </xdr:cNvPr>
        <xdr:cNvSpPr txBox="1"/>
      </xdr:nvSpPr>
      <xdr:spPr>
        <a:xfrm>
          <a:off x="152660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19702</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D43A8093-6AC3-4AD7-9CE0-62014379FE9A}"/>
            </a:ext>
          </a:extLst>
        </xdr:cNvPr>
        <xdr:cNvSpPr txBox="1"/>
      </xdr:nvSpPr>
      <xdr:spPr>
        <a:xfrm>
          <a:off x="14389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164482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E51F7F8C-E5BB-45D8-8A0A-DDF5A66046ED}"/>
            </a:ext>
          </a:extLst>
        </xdr:cNvPr>
        <xdr:cNvSpPr txBox="1"/>
      </xdr:nvSpPr>
      <xdr:spPr>
        <a:xfrm>
          <a:off x="13500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116857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CE4A664D-4199-4F60-8375-CA85473DF2A7}"/>
            </a:ext>
          </a:extLst>
        </xdr:cNvPr>
        <xdr:cNvSpPr txBox="1"/>
      </xdr:nvSpPr>
      <xdr:spPr>
        <a:xfrm>
          <a:off x="12611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C6E79F0-5603-4034-AFBC-08EF605BC4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1C3463BD-2A53-41B9-A6CA-E85EB626B72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E35288C4-8C20-4B56-8B2B-5B122A82586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5FBBFF40-67FA-4D51-A5B9-A9B35EF3D03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7D335E53-A1AB-47DA-BBA4-603E337BA4E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F78CDA50-84C8-41B3-B4BC-50AD332FC54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FDDF3583-1A29-4969-A771-D60FA5A0CD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89881A00-74D4-4A8C-B389-4B18889241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FCE13296-88C5-4BDE-8FD8-97084CE406D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A4993B98-7199-4997-97D7-0B9239BE12B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B84E809C-3426-43D0-BA9C-15DD8BD9A03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58A323AF-5AC2-4DA4-9B02-52A2F62E7A0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5BD94245-CF28-453F-82CA-5E5610A7A25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E0F5D541-B9A2-4A26-9EF4-4B5E73B5FC2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C3F3488E-056F-4CD7-86DD-2780C0CE2A3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01DB8DD9-F65E-4ED0-88BE-559632D2D45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9F4B823A-B03F-48ED-A080-D52C24D684B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518871FD-5706-49F0-BC4E-D3204E148C3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226A0A63-6C37-4F91-BEB1-778CE299E7E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1FE7DC09-01D6-4D8D-B793-BB3C5855304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1782DB3B-C45D-4564-A102-A9F780C8AD4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985B22C4-793A-4CF9-80AD-ECB61536643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55F7A26-D52F-4DF8-AB7B-9D5C33E74E2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49967FE6-40DA-4621-A84C-9A10286A68D4}"/>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4566257C-3F33-4D55-880F-1F11F3636956}"/>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B282C792-AE5D-4006-8406-55B5A2B0D673}"/>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46216FB6-332D-4DAC-B42E-6B4972F42B34}"/>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9650603A-7EB4-4A13-87B7-9EB00B4AF8D3}"/>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C90902DB-35A1-4739-AFE4-1083085138B4}"/>
            </a:ext>
          </a:extLst>
        </xdr:cNvPr>
        <xdr:cNvSpPr txBox="1"/>
      </xdr:nvSpPr>
      <xdr:spPr>
        <a:xfrm>
          <a:off x="22199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870727CD-DADF-46E9-8695-A389436B05B1}"/>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A18BF4DE-EF3B-4FE6-9979-1096CB648954}"/>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13661BFA-DEE3-43B0-855C-8436F7435267}"/>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9A7F8AB8-7529-4212-BCC8-C8E7E5DC6544}"/>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A01ED6F9-575A-4C3E-9C32-5F2ED75C6130}"/>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B338BF7-0DC5-4A4D-BF5E-41CCDF86A59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20086E4-CE4B-4F18-8839-3B288F9706D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16EFAC7-3654-46FD-8E61-57C6BF6F1AC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E302C22-DF2A-4653-894A-8638672CD99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93B6FB4-A5A6-4D84-8745-E99C981067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10160</xdr:rowOff>
    </xdr:from>
    <xdr:to>
      <xdr:col>116</xdr:col>
      <xdr:colOff>114300</xdr:colOff>
      <xdr:row>36</xdr:row>
      <xdr:rowOff>111760</xdr:rowOff>
    </xdr:to>
    <xdr:sp macro="" textlink="">
      <xdr:nvSpPr>
        <xdr:cNvPr id="487" name="楕円 486">
          <a:extLst>
            <a:ext uri="{FF2B5EF4-FFF2-40B4-BE49-F238E27FC236}">
              <a16:creationId xmlns:a16="http://schemas.microsoft.com/office/drawing/2014/main" id="{A84B08E2-DEEE-4CCC-973C-79AB32259182}"/>
            </a:ext>
          </a:extLst>
        </xdr:cNvPr>
        <xdr:cNvSpPr/>
      </xdr:nvSpPr>
      <xdr:spPr>
        <a:xfrm>
          <a:off x="22110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33037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44C94DAC-4DCD-4F52-86BF-4F35439BBCD1}"/>
            </a:ext>
          </a:extLst>
        </xdr:cNvPr>
        <xdr:cNvSpPr txBox="1"/>
      </xdr:nvSpPr>
      <xdr:spPr>
        <a:xfrm>
          <a:off x="22199600"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10160</xdr:rowOff>
    </xdr:from>
    <xdr:to>
      <xdr:col>112</xdr:col>
      <xdr:colOff>38100</xdr:colOff>
      <xdr:row>36</xdr:row>
      <xdr:rowOff>111760</xdr:rowOff>
    </xdr:to>
    <xdr:sp macro="" textlink="">
      <xdr:nvSpPr>
        <xdr:cNvPr id="489" name="楕円 488">
          <a:extLst>
            <a:ext uri="{FF2B5EF4-FFF2-40B4-BE49-F238E27FC236}">
              <a16:creationId xmlns:a16="http://schemas.microsoft.com/office/drawing/2014/main" id="{CAA09768-D7F4-489E-8DCC-582C2DC08FD6}"/>
            </a:ext>
          </a:extLst>
        </xdr:cNvPr>
        <xdr:cNvSpPr/>
      </xdr:nvSpPr>
      <xdr:spPr>
        <a:xfrm>
          <a:off x="21272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60960</xdr:rowOff>
    </xdr:from>
    <xdr:to>
      <xdr:col>116</xdr:col>
      <xdr:colOff>63500</xdr:colOff>
      <xdr:row>36</xdr:row>
      <xdr:rowOff>60960</xdr:rowOff>
    </xdr:to>
    <xdr:cxnSp macro="">
      <xdr:nvCxnSpPr>
        <xdr:cNvPr id="490" name="直線コネクタ 489">
          <a:extLst>
            <a:ext uri="{FF2B5EF4-FFF2-40B4-BE49-F238E27FC236}">
              <a16:creationId xmlns:a16="http://schemas.microsoft.com/office/drawing/2014/main" id="{4C9C806F-BB1C-44ED-A15C-F12222535710}"/>
            </a:ext>
          </a:extLst>
        </xdr:cNvPr>
        <xdr:cNvCxnSpPr/>
      </xdr:nvCxnSpPr>
      <xdr:spPr>
        <a:xfrm>
          <a:off x="21323300" y="6233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17780</xdr:rowOff>
    </xdr:from>
    <xdr:to>
      <xdr:col>107</xdr:col>
      <xdr:colOff>101600</xdr:colOff>
      <xdr:row>36</xdr:row>
      <xdr:rowOff>119380</xdr:rowOff>
    </xdr:to>
    <xdr:sp macro="" textlink="">
      <xdr:nvSpPr>
        <xdr:cNvPr id="491" name="楕円 490">
          <a:extLst>
            <a:ext uri="{FF2B5EF4-FFF2-40B4-BE49-F238E27FC236}">
              <a16:creationId xmlns:a16="http://schemas.microsoft.com/office/drawing/2014/main" id="{A38AD6E2-8392-4399-85A8-DE4585DD871A}"/>
            </a:ext>
          </a:extLst>
        </xdr:cNvPr>
        <xdr:cNvSpPr/>
      </xdr:nvSpPr>
      <xdr:spPr>
        <a:xfrm>
          <a:off x="20383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60960</xdr:rowOff>
    </xdr:from>
    <xdr:to>
      <xdr:col>111</xdr:col>
      <xdr:colOff>177800</xdr:colOff>
      <xdr:row>36</xdr:row>
      <xdr:rowOff>68580</xdr:rowOff>
    </xdr:to>
    <xdr:cxnSp macro="">
      <xdr:nvCxnSpPr>
        <xdr:cNvPr id="492" name="直線コネクタ 491">
          <a:extLst>
            <a:ext uri="{FF2B5EF4-FFF2-40B4-BE49-F238E27FC236}">
              <a16:creationId xmlns:a16="http://schemas.microsoft.com/office/drawing/2014/main" id="{1F71F97B-6560-42E1-8379-91D647CC779E}"/>
            </a:ext>
          </a:extLst>
        </xdr:cNvPr>
        <xdr:cNvCxnSpPr/>
      </xdr:nvCxnSpPr>
      <xdr:spPr>
        <a:xfrm flipV="1">
          <a:off x="20434300" y="6233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135890</xdr:rowOff>
    </xdr:from>
    <xdr:to>
      <xdr:col>102</xdr:col>
      <xdr:colOff>165100</xdr:colOff>
      <xdr:row>36</xdr:row>
      <xdr:rowOff>66040</xdr:rowOff>
    </xdr:to>
    <xdr:sp macro="" textlink="">
      <xdr:nvSpPr>
        <xdr:cNvPr id="493" name="楕円 492">
          <a:extLst>
            <a:ext uri="{FF2B5EF4-FFF2-40B4-BE49-F238E27FC236}">
              <a16:creationId xmlns:a16="http://schemas.microsoft.com/office/drawing/2014/main" id="{56BA8F33-A65E-45C2-BE82-D6F42BC69BA7}"/>
            </a:ext>
          </a:extLst>
        </xdr:cNvPr>
        <xdr:cNvSpPr/>
      </xdr:nvSpPr>
      <xdr:spPr>
        <a:xfrm>
          <a:off x="19494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15240</xdr:rowOff>
    </xdr:from>
    <xdr:to>
      <xdr:col>107</xdr:col>
      <xdr:colOff>50800</xdr:colOff>
      <xdr:row>36</xdr:row>
      <xdr:rowOff>68580</xdr:rowOff>
    </xdr:to>
    <xdr:cxnSp macro="">
      <xdr:nvCxnSpPr>
        <xdr:cNvPr id="494" name="直線コネクタ 493">
          <a:extLst>
            <a:ext uri="{FF2B5EF4-FFF2-40B4-BE49-F238E27FC236}">
              <a16:creationId xmlns:a16="http://schemas.microsoft.com/office/drawing/2014/main" id="{60E50869-BB73-4D09-887C-B381EBAA7D4F}"/>
            </a:ext>
          </a:extLst>
        </xdr:cNvPr>
        <xdr:cNvCxnSpPr/>
      </xdr:nvCxnSpPr>
      <xdr:spPr>
        <a:xfrm>
          <a:off x="19545300" y="6187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90170</xdr:rowOff>
    </xdr:from>
    <xdr:to>
      <xdr:col>98</xdr:col>
      <xdr:colOff>38100</xdr:colOff>
      <xdr:row>36</xdr:row>
      <xdr:rowOff>20320</xdr:rowOff>
    </xdr:to>
    <xdr:sp macro="" textlink="">
      <xdr:nvSpPr>
        <xdr:cNvPr id="495" name="楕円 494">
          <a:extLst>
            <a:ext uri="{FF2B5EF4-FFF2-40B4-BE49-F238E27FC236}">
              <a16:creationId xmlns:a16="http://schemas.microsoft.com/office/drawing/2014/main" id="{EA6ED9B2-8A21-43AD-9BFD-149C42CCA864}"/>
            </a:ext>
          </a:extLst>
        </xdr:cNvPr>
        <xdr:cNvSpPr/>
      </xdr:nvSpPr>
      <xdr:spPr>
        <a:xfrm>
          <a:off x="18605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140970</xdr:rowOff>
    </xdr:from>
    <xdr:to>
      <xdr:col>102</xdr:col>
      <xdr:colOff>114300</xdr:colOff>
      <xdr:row>36</xdr:row>
      <xdr:rowOff>15240</xdr:rowOff>
    </xdr:to>
    <xdr:cxnSp macro="">
      <xdr:nvCxnSpPr>
        <xdr:cNvPr id="496" name="直線コネクタ 495">
          <a:extLst>
            <a:ext uri="{FF2B5EF4-FFF2-40B4-BE49-F238E27FC236}">
              <a16:creationId xmlns:a16="http://schemas.microsoft.com/office/drawing/2014/main" id="{F4C83B7F-C6CF-4CA3-BA8F-35FA312F5D0E}"/>
            </a:ext>
          </a:extLst>
        </xdr:cNvPr>
        <xdr:cNvCxnSpPr/>
      </xdr:nvCxnSpPr>
      <xdr:spPr>
        <a:xfrm>
          <a:off x="18656300" y="6141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280D78FB-0E85-4813-A4C8-65A11AA4E499}"/>
            </a:ext>
          </a:extLst>
        </xdr:cNvPr>
        <xdr:cNvSpPr txBox="1"/>
      </xdr:nvSpPr>
      <xdr:spPr>
        <a:xfrm>
          <a:off x="21075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D62C3787-C8BC-4560-AC44-B6FD6AC0D4D9}"/>
            </a:ext>
          </a:extLst>
        </xdr:cNvPr>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E651C128-6A4F-4A65-BA3D-D97D93A077E9}"/>
            </a:ext>
          </a:extLst>
        </xdr:cNvPr>
        <xdr:cNvSpPr txBox="1"/>
      </xdr:nvSpPr>
      <xdr:spPr>
        <a:xfrm>
          <a:off x="19310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3C8D588E-E100-46CA-A06D-178888E39EA0}"/>
            </a:ext>
          </a:extLst>
        </xdr:cNvPr>
        <xdr:cNvSpPr txBox="1"/>
      </xdr:nvSpPr>
      <xdr:spPr>
        <a:xfrm>
          <a:off x="18421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128287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C83F30D6-B14F-4B5F-A243-73CFB7F6400C}"/>
            </a:ext>
          </a:extLst>
        </xdr:cNvPr>
        <xdr:cNvSpPr txBox="1"/>
      </xdr:nvSpPr>
      <xdr:spPr>
        <a:xfrm>
          <a:off x="21075727" y="595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135907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F880691D-5013-454A-A248-B1D580F5E553}"/>
            </a:ext>
          </a:extLst>
        </xdr:cNvPr>
        <xdr:cNvSpPr txBox="1"/>
      </xdr:nvSpPr>
      <xdr:spPr>
        <a:xfrm>
          <a:off x="20199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82567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BB0D09B9-8299-4D3C-9F78-9EA8AD208F7F}"/>
            </a:ext>
          </a:extLst>
        </xdr:cNvPr>
        <xdr:cNvSpPr txBox="1"/>
      </xdr:nvSpPr>
      <xdr:spPr>
        <a:xfrm>
          <a:off x="19310427"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36847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2F204855-DB4B-497D-AE93-73EED4EEC5B6}"/>
            </a:ext>
          </a:extLst>
        </xdr:cNvPr>
        <xdr:cNvSpPr txBox="1"/>
      </xdr:nvSpPr>
      <xdr:spPr>
        <a:xfrm>
          <a:off x="18421427" y="58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F6CFEBB3-831B-470D-8D93-CB3327D7C4C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C2A8358E-3DA4-4FB6-91DB-42C8109F8F6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BFC19E60-E9D7-422B-91A5-7E525686249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79110836-BB16-4919-9FE5-1854DE4BF9B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49E00BC5-752F-4FE1-8A0F-1B6232B3B43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80051889-5956-4F6D-B824-7B69F70DB94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8FB53DB4-86F8-47BB-8BBC-D1F03CD8988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834DC018-51CD-46A5-B506-38978F61A76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2ACD77C7-863D-400B-804B-AC4B5F7FE09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9020943E-F251-49CD-A264-A261C86EB63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8BE6D39F-43BA-4090-9C21-5F01244DC69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1139AE11-7535-4824-A87D-C1C59709CD11}"/>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58FE616B-D5F0-4AA9-B26E-55D0245C9313}"/>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BDAF04F2-32DB-4C25-A5BE-9DC316244238}"/>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CB214D0E-42A4-482F-9E7C-A34FEC6EE8DD}"/>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2A6E9367-6FF6-4829-87D4-F9B29D5BEFB9}"/>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FE95ACD7-CBF5-4A7F-B1C7-9DB0F4B9D3FA}"/>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ED6048D0-9BD0-4D32-9711-2D19F12B098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6AAF5F85-D0C1-4DF2-82C1-F254E0A0CB0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01920ECE-A517-480A-AA5E-9FEDDADA7D05}"/>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C8D982DE-B0FC-400F-B5FB-94C06260A685}"/>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5B143C11-4CAA-4590-A119-FDF9CFFC6881}"/>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B2C444F2-8F4B-477A-8D0A-6D6A7A215CCB}"/>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591F2458-C54A-4E83-A085-63EB479BCA52}"/>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56F51F6F-B7EE-47BE-8360-52B7ED5DED2E}"/>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E4B30C86-23D4-4253-A363-3B4A07C43E9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648DB303-1283-421D-9B7E-53C2CF5C1CE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13B7F5D7-B8F0-44A5-B439-B2AF985A4D3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B23F06AF-503B-40D2-BDBB-5A236FB979B2}"/>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24B33A3-2D81-492E-A4DD-5C209ACB131C}"/>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1F87D873-26BE-44C2-BE52-375F7375ACD4}"/>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D5FDFF86-4E92-4FEA-B418-2A069840101F}"/>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4039FB49-F028-483D-AEA4-4432876AC5E7}"/>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3CEBD79E-2924-4BA1-8607-AE2FE8CC336E}"/>
            </a:ext>
          </a:extLst>
        </xdr:cNvPr>
        <xdr:cNvSpPr txBox="1"/>
      </xdr:nvSpPr>
      <xdr:spPr>
        <a:xfrm>
          <a:off x="16357600" y="10377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D36688B5-E9CB-435C-80FB-7E2F79C08B4F}"/>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530A6597-D57D-455F-928F-5DEE334D075E}"/>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977D067F-D4A2-4AE7-9763-8485F9710DEB}"/>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B4DE78EA-2422-4DA7-86C8-45DD596111BE}"/>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D671F5B9-AA9B-4875-A65E-CAFA98BC5180}"/>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0E9BEBB-DB2D-4E47-BFF2-795D4EE5D06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BCBA33D-105C-4E70-ABE8-D308BD7E2F7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05E0078-1899-4D61-AF60-6EB27CBE78F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22351F5-296C-4D92-A5A1-3CF6E61E70B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2595E09-6E9A-40F5-9B66-C9E628574D3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549" name="楕円 548">
          <a:extLst>
            <a:ext uri="{FF2B5EF4-FFF2-40B4-BE49-F238E27FC236}">
              <a16:creationId xmlns:a16="http://schemas.microsoft.com/office/drawing/2014/main" id="{EF016284-8915-4217-85EA-CFBFABC33A64}"/>
            </a:ext>
          </a:extLst>
        </xdr:cNvPr>
        <xdr:cNvSpPr/>
      </xdr:nvSpPr>
      <xdr:spPr>
        <a:xfrm>
          <a:off x="16268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132097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817C8CEE-5CBA-4060-A1EB-B24052126C13}"/>
            </a:ext>
          </a:extLst>
        </xdr:cNvPr>
        <xdr:cNvSpPr txBox="1"/>
      </xdr:nvSpPr>
      <xdr:spPr>
        <a:xfrm>
          <a:off x="16357600"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49213</xdr:rowOff>
    </xdr:from>
    <xdr:to>
      <xdr:col>81</xdr:col>
      <xdr:colOff>101600</xdr:colOff>
      <xdr:row>60</xdr:row>
      <xdr:rowOff>150813</xdr:rowOff>
    </xdr:to>
    <xdr:sp macro="" textlink="">
      <xdr:nvSpPr>
        <xdr:cNvPr id="551" name="楕円 550">
          <a:extLst>
            <a:ext uri="{FF2B5EF4-FFF2-40B4-BE49-F238E27FC236}">
              <a16:creationId xmlns:a16="http://schemas.microsoft.com/office/drawing/2014/main" id="{96F41F76-B2EC-4BE1-AF19-2A4509DF29D6}"/>
            </a:ext>
          </a:extLst>
        </xdr:cNvPr>
        <xdr:cNvSpPr/>
      </xdr:nvSpPr>
      <xdr:spPr>
        <a:xfrm>
          <a:off x="15430500" y="1033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100013</xdr:rowOff>
    </xdr:from>
    <xdr:to>
      <xdr:col>85</xdr:col>
      <xdr:colOff>127000</xdr:colOff>
      <xdr:row>60</xdr:row>
      <xdr:rowOff>160020</xdr:rowOff>
    </xdr:to>
    <xdr:cxnSp macro="">
      <xdr:nvCxnSpPr>
        <xdr:cNvPr id="552" name="直線コネクタ 551">
          <a:extLst>
            <a:ext uri="{FF2B5EF4-FFF2-40B4-BE49-F238E27FC236}">
              <a16:creationId xmlns:a16="http://schemas.microsoft.com/office/drawing/2014/main" id="{49B3F19C-4AAE-455D-9C66-EC67FE43D30D}"/>
            </a:ext>
          </a:extLst>
        </xdr:cNvPr>
        <xdr:cNvCxnSpPr/>
      </xdr:nvCxnSpPr>
      <xdr:spPr>
        <a:xfrm>
          <a:off x="15481300" y="10387013"/>
          <a:ext cx="8382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160655</xdr:rowOff>
    </xdr:from>
    <xdr:to>
      <xdr:col>76</xdr:col>
      <xdr:colOff>165100</xdr:colOff>
      <xdr:row>60</xdr:row>
      <xdr:rowOff>90805</xdr:rowOff>
    </xdr:to>
    <xdr:sp macro="" textlink="">
      <xdr:nvSpPr>
        <xdr:cNvPr id="553" name="楕円 552">
          <a:extLst>
            <a:ext uri="{FF2B5EF4-FFF2-40B4-BE49-F238E27FC236}">
              <a16:creationId xmlns:a16="http://schemas.microsoft.com/office/drawing/2014/main" id="{4C228F2D-F283-4A3F-870E-1859FDC4B849}"/>
            </a:ext>
          </a:extLst>
        </xdr:cNvPr>
        <xdr:cNvSpPr/>
      </xdr:nvSpPr>
      <xdr:spPr>
        <a:xfrm>
          <a:off x="14541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40005</xdr:rowOff>
    </xdr:from>
    <xdr:to>
      <xdr:col>81</xdr:col>
      <xdr:colOff>50800</xdr:colOff>
      <xdr:row>60</xdr:row>
      <xdr:rowOff>100013</xdr:rowOff>
    </xdr:to>
    <xdr:cxnSp macro="">
      <xdr:nvCxnSpPr>
        <xdr:cNvPr id="554" name="直線コネクタ 553">
          <a:extLst>
            <a:ext uri="{FF2B5EF4-FFF2-40B4-BE49-F238E27FC236}">
              <a16:creationId xmlns:a16="http://schemas.microsoft.com/office/drawing/2014/main" id="{5D874088-5A20-483B-AA3F-96039E6D1944}"/>
            </a:ext>
          </a:extLst>
        </xdr:cNvPr>
        <xdr:cNvCxnSpPr/>
      </xdr:nvCxnSpPr>
      <xdr:spPr>
        <a:xfrm>
          <a:off x="14592300" y="10327005"/>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140653</xdr:rowOff>
    </xdr:from>
    <xdr:to>
      <xdr:col>72</xdr:col>
      <xdr:colOff>38100</xdr:colOff>
      <xdr:row>60</xdr:row>
      <xdr:rowOff>70803</xdr:rowOff>
    </xdr:to>
    <xdr:sp macro="" textlink="">
      <xdr:nvSpPr>
        <xdr:cNvPr id="555" name="楕円 554">
          <a:extLst>
            <a:ext uri="{FF2B5EF4-FFF2-40B4-BE49-F238E27FC236}">
              <a16:creationId xmlns:a16="http://schemas.microsoft.com/office/drawing/2014/main" id="{7B08764E-5DA7-487B-B301-F38F8C696F7E}"/>
            </a:ext>
          </a:extLst>
        </xdr:cNvPr>
        <xdr:cNvSpPr/>
      </xdr:nvSpPr>
      <xdr:spPr>
        <a:xfrm>
          <a:off x="13652500" y="102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20003</xdr:rowOff>
    </xdr:from>
    <xdr:to>
      <xdr:col>76</xdr:col>
      <xdr:colOff>114300</xdr:colOff>
      <xdr:row>60</xdr:row>
      <xdr:rowOff>40005</xdr:rowOff>
    </xdr:to>
    <xdr:cxnSp macro="">
      <xdr:nvCxnSpPr>
        <xdr:cNvPr id="556" name="直線コネクタ 555">
          <a:extLst>
            <a:ext uri="{FF2B5EF4-FFF2-40B4-BE49-F238E27FC236}">
              <a16:creationId xmlns:a16="http://schemas.microsoft.com/office/drawing/2014/main" id="{CDBA4E1E-2004-4DD0-ADC0-2936235E6D87}"/>
            </a:ext>
          </a:extLst>
        </xdr:cNvPr>
        <xdr:cNvCxnSpPr/>
      </xdr:nvCxnSpPr>
      <xdr:spPr>
        <a:xfrm>
          <a:off x="13703300" y="10307003"/>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72072</xdr:rowOff>
    </xdr:from>
    <xdr:to>
      <xdr:col>67</xdr:col>
      <xdr:colOff>101600</xdr:colOff>
      <xdr:row>60</xdr:row>
      <xdr:rowOff>2222</xdr:rowOff>
    </xdr:to>
    <xdr:sp macro="" textlink="">
      <xdr:nvSpPr>
        <xdr:cNvPr id="557" name="楕円 556">
          <a:extLst>
            <a:ext uri="{FF2B5EF4-FFF2-40B4-BE49-F238E27FC236}">
              <a16:creationId xmlns:a16="http://schemas.microsoft.com/office/drawing/2014/main" id="{D1989A62-E530-45C6-B162-05D68F61C246}"/>
            </a:ext>
          </a:extLst>
        </xdr:cNvPr>
        <xdr:cNvSpPr/>
      </xdr:nvSpPr>
      <xdr:spPr>
        <a:xfrm>
          <a:off x="12763500" y="1018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122872</xdr:rowOff>
    </xdr:from>
    <xdr:to>
      <xdr:col>71</xdr:col>
      <xdr:colOff>177800</xdr:colOff>
      <xdr:row>60</xdr:row>
      <xdr:rowOff>20003</xdr:rowOff>
    </xdr:to>
    <xdr:cxnSp macro="">
      <xdr:nvCxnSpPr>
        <xdr:cNvPr id="558" name="直線コネクタ 557">
          <a:extLst>
            <a:ext uri="{FF2B5EF4-FFF2-40B4-BE49-F238E27FC236}">
              <a16:creationId xmlns:a16="http://schemas.microsoft.com/office/drawing/2014/main" id="{547836DF-C100-44DF-B232-64CF7644BE25}"/>
            </a:ext>
          </a:extLst>
        </xdr:cNvPr>
        <xdr:cNvCxnSpPr/>
      </xdr:nvCxnSpPr>
      <xdr:spPr>
        <a:xfrm>
          <a:off x="12814300" y="1023842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559" name="n_1aveValue【学校施設】&#10;有形固定資産減価償却率">
          <a:extLst>
            <a:ext uri="{FF2B5EF4-FFF2-40B4-BE49-F238E27FC236}">
              <a16:creationId xmlns:a16="http://schemas.microsoft.com/office/drawing/2014/main" id="{E71B6C00-1722-4943-9C37-555A6B12F521}"/>
            </a:ext>
          </a:extLst>
        </xdr:cNvPr>
        <xdr:cNvSpPr txBox="1"/>
      </xdr:nvSpPr>
      <xdr:spPr>
        <a:xfrm>
          <a:off x="15266044" y="1047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560" name="n_2aveValue【学校施設】&#10;有形固定資産減価償却率">
          <a:extLst>
            <a:ext uri="{FF2B5EF4-FFF2-40B4-BE49-F238E27FC236}">
              <a16:creationId xmlns:a16="http://schemas.microsoft.com/office/drawing/2014/main" id="{CBA936CD-1C7A-4BAC-BC0E-569EF4940BC4}"/>
            </a:ext>
          </a:extLst>
        </xdr:cNvPr>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561" name="n_3aveValue【学校施設】&#10;有形固定資産減価償却率">
          <a:extLst>
            <a:ext uri="{FF2B5EF4-FFF2-40B4-BE49-F238E27FC236}">
              <a16:creationId xmlns:a16="http://schemas.microsoft.com/office/drawing/2014/main" id="{406EC213-BB0F-4692-B815-BB270AE33BCE}"/>
            </a:ext>
          </a:extLst>
        </xdr:cNvPr>
        <xdr:cNvSpPr txBox="1"/>
      </xdr:nvSpPr>
      <xdr:spPr>
        <a:xfrm>
          <a:off x="13500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562" name="n_4aveValue【学校施設】&#10;有形固定資産減価償却率">
          <a:extLst>
            <a:ext uri="{FF2B5EF4-FFF2-40B4-BE49-F238E27FC236}">
              <a16:creationId xmlns:a16="http://schemas.microsoft.com/office/drawing/2014/main" id="{EBCB7271-5CCD-4412-AE08-8AEE99424D58}"/>
            </a:ext>
          </a:extLst>
        </xdr:cNvPr>
        <xdr:cNvSpPr txBox="1"/>
      </xdr:nvSpPr>
      <xdr:spPr>
        <a:xfrm>
          <a:off x="12611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167340</xdr:rowOff>
    </xdr:from>
    <xdr:ext cx="405111" cy="259045"/>
    <xdr:sp macro="" textlink="">
      <xdr:nvSpPr>
        <xdr:cNvPr id="563" name="n_1mainValue【学校施設】&#10;有形固定資産減価償却率">
          <a:extLst>
            <a:ext uri="{FF2B5EF4-FFF2-40B4-BE49-F238E27FC236}">
              <a16:creationId xmlns:a16="http://schemas.microsoft.com/office/drawing/2014/main" id="{1F3B64D4-7295-485C-9316-BD1DFF394D2B}"/>
            </a:ext>
          </a:extLst>
        </xdr:cNvPr>
        <xdr:cNvSpPr txBox="1"/>
      </xdr:nvSpPr>
      <xdr:spPr>
        <a:xfrm>
          <a:off x="15266044" y="10111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107332</xdr:rowOff>
    </xdr:from>
    <xdr:ext cx="405111" cy="259045"/>
    <xdr:sp macro="" textlink="">
      <xdr:nvSpPr>
        <xdr:cNvPr id="564" name="n_2mainValue【学校施設】&#10;有形固定資産減価償却率">
          <a:extLst>
            <a:ext uri="{FF2B5EF4-FFF2-40B4-BE49-F238E27FC236}">
              <a16:creationId xmlns:a16="http://schemas.microsoft.com/office/drawing/2014/main" id="{879349C5-9E41-41C5-B082-ADCF39FEA8DA}"/>
            </a:ext>
          </a:extLst>
        </xdr:cNvPr>
        <xdr:cNvSpPr txBox="1"/>
      </xdr:nvSpPr>
      <xdr:spPr>
        <a:xfrm>
          <a:off x="14389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87330</xdr:rowOff>
    </xdr:from>
    <xdr:ext cx="405111" cy="259045"/>
    <xdr:sp macro="" textlink="">
      <xdr:nvSpPr>
        <xdr:cNvPr id="565" name="n_3mainValue【学校施設】&#10;有形固定資産減価償却率">
          <a:extLst>
            <a:ext uri="{FF2B5EF4-FFF2-40B4-BE49-F238E27FC236}">
              <a16:creationId xmlns:a16="http://schemas.microsoft.com/office/drawing/2014/main" id="{2250F6AA-FEEF-44F9-97E4-7781B767FEFD}"/>
            </a:ext>
          </a:extLst>
        </xdr:cNvPr>
        <xdr:cNvSpPr txBox="1"/>
      </xdr:nvSpPr>
      <xdr:spPr>
        <a:xfrm>
          <a:off x="13500744" y="10031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18749</xdr:rowOff>
    </xdr:from>
    <xdr:ext cx="405111" cy="259045"/>
    <xdr:sp macro="" textlink="">
      <xdr:nvSpPr>
        <xdr:cNvPr id="566" name="n_4mainValue【学校施設】&#10;有形固定資産減価償却率">
          <a:extLst>
            <a:ext uri="{FF2B5EF4-FFF2-40B4-BE49-F238E27FC236}">
              <a16:creationId xmlns:a16="http://schemas.microsoft.com/office/drawing/2014/main" id="{071B61F0-5049-4651-890E-C75A58B10437}"/>
            </a:ext>
          </a:extLst>
        </xdr:cNvPr>
        <xdr:cNvSpPr txBox="1"/>
      </xdr:nvSpPr>
      <xdr:spPr>
        <a:xfrm>
          <a:off x="12611744" y="996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45856A8B-2B54-403D-8709-9048640422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59BE0B9F-9A0F-433D-B85F-B565A52D786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662CC840-D3A9-491D-821E-DBAA8D0E0E2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1FD5589A-4513-499B-B4A0-A16C16F4AC8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CF8E8674-7952-4AA6-A57C-D99526E8C25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456E005A-6339-4F77-B99E-CA86E6E904D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33068B7-EF6A-4469-8A83-344B2A741D3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991561AF-91C8-4620-B215-90BF061289B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7F57614B-D3D7-4F73-B5F0-CE6A6904D1D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5246CF75-2C40-468B-994E-35AB10D3EE9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C5FB3F4E-C9CB-4008-BADB-99E815B3011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62D8FE33-849D-41E6-B41C-FC925F88244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E7BE96B0-5BD0-41C8-841F-3F0C19E442F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A5FF74E5-A06D-4C41-A31A-3AEB3E373CE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86389888-0CF4-48F0-B47A-7A7B9D120DD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B9A0E96F-4065-4775-A374-B9C616B1A6C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14E309FC-BEEF-4FF6-8055-794D4C774BD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6C33CA3C-8A2C-4BC1-84B9-86D5658D120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C590B492-4943-4510-ACF9-D66DAADD532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8CD7909A-21EB-42D6-8F49-920C65DD6CE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7924ACF5-31CC-4A4D-B020-D301AEBC914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0972AAE1-6346-4FB5-9B41-E654060B0B1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F8182158-2189-4138-981B-12C7A6CBEBF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6DAFE258-BDCA-4DCE-B171-9D14FFDC13C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7D9CAB80-B2FD-4556-9B2C-A1F905C4EC1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BCC7D2FE-6515-4993-B431-5E35FB56E2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2841F262-0B90-4C73-AFCA-A6E375C137A4}"/>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2542BC29-895C-4C71-8762-2BFA68D0C381}"/>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49E4CF1C-5F36-45F3-BDC5-71A9AED99F1A}"/>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EF0C23AB-43AA-4200-A4AB-48E960032D68}"/>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40EA781B-D178-4DC1-996B-5D0762A3D240}"/>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a:extLst>
            <a:ext uri="{FF2B5EF4-FFF2-40B4-BE49-F238E27FC236}">
              <a16:creationId xmlns:a16="http://schemas.microsoft.com/office/drawing/2014/main" id="{DEACBC29-AE61-4105-A2A4-42C6CAFB7A1A}"/>
            </a:ext>
          </a:extLst>
        </xdr:cNvPr>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5024329F-C895-4C3C-9A37-2BEE9877CED4}"/>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6599626A-DD98-4FA0-AC24-4282D9A53662}"/>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7645986C-0234-4BE1-89CF-395E9DB3BF00}"/>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743FE75B-10DA-4A2E-BEBA-65F9D7410370}"/>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CC3182AE-0E7E-47AC-805F-6F326FE3867C}"/>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9F21894-8CE2-4D8B-A84C-115AE7418B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208F4E4-1C80-402C-A9C7-FBEAE1836CB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03998BC-7E7B-4F60-8BE3-BB8A88F0DBF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68DBB43-2954-42FE-B45F-819E6230688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EE795E5-D2C9-4C1D-B922-6E3DDF4E6F6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84183</xdr:rowOff>
    </xdr:from>
    <xdr:to>
      <xdr:col>116</xdr:col>
      <xdr:colOff>114300</xdr:colOff>
      <xdr:row>61</xdr:row>
      <xdr:rowOff>14333</xdr:rowOff>
    </xdr:to>
    <xdr:sp macro="" textlink="">
      <xdr:nvSpPr>
        <xdr:cNvPr id="609" name="楕円 608">
          <a:extLst>
            <a:ext uri="{FF2B5EF4-FFF2-40B4-BE49-F238E27FC236}">
              <a16:creationId xmlns:a16="http://schemas.microsoft.com/office/drawing/2014/main" id="{07024026-50E3-4412-8C9C-31408316F730}"/>
            </a:ext>
          </a:extLst>
        </xdr:cNvPr>
        <xdr:cNvSpPr/>
      </xdr:nvSpPr>
      <xdr:spPr>
        <a:xfrm>
          <a:off x="22110700" y="103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62610</xdr:rowOff>
    </xdr:from>
    <xdr:ext cx="469744" cy="259045"/>
    <xdr:sp macro="" textlink="">
      <xdr:nvSpPr>
        <xdr:cNvPr id="610" name="【学校施設】&#10;一人当たり面積該当値テキスト">
          <a:extLst>
            <a:ext uri="{FF2B5EF4-FFF2-40B4-BE49-F238E27FC236}">
              <a16:creationId xmlns:a16="http://schemas.microsoft.com/office/drawing/2014/main" id="{6A5D51AD-3967-491F-982E-0D20A7E333C1}"/>
            </a:ext>
          </a:extLst>
        </xdr:cNvPr>
        <xdr:cNvSpPr txBox="1"/>
      </xdr:nvSpPr>
      <xdr:spPr>
        <a:xfrm>
          <a:off x="22199600" y="103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91803</xdr:rowOff>
    </xdr:from>
    <xdr:to>
      <xdr:col>112</xdr:col>
      <xdr:colOff>38100</xdr:colOff>
      <xdr:row>61</xdr:row>
      <xdr:rowOff>21953</xdr:rowOff>
    </xdr:to>
    <xdr:sp macro="" textlink="">
      <xdr:nvSpPr>
        <xdr:cNvPr id="611" name="楕円 610">
          <a:extLst>
            <a:ext uri="{FF2B5EF4-FFF2-40B4-BE49-F238E27FC236}">
              <a16:creationId xmlns:a16="http://schemas.microsoft.com/office/drawing/2014/main" id="{7062E687-D54E-4382-8AA6-7DCF76D87C71}"/>
            </a:ext>
          </a:extLst>
        </xdr:cNvPr>
        <xdr:cNvSpPr/>
      </xdr:nvSpPr>
      <xdr:spPr>
        <a:xfrm>
          <a:off x="212725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134983</xdr:rowOff>
    </xdr:from>
    <xdr:to>
      <xdr:col>116</xdr:col>
      <xdr:colOff>63500</xdr:colOff>
      <xdr:row>60</xdr:row>
      <xdr:rowOff>142603</xdr:rowOff>
    </xdr:to>
    <xdr:cxnSp macro="">
      <xdr:nvCxnSpPr>
        <xdr:cNvPr id="612" name="直線コネクタ 611">
          <a:extLst>
            <a:ext uri="{FF2B5EF4-FFF2-40B4-BE49-F238E27FC236}">
              <a16:creationId xmlns:a16="http://schemas.microsoft.com/office/drawing/2014/main" id="{167C2A31-2E49-478E-B812-AA79308100E1}"/>
            </a:ext>
          </a:extLst>
        </xdr:cNvPr>
        <xdr:cNvCxnSpPr/>
      </xdr:nvCxnSpPr>
      <xdr:spPr>
        <a:xfrm flipV="1">
          <a:off x="21323300" y="10421983"/>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97246</xdr:rowOff>
    </xdr:from>
    <xdr:to>
      <xdr:col>107</xdr:col>
      <xdr:colOff>101600</xdr:colOff>
      <xdr:row>61</xdr:row>
      <xdr:rowOff>27396</xdr:rowOff>
    </xdr:to>
    <xdr:sp macro="" textlink="">
      <xdr:nvSpPr>
        <xdr:cNvPr id="613" name="楕円 612">
          <a:extLst>
            <a:ext uri="{FF2B5EF4-FFF2-40B4-BE49-F238E27FC236}">
              <a16:creationId xmlns:a16="http://schemas.microsoft.com/office/drawing/2014/main" id="{6415A58D-4A88-4049-8F01-0F4754FDFBB3}"/>
            </a:ext>
          </a:extLst>
        </xdr:cNvPr>
        <xdr:cNvSpPr/>
      </xdr:nvSpPr>
      <xdr:spPr>
        <a:xfrm>
          <a:off x="20383500" y="103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142603</xdr:rowOff>
    </xdr:from>
    <xdr:to>
      <xdr:col>111</xdr:col>
      <xdr:colOff>177800</xdr:colOff>
      <xdr:row>60</xdr:row>
      <xdr:rowOff>148046</xdr:rowOff>
    </xdr:to>
    <xdr:cxnSp macro="">
      <xdr:nvCxnSpPr>
        <xdr:cNvPr id="614" name="直線コネクタ 613">
          <a:extLst>
            <a:ext uri="{FF2B5EF4-FFF2-40B4-BE49-F238E27FC236}">
              <a16:creationId xmlns:a16="http://schemas.microsoft.com/office/drawing/2014/main" id="{E0DF23C7-9933-4350-843C-8581864174EC}"/>
            </a:ext>
          </a:extLst>
        </xdr:cNvPr>
        <xdr:cNvCxnSpPr/>
      </xdr:nvCxnSpPr>
      <xdr:spPr>
        <a:xfrm flipV="1">
          <a:off x="20434300" y="1042960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128815</xdr:rowOff>
    </xdr:from>
    <xdr:to>
      <xdr:col>102</xdr:col>
      <xdr:colOff>165100</xdr:colOff>
      <xdr:row>61</xdr:row>
      <xdr:rowOff>58965</xdr:rowOff>
    </xdr:to>
    <xdr:sp macro="" textlink="">
      <xdr:nvSpPr>
        <xdr:cNvPr id="615" name="楕円 614">
          <a:extLst>
            <a:ext uri="{FF2B5EF4-FFF2-40B4-BE49-F238E27FC236}">
              <a16:creationId xmlns:a16="http://schemas.microsoft.com/office/drawing/2014/main" id="{980C98B0-F1FB-4F2F-BE06-F95B5AB7B711}"/>
            </a:ext>
          </a:extLst>
        </xdr:cNvPr>
        <xdr:cNvSpPr/>
      </xdr:nvSpPr>
      <xdr:spPr>
        <a:xfrm>
          <a:off x="19494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148046</xdr:rowOff>
    </xdr:from>
    <xdr:to>
      <xdr:col>107</xdr:col>
      <xdr:colOff>50800</xdr:colOff>
      <xdr:row>61</xdr:row>
      <xdr:rowOff>8165</xdr:rowOff>
    </xdr:to>
    <xdr:cxnSp macro="">
      <xdr:nvCxnSpPr>
        <xdr:cNvPr id="616" name="直線コネクタ 615">
          <a:extLst>
            <a:ext uri="{FF2B5EF4-FFF2-40B4-BE49-F238E27FC236}">
              <a16:creationId xmlns:a16="http://schemas.microsoft.com/office/drawing/2014/main" id="{42B9EF56-5DFE-4E03-9519-9D31D794B250}"/>
            </a:ext>
          </a:extLst>
        </xdr:cNvPr>
        <xdr:cNvCxnSpPr/>
      </xdr:nvCxnSpPr>
      <xdr:spPr>
        <a:xfrm flipV="1">
          <a:off x="19545300" y="10435046"/>
          <a:ext cx="8890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92891</xdr:rowOff>
    </xdr:from>
    <xdr:to>
      <xdr:col>98</xdr:col>
      <xdr:colOff>38100</xdr:colOff>
      <xdr:row>61</xdr:row>
      <xdr:rowOff>23041</xdr:rowOff>
    </xdr:to>
    <xdr:sp macro="" textlink="">
      <xdr:nvSpPr>
        <xdr:cNvPr id="617" name="楕円 616">
          <a:extLst>
            <a:ext uri="{FF2B5EF4-FFF2-40B4-BE49-F238E27FC236}">
              <a16:creationId xmlns:a16="http://schemas.microsoft.com/office/drawing/2014/main" id="{2D754C2B-B6D4-439A-A512-C1C6D38CAA30}"/>
            </a:ext>
          </a:extLst>
        </xdr:cNvPr>
        <xdr:cNvSpPr/>
      </xdr:nvSpPr>
      <xdr:spPr>
        <a:xfrm>
          <a:off x="18605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143691</xdr:rowOff>
    </xdr:from>
    <xdr:to>
      <xdr:col>102</xdr:col>
      <xdr:colOff>114300</xdr:colOff>
      <xdr:row>61</xdr:row>
      <xdr:rowOff>8165</xdr:rowOff>
    </xdr:to>
    <xdr:cxnSp macro="">
      <xdr:nvCxnSpPr>
        <xdr:cNvPr id="618" name="直線コネクタ 617">
          <a:extLst>
            <a:ext uri="{FF2B5EF4-FFF2-40B4-BE49-F238E27FC236}">
              <a16:creationId xmlns:a16="http://schemas.microsoft.com/office/drawing/2014/main" id="{F3D24F17-7708-43AD-9522-3FA53AF2025C}"/>
            </a:ext>
          </a:extLst>
        </xdr:cNvPr>
        <xdr:cNvCxnSpPr/>
      </xdr:nvCxnSpPr>
      <xdr:spPr>
        <a:xfrm>
          <a:off x="18656300" y="104306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a:extLst>
            <a:ext uri="{FF2B5EF4-FFF2-40B4-BE49-F238E27FC236}">
              <a16:creationId xmlns:a16="http://schemas.microsoft.com/office/drawing/2014/main" id="{BE483C2E-557E-435A-98C7-4A0959BEC019}"/>
            </a:ext>
          </a:extLst>
        </xdr:cNvPr>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a:extLst>
            <a:ext uri="{FF2B5EF4-FFF2-40B4-BE49-F238E27FC236}">
              <a16:creationId xmlns:a16="http://schemas.microsoft.com/office/drawing/2014/main" id="{B565858D-B1B0-46F2-9D9D-EE16B1565648}"/>
            </a:ext>
          </a:extLst>
        </xdr:cNvPr>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a:extLst>
            <a:ext uri="{FF2B5EF4-FFF2-40B4-BE49-F238E27FC236}">
              <a16:creationId xmlns:a16="http://schemas.microsoft.com/office/drawing/2014/main" id="{A1AB305D-C04E-416F-96EE-CCBDCCA3A41C}"/>
            </a:ext>
          </a:extLst>
        </xdr:cNvPr>
        <xdr:cNvSpPr txBox="1"/>
      </xdr:nvSpPr>
      <xdr:spPr>
        <a:xfrm>
          <a:off x="19310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a:extLst>
            <a:ext uri="{FF2B5EF4-FFF2-40B4-BE49-F238E27FC236}">
              <a16:creationId xmlns:a16="http://schemas.microsoft.com/office/drawing/2014/main" id="{54757A05-DEB9-4967-99DD-344F162520B6}"/>
            </a:ext>
          </a:extLst>
        </xdr:cNvPr>
        <xdr:cNvSpPr txBox="1"/>
      </xdr:nvSpPr>
      <xdr:spPr>
        <a:xfrm>
          <a:off x="18421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13080</xdr:rowOff>
    </xdr:from>
    <xdr:ext cx="469744" cy="259045"/>
    <xdr:sp macro="" textlink="">
      <xdr:nvSpPr>
        <xdr:cNvPr id="623" name="n_1mainValue【学校施設】&#10;一人当たり面積">
          <a:extLst>
            <a:ext uri="{FF2B5EF4-FFF2-40B4-BE49-F238E27FC236}">
              <a16:creationId xmlns:a16="http://schemas.microsoft.com/office/drawing/2014/main" id="{A74EA653-6CE1-46E5-8884-8D98E0D0042B}"/>
            </a:ext>
          </a:extLst>
        </xdr:cNvPr>
        <xdr:cNvSpPr txBox="1"/>
      </xdr:nvSpPr>
      <xdr:spPr>
        <a:xfrm>
          <a:off x="21075727" y="1047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18523</xdr:rowOff>
    </xdr:from>
    <xdr:ext cx="469744" cy="259045"/>
    <xdr:sp macro="" textlink="">
      <xdr:nvSpPr>
        <xdr:cNvPr id="624" name="n_2mainValue【学校施設】&#10;一人当たり面積">
          <a:extLst>
            <a:ext uri="{FF2B5EF4-FFF2-40B4-BE49-F238E27FC236}">
              <a16:creationId xmlns:a16="http://schemas.microsoft.com/office/drawing/2014/main" id="{0ECC538D-3A2F-479A-80BD-D838BA953E68}"/>
            </a:ext>
          </a:extLst>
        </xdr:cNvPr>
        <xdr:cNvSpPr txBox="1"/>
      </xdr:nvSpPr>
      <xdr:spPr>
        <a:xfrm>
          <a:off x="20199427" y="1047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50092</xdr:rowOff>
    </xdr:from>
    <xdr:ext cx="469744" cy="259045"/>
    <xdr:sp macro="" textlink="">
      <xdr:nvSpPr>
        <xdr:cNvPr id="625" name="n_3mainValue【学校施設】&#10;一人当たり面積">
          <a:extLst>
            <a:ext uri="{FF2B5EF4-FFF2-40B4-BE49-F238E27FC236}">
              <a16:creationId xmlns:a16="http://schemas.microsoft.com/office/drawing/2014/main" id="{6ADF4DEE-638A-4292-9FCF-3B7ED50A6246}"/>
            </a:ext>
          </a:extLst>
        </xdr:cNvPr>
        <xdr:cNvSpPr txBox="1"/>
      </xdr:nvSpPr>
      <xdr:spPr>
        <a:xfrm>
          <a:off x="19310427" y="1050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14168</xdr:rowOff>
    </xdr:from>
    <xdr:ext cx="469744" cy="259045"/>
    <xdr:sp macro="" textlink="">
      <xdr:nvSpPr>
        <xdr:cNvPr id="626" name="n_4mainValue【学校施設】&#10;一人当たり面積">
          <a:extLst>
            <a:ext uri="{FF2B5EF4-FFF2-40B4-BE49-F238E27FC236}">
              <a16:creationId xmlns:a16="http://schemas.microsoft.com/office/drawing/2014/main" id="{4586F2D3-9F24-43D8-A04E-9DB6E724C7F8}"/>
            </a:ext>
          </a:extLst>
        </xdr:cNvPr>
        <xdr:cNvSpPr txBox="1"/>
      </xdr:nvSpPr>
      <xdr:spPr>
        <a:xfrm>
          <a:off x="18421427" y="1047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9B4C67E9-55BE-49F7-B8CA-ADF1CAD7A73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EF56B1A0-971E-49A7-80BD-B01BBB6DECF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B4AD947E-BDD5-4E01-8DFD-C8F1BC6C715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A8B8F66-0A01-4FBA-952B-F76873AFE87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5243BFDA-F579-4E99-B994-8484EBE13EB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797350D4-0E2D-446F-9287-5C785815FA9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BA08AB3B-9291-461C-854B-520375BD9D3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24E03F0D-3098-4EE1-A271-BEB38BC283A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FAB1E25F-3CB0-41A2-A3D4-F508BD7F296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C9ED6938-FC37-4496-BC2E-D00A49718AD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F510A74D-8183-4F61-9C8A-47B07B38A52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2873248F-1265-4BD6-86F6-69E8F8F8019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D8FA2DEB-82FC-47C3-9B8D-4CDD2EBCEB4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A53A1FA-D3D0-46E1-B659-227BDD2E4F0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F1D8FAA8-7F75-4F8A-9263-49FA64D1024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D229614-02A8-4619-9D0F-2D05F41214B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F320991-DAAD-486A-A4D4-25D4225021D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483AC7F2-7029-4ED3-9C2B-3499E6A4508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B0EFC3D8-EDA9-44B1-B350-D3983E395FF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C1E6B875-2ED0-42CE-904C-CDB821565CE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238D8B11-C7B3-4E9C-8B03-0E889C4FE9D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14BD6FD3-FC83-4AFC-9C80-26D4C136CF8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871EF6C5-FBA5-4559-9ACA-42C91D60DFE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767924A0-F94C-4304-BA35-8E58D65395A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F8094A09-023A-4336-8B2D-4028B38744C3}"/>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417330B1-613B-42DF-BF50-5D85529F377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B46D5619-05D7-4A91-962F-EF6E2727F1B4}"/>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CDA5D06D-2338-4976-A90C-EC50EC07FFF2}"/>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0EBB8C8B-1661-44CE-BCFD-13C73D282DC9}"/>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a:extLst>
            <a:ext uri="{FF2B5EF4-FFF2-40B4-BE49-F238E27FC236}">
              <a16:creationId xmlns:a16="http://schemas.microsoft.com/office/drawing/2014/main" id="{8C26347F-5D39-47D0-A6E1-D009A095CB2A}"/>
            </a:ext>
          </a:extLst>
        </xdr:cNvPr>
        <xdr:cNvSpPr txBox="1"/>
      </xdr:nvSpPr>
      <xdr:spPr>
        <a:xfrm>
          <a:off x="16357600" y="1379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E20C2C55-91AB-445C-BDD4-279D7D4EB4C9}"/>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8F386F7E-CB87-4406-ABE6-D68D2744D819}"/>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F9667BC2-08D0-498C-8C71-43DF130AC8D9}"/>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a16="http://schemas.microsoft.com/office/drawing/2014/main" id="{CCFC0E34-10F4-4841-92CD-15848D42D283}"/>
            </a:ext>
          </a:extLst>
        </xdr:cNvPr>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a16="http://schemas.microsoft.com/office/drawing/2014/main" id="{C9536C37-5E29-4506-96A9-092BBB1DC357}"/>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854E986-9B8C-4175-B340-3F235674056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F43DE34-0094-40ED-9A97-2E8BE4C16E0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084CC68-4AA2-4384-B563-71F6EA4B1E9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E8DD2C1-0B3F-4EBF-B5DE-21EF74332E1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2BDB96C5-C5EE-4400-A430-F1FB27CF4D5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38736</xdr:rowOff>
    </xdr:from>
    <xdr:to>
      <xdr:col>85</xdr:col>
      <xdr:colOff>177800</xdr:colOff>
      <xdr:row>85</xdr:row>
      <xdr:rowOff>140336</xdr:rowOff>
    </xdr:to>
    <xdr:sp macro="" textlink="">
      <xdr:nvSpPr>
        <xdr:cNvPr id="667" name="楕円 666">
          <a:extLst>
            <a:ext uri="{FF2B5EF4-FFF2-40B4-BE49-F238E27FC236}">
              <a16:creationId xmlns:a16="http://schemas.microsoft.com/office/drawing/2014/main" id="{8D4C9A65-F012-40A3-A0DB-4013C4062556}"/>
            </a:ext>
          </a:extLst>
        </xdr:cNvPr>
        <xdr:cNvSpPr/>
      </xdr:nvSpPr>
      <xdr:spPr>
        <a:xfrm>
          <a:off x="162687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17163</xdr:rowOff>
    </xdr:from>
    <xdr:ext cx="405111" cy="259045"/>
    <xdr:sp macro="" textlink="">
      <xdr:nvSpPr>
        <xdr:cNvPr id="668" name="【児童館】&#10;有形固定資産減価償却率該当値テキスト">
          <a:extLst>
            <a:ext uri="{FF2B5EF4-FFF2-40B4-BE49-F238E27FC236}">
              <a16:creationId xmlns:a16="http://schemas.microsoft.com/office/drawing/2014/main" id="{E8AFFE5D-C1FA-42BA-83EE-ACC2AE8FF134}"/>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27305</xdr:rowOff>
    </xdr:from>
    <xdr:to>
      <xdr:col>81</xdr:col>
      <xdr:colOff>101600</xdr:colOff>
      <xdr:row>85</xdr:row>
      <xdr:rowOff>128905</xdr:rowOff>
    </xdr:to>
    <xdr:sp macro="" textlink="">
      <xdr:nvSpPr>
        <xdr:cNvPr id="669" name="楕円 668">
          <a:extLst>
            <a:ext uri="{FF2B5EF4-FFF2-40B4-BE49-F238E27FC236}">
              <a16:creationId xmlns:a16="http://schemas.microsoft.com/office/drawing/2014/main" id="{4507228F-445D-4B7A-ACFB-85640C48C7F6}"/>
            </a:ext>
          </a:extLst>
        </xdr:cNvPr>
        <xdr:cNvSpPr/>
      </xdr:nvSpPr>
      <xdr:spPr>
        <a:xfrm>
          <a:off x="15430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78105</xdr:rowOff>
    </xdr:from>
    <xdr:to>
      <xdr:col>85</xdr:col>
      <xdr:colOff>127000</xdr:colOff>
      <xdr:row>85</xdr:row>
      <xdr:rowOff>89536</xdr:rowOff>
    </xdr:to>
    <xdr:cxnSp macro="">
      <xdr:nvCxnSpPr>
        <xdr:cNvPr id="670" name="直線コネクタ 669">
          <a:extLst>
            <a:ext uri="{FF2B5EF4-FFF2-40B4-BE49-F238E27FC236}">
              <a16:creationId xmlns:a16="http://schemas.microsoft.com/office/drawing/2014/main" id="{FA183705-1618-441B-9561-9779728B989D}"/>
            </a:ext>
          </a:extLst>
        </xdr:cNvPr>
        <xdr:cNvCxnSpPr/>
      </xdr:nvCxnSpPr>
      <xdr:spPr>
        <a:xfrm>
          <a:off x="15481300" y="1465135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2539</xdr:rowOff>
    </xdr:from>
    <xdr:to>
      <xdr:col>76</xdr:col>
      <xdr:colOff>165100</xdr:colOff>
      <xdr:row>85</xdr:row>
      <xdr:rowOff>104139</xdr:rowOff>
    </xdr:to>
    <xdr:sp macro="" textlink="">
      <xdr:nvSpPr>
        <xdr:cNvPr id="671" name="楕円 670">
          <a:extLst>
            <a:ext uri="{FF2B5EF4-FFF2-40B4-BE49-F238E27FC236}">
              <a16:creationId xmlns:a16="http://schemas.microsoft.com/office/drawing/2014/main" id="{42E60894-C52C-4411-8420-7D908E50382C}"/>
            </a:ext>
          </a:extLst>
        </xdr:cNvPr>
        <xdr:cNvSpPr/>
      </xdr:nvSpPr>
      <xdr:spPr>
        <a:xfrm>
          <a:off x="14541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53339</xdr:rowOff>
    </xdr:from>
    <xdr:to>
      <xdr:col>81</xdr:col>
      <xdr:colOff>50800</xdr:colOff>
      <xdr:row>85</xdr:row>
      <xdr:rowOff>78105</xdr:rowOff>
    </xdr:to>
    <xdr:cxnSp macro="">
      <xdr:nvCxnSpPr>
        <xdr:cNvPr id="672" name="直線コネクタ 671">
          <a:extLst>
            <a:ext uri="{FF2B5EF4-FFF2-40B4-BE49-F238E27FC236}">
              <a16:creationId xmlns:a16="http://schemas.microsoft.com/office/drawing/2014/main" id="{2E7C337B-F87B-4394-98F5-D1C4985A1BCC}"/>
            </a:ext>
          </a:extLst>
        </xdr:cNvPr>
        <xdr:cNvCxnSpPr/>
      </xdr:nvCxnSpPr>
      <xdr:spPr>
        <a:xfrm>
          <a:off x="14592300" y="146265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137795</xdr:rowOff>
    </xdr:from>
    <xdr:to>
      <xdr:col>72</xdr:col>
      <xdr:colOff>38100</xdr:colOff>
      <xdr:row>85</xdr:row>
      <xdr:rowOff>67945</xdr:rowOff>
    </xdr:to>
    <xdr:sp macro="" textlink="">
      <xdr:nvSpPr>
        <xdr:cNvPr id="673" name="楕円 672">
          <a:extLst>
            <a:ext uri="{FF2B5EF4-FFF2-40B4-BE49-F238E27FC236}">
              <a16:creationId xmlns:a16="http://schemas.microsoft.com/office/drawing/2014/main" id="{CE2AB9C6-A847-43D8-8670-DA3955088FE4}"/>
            </a:ext>
          </a:extLst>
        </xdr:cNvPr>
        <xdr:cNvSpPr/>
      </xdr:nvSpPr>
      <xdr:spPr>
        <a:xfrm>
          <a:off x="13652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17145</xdr:rowOff>
    </xdr:from>
    <xdr:to>
      <xdr:col>76</xdr:col>
      <xdr:colOff>114300</xdr:colOff>
      <xdr:row>85</xdr:row>
      <xdr:rowOff>53339</xdr:rowOff>
    </xdr:to>
    <xdr:cxnSp macro="">
      <xdr:nvCxnSpPr>
        <xdr:cNvPr id="674" name="直線コネクタ 673">
          <a:extLst>
            <a:ext uri="{FF2B5EF4-FFF2-40B4-BE49-F238E27FC236}">
              <a16:creationId xmlns:a16="http://schemas.microsoft.com/office/drawing/2014/main" id="{FBA94433-782F-46DC-AB55-A7023B4190DF}"/>
            </a:ext>
          </a:extLst>
        </xdr:cNvPr>
        <xdr:cNvCxnSpPr/>
      </xdr:nvCxnSpPr>
      <xdr:spPr>
        <a:xfrm>
          <a:off x="13703300" y="145903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95886</xdr:rowOff>
    </xdr:from>
    <xdr:to>
      <xdr:col>67</xdr:col>
      <xdr:colOff>101600</xdr:colOff>
      <xdr:row>85</xdr:row>
      <xdr:rowOff>26036</xdr:rowOff>
    </xdr:to>
    <xdr:sp macro="" textlink="">
      <xdr:nvSpPr>
        <xdr:cNvPr id="675" name="楕円 674">
          <a:extLst>
            <a:ext uri="{FF2B5EF4-FFF2-40B4-BE49-F238E27FC236}">
              <a16:creationId xmlns:a16="http://schemas.microsoft.com/office/drawing/2014/main" id="{59443D4C-0976-4E11-A421-308971658A2D}"/>
            </a:ext>
          </a:extLst>
        </xdr:cNvPr>
        <xdr:cNvSpPr/>
      </xdr:nvSpPr>
      <xdr:spPr>
        <a:xfrm>
          <a:off x="12763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146686</xdr:rowOff>
    </xdr:from>
    <xdr:to>
      <xdr:col>71</xdr:col>
      <xdr:colOff>177800</xdr:colOff>
      <xdr:row>85</xdr:row>
      <xdr:rowOff>17145</xdr:rowOff>
    </xdr:to>
    <xdr:cxnSp macro="">
      <xdr:nvCxnSpPr>
        <xdr:cNvPr id="676" name="直線コネクタ 675">
          <a:extLst>
            <a:ext uri="{FF2B5EF4-FFF2-40B4-BE49-F238E27FC236}">
              <a16:creationId xmlns:a16="http://schemas.microsoft.com/office/drawing/2014/main" id="{ABC2339A-0CED-4030-A85F-7054C843A641}"/>
            </a:ext>
          </a:extLst>
        </xdr:cNvPr>
        <xdr:cNvCxnSpPr/>
      </xdr:nvCxnSpPr>
      <xdr:spPr>
        <a:xfrm>
          <a:off x="12814300" y="145484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a:extLst>
            <a:ext uri="{FF2B5EF4-FFF2-40B4-BE49-F238E27FC236}">
              <a16:creationId xmlns:a16="http://schemas.microsoft.com/office/drawing/2014/main" id="{BC087B8E-B88E-4A5A-97AA-8D79BA14742F}"/>
            </a:ext>
          </a:extLst>
        </xdr:cNvPr>
        <xdr:cNvSpPr txBox="1"/>
      </xdr:nvSpPr>
      <xdr:spPr>
        <a:xfrm>
          <a:off x="15266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a:extLst>
            <a:ext uri="{FF2B5EF4-FFF2-40B4-BE49-F238E27FC236}">
              <a16:creationId xmlns:a16="http://schemas.microsoft.com/office/drawing/2014/main" id="{05FBA037-D24A-4B2D-8DCC-BB850506D67C}"/>
            </a:ext>
          </a:extLst>
        </xdr:cNvPr>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79" name="n_3aveValue【児童館】&#10;有形固定資産減価償却率">
          <a:extLst>
            <a:ext uri="{FF2B5EF4-FFF2-40B4-BE49-F238E27FC236}">
              <a16:creationId xmlns:a16="http://schemas.microsoft.com/office/drawing/2014/main" id="{A1664C99-4308-4FA9-A5C8-2E09844AD8B6}"/>
            </a:ext>
          </a:extLst>
        </xdr:cNvPr>
        <xdr:cNvSpPr txBox="1"/>
      </xdr:nvSpPr>
      <xdr:spPr>
        <a:xfrm>
          <a:off x="13500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80" name="n_4aveValue【児童館】&#10;有形固定資産減価償却率">
          <a:extLst>
            <a:ext uri="{FF2B5EF4-FFF2-40B4-BE49-F238E27FC236}">
              <a16:creationId xmlns:a16="http://schemas.microsoft.com/office/drawing/2014/main" id="{4380BDB8-8033-4C8A-9628-A36407D4C8AF}"/>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120032</xdr:rowOff>
    </xdr:from>
    <xdr:ext cx="405111" cy="259045"/>
    <xdr:sp macro="" textlink="">
      <xdr:nvSpPr>
        <xdr:cNvPr id="681" name="n_1mainValue【児童館】&#10;有形固定資産減価償却率">
          <a:extLst>
            <a:ext uri="{FF2B5EF4-FFF2-40B4-BE49-F238E27FC236}">
              <a16:creationId xmlns:a16="http://schemas.microsoft.com/office/drawing/2014/main" id="{AE484258-2747-4D9C-BA47-1BEDF000005E}"/>
            </a:ext>
          </a:extLst>
        </xdr:cNvPr>
        <xdr:cNvSpPr txBox="1"/>
      </xdr:nvSpPr>
      <xdr:spPr>
        <a:xfrm>
          <a:off x="15266044"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95266</xdr:rowOff>
    </xdr:from>
    <xdr:ext cx="405111" cy="259045"/>
    <xdr:sp macro="" textlink="">
      <xdr:nvSpPr>
        <xdr:cNvPr id="682" name="n_2mainValue【児童館】&#10;有形固定資産減価償却率">
          <a:extLst>
            <a:ext uri="{FF2B5EF4-FFF2-40B4-BE49-F238E27FC236}">
              <a16:creationId xmlns:a16="http://schemas.microsoft.com/office/drawing/2014/main" id="{AD1FCD74-4D8B-4F81-A735-B13020565E53}"/>
            </a:ext>
          </a:extLst>
        </xdr:cNvPr>
        <xdr:cNvSpPr txBox="1"/>
      </xdr:nvSpPr>
      <xdr:spPr>
        <a:xfrm>
          <a:off x="14389744"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59072</xdr:rowOff>
    </xdr:from>
    <xdr:ext cx="405111" cy="259045"/>
    <xdr:sp macro="" textlink="">
      <xdr:nvSpPr>
        <xdr:cNvPr id="683" name="n_3mainValue【児童館】&#10;有形固定資産減価償却率">
          <a:extLst>
            <a:ext uri="{FF2B5EF4-FFF2-40B4-BE49-F238E27FC236}">
              <a16:creationId xmlns:a16="http://schemas.microsoft.com/office/drawing/2014/main" id="{538C350A-C57D-445B-B569-EBBAF2BD4613}"/>
            </a:ext>
          </a:extLst>
        </xdr:cNvPr>
        <xdr:cNvSpPr txBox="1"/>
      </xdr:nvSpPr>
      <xdr:spPr>
        <a:xfrm>
          <a:off x="135007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17163</xdr:rowOff>
    </xdr:from>
    <xdr:ext cx="405111" cy="259045"/>
    <xdr:sp macro="" textlink="">
      <xdr:nvSpPr>
        <xdr:cNvPr id="684" name="n_4mainValue【児童館】&#10;有形固定資産減価償却率">
          <a:extLst>
            <a:ext uri="{FF2B5EF4-FFF2-40B4-BE49-F238E27FC236}">
              <a16:creationId xmlns:a16="http://schemas.microsoft.com/office/drawing/2014/main" id="{F61DCD18-BEAD-4B57-9451-292CF1BBD0CE}"/>
            </a:ext>
          </a:extLst>
        </xdr:cNvPr>
        <xdr:cNvSpPr txBox="1"/>
      </xdr:nvSpPr>
      <xdr:spPr>
        <a:xfrm>
          <a:off x="12611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D8DDE9A3-9D4C-44E0-8FB9-78ADD9F1743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7C032CCA-8716-4C1D-B9BB-A853ECAA367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B1806D81-DBB4-400A-BB13-46B3443181E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9746A002-8235-45D2-B596-B7F5DFF81B8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D4B6CC34-3AB2-40A5-AA42-2A3E4B86E8B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FF5DC917-6A91-4A6F-9170-257A1AF0720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2427BC0-C397-4355-85FE-89581917FFB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88CD1813-0181-4825-B932-1028A67B6D3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65D5244B-BD26-447D-8D96-B8F9CE58521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8BCB9F8C-40B5-4F03-AED3-8052F612FF7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914C76D5-D3D0-492C-BF57-85C113443C4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12CE4F0B-A60D-4390-A47E-5A9C7953CF5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59305A08-AF61-4776-9217-E90D298136C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8CA88B2C-630D-4A60-8A89-B9D7C1CF1C4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2D9FD41D-7CB4-4F0A-89F8-F713252E50B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452FAAE0-3652-46C3-844A-FF5F3A1B9A5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DAE0FE8D-9DFE-4D44-9115-367C894D435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AA357D16-B38C-4E29-96DB-74CDB39BEBB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EDC68EC2-CB5B-48FB-9393-07FF20E3523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D3A126D0-9F8D-41DF-B0D9-F61758A5B48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D99560D4-2E84-4111-9DE2-37E58DD64DA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6A0BD566-8F30-4531-A167-5BB121641DAE}"/>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7514A3C8-0C79-4DFF-9D56-9BB8BA66B9CF}"/>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1C59FAF5-C70D-4D27-8A5E-94051530BB5B}"/>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B52157B7-6C48-4796-9390-7373353CE1BE}"/>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6108E638-654A-47DE-A698-550D07E6AC3C}"/>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11" name="【児童館】&#10;一人当たり面積平均値テキスト">
          <a:extLst>
            <a:ext uri="{FF2B5EF4-FFF2-40B4-BE49-F238E27FC236}">
              <a16:creationId xmlns:a16="http://schemas.microsoft.com/office/drawing/2014/main" id="{50CD0988-0058-4A66-84AC-F642C2B7D4FD}"/>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8F64AD24-8280-4A3C-B80C-BA3E90B40E97}"/>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4F85F206-D4BD-4864-B50B-C92FBF03EB42}"/>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3625431A-B04E-402A-B2DB-2A2358FE834B}"/>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21017EAA-EB60-4F6D-9BE1-EF69DA4E6957}"/>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17E84E82-B48B-42B6-BFFB-71521C7901C1}"/>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FC96E2B-0763-4BA1-ACE0-5E8BF361FBE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941BE7F-257E-42E1-8689-AE78DF1F265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07B4880-630D-44E2-B2A8-7864E507749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16E4FA6-240F-4C89-9585-53B1359E3DA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F72D21B3-E5E0-4933-8C15-D952273874D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22" name="楕円 721">
          <a:extLst>
            <a:ext uri="{FF2B5EF4-FFF2-40B4-BE49-F238E27FC236}">
              <a16:creationId xmlns:a16="http://schemas.microsoft.com/office/drawing/2014/main" id="{4C8831B0-DF70-4290-9476-BADB2A6378B1}"/>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723" name="【児童館】&#10;一人当たり面積該当値テキスト">
          <a:extLst>
            <a:ext uri="{FF2B5EF4-FFF2-40B4-BE49-F238E27FC236}">
              <a16:creationId xmlns:a16="http://schemas.microsoft.com/office/drawing/2014/main" id="{B7FFC448-480F-459F-97C5-03E0F1DD8CD7}"/>
            </a:ext>
          </a:extLst>
        </xdr:cNvPr>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24" name="楕円 723">
          <a:extLst>
            <a:ext uri="{FF2B5EF4-FFF2-40B4-BE49-F238E27FC236}">
              <a16:creationId xmlns:a16="http://schemas.microsoft.com/office/drawing/2014/main" id="{03C2EFB9-B780-4159-A3C7-81FD5BBAA5F3}"/>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725" name="直線コネクタ 724">
          <a:extLst>
            <a:ext uri="{FF2B5EF4-FFF2-40B4-BE49-F238E27FC236}">
              <a16:creationId xmlns:a16="http://schemas.microsoft.com/office/drawing/2014/main" id="{1BECE134-2CBF-4942-AD62-160CDE7A7BD6}"/>
            </a:ext>
          </a:extLst>
        </xdr:cNvPr>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6" name="楕円 725">
          <a:extLst>
            <a:ext uri="{FF2B5EF4-FFF2-40B4-BE49-F238E27FC236}">
              <a16:creationId xmlns:a16="http://schemas.microsoft.com/office/drawing/2014/main" id="{1ED030F2-4A6E-4FB0-B9FA-DC368C29941A}"/>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95250</xdr:rowOff>
    </xdr:to>
    <xdr:cxnSp macro="">
      <xdr:nvCxnSpPr>
        <xdr:cNvPr id="727" name="直線コネクタ 726">
          <a:extLst>
            <a:ext uri="{FF2B5EF4-FFF2-40B4-BE49-F238E27FC236}">
              <a16:creationId xmlns:a16="http://schemas.microsoft.com/office/drawing/2014/main" id="{12445B0A-4A11-483D-959E-3D0C269AE87E}"/>
            </a:ext>
          </a:extLst>
        </xdr:cNvPr>
        <xdr:cNvCxnSpPr/>
      </xdr:nvCxnSpPr>
      <xdr:spPr>
        <a:xfrm flipV="1">
          <a:off x="20434300" y="14645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28" name="楕円 727">
          <a:extLst>
            <a:ext uri="{FF2B5EF4-FFF2-40B4-BE49-F238E27FC236}">
              <a16:creationId xmlns:a16="http://schemas.microsoft.com/office/drawing/2014/main" id="{31369037-9387-45AA-AF56-527D729C689C}"/>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29" name="直線コネクタ 728">
          <a:extLst>
            <a:ext uri="{FF2B5EF4-FFF2-40B4-BE49-F238E27FC236}">
              <a16:creationId xmlns:a16="http://schemas.microsoft.com/office/drawing/2014/main" id="{14E49D15-B486-47FE-AF36-C711E16A8146}"/>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30" name="楕円 729">
          <a:extLst>
            <a:ext uri="{FF2B5EF4-FFF2-40B4-BE49-F238E27FC236}">
              <a16:creationId xmlns:a16="http://schemas.microsoft.com/office/drawing/2014/main" id="{94D3776A-3A8D-454E-BD3F-C645A3D4B1AA}"/>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31" name="直線コネクタ 730">
          <a:extLst>
            <a:ext uri="{FF2B5EF4-FFF2-40B4-BE49-F238E27FC236}">
              <a16:creationId xmlns:a16="http://schemas.microsoft.com/office/drawing/2014/main" id="{FD9229CC-461F-430B-BBB4-2942CE72822F}"/>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2" name="n_1aveValue【児童館】&#10;一人当たり面積">
          <a:extLst>
            <a:ext uri="{FF2B5EF4-FFF2-40B4-BE49-F238E27FC236}">
              <a16:creationId xmlns:a16="http://schemas.microsoft.com/office/drawing/2014/main" id="{DE8C69F3-3126-4162-9366-24126ED9B086}"/>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3" name="n_2aveValue【児童館】&#10;一人当たり面積">
          <a:extLst>
            <a:ext uri="{FF2B5EF4-FFF2-40B4-BE49-F238E27FC236}">
              <a16:creationId xmlns:a16="http://schemas.microsoft.com/office/drawing/2014/main" id="{0FA7B6D1-0FE2-456B-97BC-1D30966A8C23}"/>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4" name="n_3aveValue【児童館】&#10;一人当たり面積">
          <a:extLst>
            <a:ext uri="{FF2B5EF4-FFF2-40B4-BE49-F238E27FC236}">
              <a16:creationId xmlns:a16="http://schemas.microsoft.com/office/drawing/2014/main" id="{364C0093-9BF7-4518-AB0D-7285D261163C}"/>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5" name="n_4aveValue【児童館】&#10;一人当たり面積">
          <a:extLst>
            <a:ext uri="{FF2B5EF4-FFF2-40B4-BE49-F238E27FC236}">
              <a16:creationId xmlns:a16="http://schemas.microsoft.com/office/drawing/2014/main" id="{9336A3CC-C2B4-47DD-A12F-6AE237B1E41E}"/>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36" name="n_1mainValue【児童館】&#10;一人当たり面積">
          <a:extLst>
            <a:ext uri="{FF2B5EF4-FFF2-40B4-BE49-F238E27FC236}">
              <a16:creationId xmlns:a16="http://schemas.microsoft.com/office/drawing/2014/main" id="{86E30FC3-2594-4F13-A54B-28F26499C2D3}"/>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37" name="n_2mainValue【児童館】&#10;一人当たり面積">
          <a:extLst>
            <a:ext uri="{FF2B5EF4-FFF2-40B4-BE49-F238E27FC236}">
              <a16:creationId xmlns:a16="http://schemas.microsoft.com/office/drawing/2014/main" id="{4F6F891C-F3AF-4C32-BAFA-4A4FCCF433AD}"/>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38" name="n_3mainValue【児童館】&#10;一人当たり面積">
          <a:extLst>
            <a:ext uri="{FF2B5EF4-FFF2-40B4-BE49-F238E27FC236}">
              <a16:creationId xmlns:a16="http://schemas.microsoft.com/office/drawing/2014/main" id="{9018D599-C92E-4B0A-B2AB-4AA7F976D32D}"/>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39" name="n_4mainValue【児童館】&#10;一人当たり面積">
          <a:extLst>
            <a:ext uri="{FF2B5EF4-FFF2-40B4-BE49-F238E27FC236}">
              <a16:creationId xmlns:a16="http://schemas.microsoft.com/office/drawing/2014/main" id="{25C5452F-59BD-4333-9FDC-8A038C2FCB9A}"/>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BEB23F4A-7AD1-440B-B55A-7F2DB132AE5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3A752E86-2229-43D1-B912-16A2ACC44FD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74865761-7993-4EA6-A021-DEB9207577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98CC8474-8B93-48B2-8F59-61F1FF5ABF4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573F7CF6-D58C-488D-B9FB-7BBF2F539BB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E7B69954-92C2-43D0-A42B-E2C1AB6F3A1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1BA8B668-6D45-496B-BBEC-F3538097888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3100E706-B91C-4D06-95D8-299669A4508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a:extLst>
            <a:ext uri="{FF2B5EF4-FFF2-40B4-BE49-F238E27FC236}">
              <a16:creationId xmlns:a16="http://schemas.microsoft.com/office/drawing/2014/main" id="{9A6536EC-A366-4C91-8E86-EEA1AEEBA46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a:extLst>
            <a:ext uri="{FF2B5EF4-FFF2-40B4-BE49-F238E27FC236}">
              <a16:creationId xmlns:a16="http://schemas.microsoft.com/office/drawing/2014/main" id="{DC0018B2-D198-46C5-B39F-FEBC775F4DE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a:extLst>
            <a:ext uri="{FF2B5EF4-FFF2-40B4-BE49-F238E27FC236}">
              <a16:creationId xmlns:a16="http://schemas.microsoft.com/office/drawing/2014/main" id="{025E47E4-37A3-4DB1-9829-8D2B530035D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a:extLst>
            <a:ext uri="{FF2B5EF4-FFF2-40B4-BE49-F238E27FC236}">
              <a16:creationId xmlns:a16="http://schemas.microsoft.com/office/drawing/2014/main" id="{1A52E1F2-C78A-4B07-96A9-C68C6C866CA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a:extLst>
            <a:ext uri="{FF2B5EF4-FFF2-40B4-BE49-F238E27FC236}">
              <a16:creationId xmlns:a16="http://schemas.microsoft.com/office/drawing/2014/main" id="{FDE8FD33-B8E9-442D-9B66-9514737E38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a:extLst>
            <a:ext uri="{FF2B5EF4-FFF2-40B4-BE49-F238E27FC236}">
              <a16:creationId xmlns:a16="http://schemas.microsoft.com/office/drawing/2014/main" id="{A43EC375-F901-499A-A438-3C504ADF6E5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a:extLst>
            <a:ext uri="{FF2B5EF4-FFF2-40B4-BE49-F238E27FC236}">
              <a16:creationId xmlns:a16="http://schemas.microsoft.com/office/drawing/2014/main" id="{B7F63EB5-ADF8-4587-B5F3-02813A85497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a:extLst>
            <a:ext uri="{FF2B5EF4-FFF2-40B4-BE49-F238E27FC236}">
              <a16:creationId xmlns:a16="http://schemas.microsoft.com/office/drawing/2014/main" id="{4D21A757-B4E1-4739-AED6-275B085C560A}"/>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40CED9F4-B374-41C4-827F-FC70EA0A4C8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B5BE4FD-2B12-4E1D-BB6D-5BFB5FA9467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7471712A-ED27-4D38-A5A8-43FBFF5F0F8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公営住宅以外</a:t>
          </a:r>
          <a:r>
            <a:rPr kumimoji="1" lang="ja-JP" altLang="ja-JP" sz="1100">
              <a:solidFill>
                <a:schemeClr val="dk1"/>
              </a:solidFill>
              <a:effectLst/>
              <a:latin typeface="+mn-lt"/>
              <a:ea typeface="+mn-ea"/>
              <a:cs typeface="+mn-cs"/>
            </a:rPr>
            <a:t>の施設類型において、有形固定資産減価償却率が前年度より比率が上昇し、学校施設以外は類似団体平均も上回っている状況である。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は老朽化した外壁や設備改修が進み昨年度より改善しているものの、</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橋梁・トンネル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％類似団体平均より有形固定資産減価償却率が下回っている。近年、国庫補助金の内示率減少に伴い、計画調整しながらの事業執行となっていることが原因の一つと考えられる。</a:t>
          </a:r>
          <a:r>
            <a:rPr kumimoji="1" lang="ja-JP" altLang="en-US" sz="1100">
              <a:solidFill>
                <a:schemeClr val="dk1"/>
              </a:solidFill>
              <a:effectLst/>
              <a:latin typeface="+mn-lt"/>
              <a:ea typeface="+mn-ea"/>
              <a:cs typeface="+mn-cs"/>
            </a:rPr>
            <a:t>優先順位をつけながら</a:t>
          </a:r>
          <a:r>
            <a:rPr kumimoji="1" lang="ja-JP" altLang="ja-JP" sz="1100">
              <a:solidFill>
                <a:schemeClr val="dk1"/>
              </a:solidFill>
              <a:effectLst/>
              <a:latin typeface="+mn-lt"/>
              <a:ea typeface="+mn-ea"/>
              <a:cs typeface="+mn-cs"/>
            </a:rPr>
            <a:t>、長寿命化を実施する。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％、類似団体平均より有形固定資産減価償却率が下回っている。市制施行後の急激な人口増加に併せて整備したことから、老朽化が進んでいる。年少人口の推移と幼稚園・保育ニーズを⾒極めながら、</a:t>
          </a:r>
          <a:r>
            <a:rPr kumimoji="1" lang="ja-JP" altLang="en-US" sz="1100">
              <a:solidFill>
                <a:schemeClr val="dk1"/>
              </a:solidFill>
              <a:effectLst/>
              <a:latin typeface="+mn-lt"/>
              <a:ea typeface="+mn-ea"/>
              <a:cs typeface="+mn-cs"/>
            </a:rPr>
            <a:t>統合や</a:t>
          </a:r>
          <a:r>
            <a:rPr kumimoji="1" lang="ja-JP" altLang="ja-JP" sz="1100">
              <a:solidFill>
                <a:schemeClr val="dk1"/>
              </a:solidFill>
              <a:effectLst/>
              <a:latin typeface="+mn-lt"/>
              <a:ea typeface="+mn-ea"/>
              <a:cs typeface="+mn-cs"/>
            </a:rPr>
            <a:t>こども園化</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⺠営化を含めて今後のあり方を検討する。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34.9</a:t>
          </a:r>
          <a:r>
            <a:rPr kumimoji="1" lang="ja-JP" altLang="ja-JP" sz="1100">
              <a:solidFill>
                <a:schemeClr val="dk1"/>
              </a:solidFill>
              <a:effectLst/>
              <a:latin typeface="+mn-lt"/>
              <a:ea typeface="+mn-ea"/>
              <a:cs typeface="+mn-cs"/>
            </a:rPr>
            <a:t>％、類似団体平均より有形固定資産減価償却率が下回っている。建設から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年以上が経過し、老朽化が進行している。他施設</a:t>
          </a:r>
          <a:r>
            <a:rPr kumimoji="1" lang="ja-JP" altLang="en-US" sz="1100">
              <a:solidFill>
                <a:schemeClr val="dk1"/>
              </a:solidFill>
              <a:effectLst/>
              <a:latin typeface="+mn-lt"/>
              <a:ea typeface="+mn-ea"/>
              <a:cs typeface="+mn-cs"/>
            </a:rPr>
            <a:t>の更新や複合化に併せて建物の統合廃止も</a:t>
          </a:r>
          <a:r>
            <a:rPr kumimoji="1" lang="ja-JP" altLang="ja-JP" sz="1100">
              <a:solidFill>
                <a:schemeClr val="dk1"/>
              </a:solidFill>
              <a:effectLst/>
              <a:latin typeface="+mn-lt"/>
              <a:ea typeface="+mn-ea"/>
              <a:cs typeface="+mn-cs"/>
            </a:rPr>
            <a:t>視野に調整を行いつつ、適正に維持管理を行う。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21C74B-E1D3-4DDE-A276-D22FBD85B2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260D17-45E7-41AC-A040-C0DBC760368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2DC9628-A949-497B-B2A3-0D4D8E00E8A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E6645CD-1B7D-4B11-8DC2-91A11624A23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055D2FA-A3F0-47A9-A76B-0A1293E7B8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6B1FEA8-174D-4D01-9F5C-7A8F278BF72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A0A9541-4371-45A0-AE37-72F1F40A8FD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2C1D78F-E273-46BD-8535-86ADF94DE1B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08BC1D-DDDE-4D76-9838-784CD0719D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4824B1A-8507-44C2-AA7D-E578D77C2B0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117,332
115,870
53.15
45,470,871
43,575,231
1,643,157
24,862,564
13,114,212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DB9CF2-FD5B-4ECA-8451-D9495D1ADC0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8E6D0F6-828F-4E35-BC14-8F5547B73A3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FE94740-3C42-4794-B336-01E5139B87F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AD2EFC9-776D-4C7B-A7F2-7B4C2DA9186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71D631-137D-4166-8AE0-3227F311CDF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3A6B9F5-17A7-4986-91C5-271B7DFD432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69DD6F-756B-4D06-A501-E386EAAB187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2A62B0-E878-4F82-932F-6A7F6CDCB3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FCE392E-7EE1-4867-AFEC-B96ABB4D1F0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7E3852-7212-43D4-8ED3-83AB840FB05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F2FF7A-17BD-4FE0-A7E4-86C6B2BE339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17BA072-0907-4936-8331-BA175858492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BD260D-DD83-41FE-B7A6-5E7C64DFBD7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124AE3D-3ECB-4A2D-9E0A-7D40CA2CCA8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BF3022-20DD-4AE8-B190-D6B7C36E52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DBDB2AD-670B-4BE9-AAAD-7DABA7EDF18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56E2C0-26C6-4E93-85E5-DC4FDA5BBC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BA6AB6-D920-47C7-AC67-20465757454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E7C3ABF-118D-48DD-9465-453147CF87C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037B9B-1581-409B-8AF5-E354C4E686E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7E69E7C-A1F7-4517-89C3-07053575B97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159425-A7C7-4E51-998D-55EEAACB8FC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98CE61B-111A-48F3-947E-E48CEE20176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BD0DDBC-7AD8-46C9-8541-626E0E8BBE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B9CE60-4C58-453B-B2CC-188BDDDCB85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54B00FA-F1EA-4855-B85A-90316076DF1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6BCE5D-4F5A-47D9-B483-FF3B311C896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09E1E2-25DF-43F5-BDEB-8B855CF3499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A95DE80-43EA-422E-BD52-72A2CF9D9C5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D1F660C-5BE0-4920-9BBA-DFC93DE77C6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9A43BC9-09A6-472E-B1FC-791B251CB26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431197F-DBB4-403F-B81F-3EB5B419949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4E6E0F4-59E2-471E-9BED-460F43DDE7B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DDAE059-B8F8-4BED-B495-DEEC81F0845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D1F024A-066F-4DFE-AEAF-B822B4FEDBF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7B818F7-D704-4200-9837-93CF1A4AB9A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CFEF273-E932-4C68-B2C7-78FCB8F4738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3A77C27-14A0-4643-9FCC-4DF4C1B245C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F78DE7D-F899-44E5-BF36-3AD6B20335A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AA04ACD-A1E9-429A-8D9B-55608D5B82C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8FD8023-CA3B-4516-904E-1CB9A24C795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D22CA98-8D3B-418D-B079-F2196F576A0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AE4C62C-0A66-4D63-8288-6B5CBBCA2CD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1117400-834A-4A7E-8003-5EB70A07251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266E89F-D677-4A8E-9251-2040CFE0825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CAE2B7A-11DF-4787-8C78-B96481884B8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1E0D5A22-50A4-43F4-884D-44AC1BA955C3}"/>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53E0F8AC-7609-4D16-ADAF-D636C6929471}"/>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C3198B69-9156-420F-B3CD-E93EFB0F1A40}"/>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D03CCE1C-5F5F-433B-AB63-1BE9836094AC}"/>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98EFCD03-02B8-44F8-9833-BFDF4A528820}"/>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54CB6DCD-A1EF-4824-A82F-547A2CD53842}"/>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CB386B21-146D-44DA-B371-315CB3C88032}"/>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092DA66B-7542-47F0-A6F5-1DF9B951DA8E}"/>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3BCF3DCC-DECD-42BD-918B-1CC685994490}"/>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CE443672-03C1-40D6-90E7-B68281839636}"/>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EC7E7FE8-4B11-4314-BB8D-5D3E5BB57AAF}"/>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9DF87B8-037E-42D9-B35F-F53E3BE9E54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7334836-A1DC-4634-B4E2-4C53FBF94CE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0F9B1B1-D905-46B4-9C71-F726B2F5586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3827F31-3577-491A-BF38-CA959DE46BE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4537E12-A9E1-460F-A83F-E5EDE9A17EE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89081</xdr:rowOff>
    </xdr:from>
    <xdr:to>
      <xdr:col>24</xdr:col>
      <xdr:colOff>114300</xdr:colOff>
      <xdr:row>40</xdr:row>
      <xdr:rowOff>19231</xdr:rowOff>
    </xdr:to>
    <xdr:sp macro="" textlink="">
      <xdr:nvSpPr>
        <xdr:cNvPr id="74" name="楕円 73">
          <a:extLst>
            <a:ext uri="{FF2B5EF4-FFF2-40B4-BE49-F238E27FC236}">
              <a16:creationId xmlns:a16="http://schemas.microsoft.com/office/drawing/2014/main" id="{17A6BA62-6EBF-4804-97ED-F60F590F4A69}"/>
            </a:ext>
          </a:extLst>
        </xdr:cNvPr>
        <xdr:cNvSpPr/>
      </xdr:nvSpPr>
      <xdr:spPr>
        <a:xfrm>
          <a:off x="4584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67508</xdr:rowOff>
    </xdr:from>
    <xdr:ext cx="405111" cy="259045"/>
    <xdr:sp macro="" textlink="">
      <xdr:nvSpPr>
        <xdr:cNvPr id="75" name="【図書館】&#10;有形固定資産減価償却率該当値テキスト">
          <a:extLst>
            <a:ext uri="{FF2B5EF4-FFF2-40B4-BE49-F238E27FC236}">
              <a16:creationId xmlns:a16="http://schemas.microsoft.com/office/drawing/2014/main" id="{BF8478EC-0C77-4A43-AF28-0EC094FA3026}"/>
            </a:ext>
          </a:extLst>
        </xdr:cNvPr>
        <xdr:cNvSpPr txBox="1"/>
      </xdr:nvSpPr>
      <xdr:spPr>
        <a:xfrm>
          <a:off x="4673600"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51526</xdr:rowOff>
    </xdr:from>
    <xdr:to>
      <xdr:col>20</xdr:col>
      <xdr:colOff>38100</xdr:colOff>
      <xdr:row>39</xdr:row>
      <xdr:rowOff>153126</xdr:rowOff>
    </xdr:to>
    <xdr:sp macro="" textlink="">
      <xdr:nvSpPr>
        <xdr:cNvPr id="76" name="楕円 75">
          <a:extLst>
            <a:ext uri="{FF2B5EF4-FFF2-40B4-BE49-F238E27FC236}">
              <a16:creationId xmlns:a16="http://schemas.microsoft.com/office/drawing/2014/main" id="{9274F801-9FFE-4F58-BA5B-88D85AF470B4}"/>
            </a:ext>
          </a:extLst>
        </xdr:cNvPr>
        <xdr:cNvSpPr/>
      </xdr:nvSpPr>
      <xdr:spPr>
        <a:xfrm>
          <a:off x="3746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102326</xdr:rowOff>
    </xdr:from>
    <xdr:to>
      <xdr:col>24</xdr:col>
      <xdr:colOff>63500</xdr:colOff>
      <xdr:row>39</xdr:row>
      <xdr:rowOff>139881</xdr:rowOff>
    </xdr:to>
    <xdr:cxnSp macro="">
      <xdr:nvCxnSpPr>
        <xdr:cNvPr id="77" name="直線コネクタ 76">
          <a:extLst>
            <a:ext uri="{FF2B5EF4-FFF2-40B4-BE49-F238E27FC236}">
              <a16:creationId xmlns:a16="http://schemas.microsoft.com/office/drawing/2014/main" id="{401D5234-6275-4FFE-BAF0-30682241BB00}"/>
            </a:ext>
          </a:extLst>
        </xdr:cNvPr>
        <xdr:cNvCxnSpPr/>
      </xdr:nvCxnSpPr>
      <xdr:spPr>
        <a:xfrm>
          <a:off x="3797300" y="678887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156028</xdr:rowOff>
    </xdr:from>
    <xdr:to>
      <xdr:col>15</xdr:col>
      <xdr:colOff>101600</xdr:colOff>
      <xdr:row>39</xdr:row>
      <xdr:rowOff>86178</xdr:rowOff>
    </xdr:to>
    <xdr:sp macro="" textlink="">
      <xdr:nvSpPr>
        <xdr:cNvPr id="78" name="楕円 77">
          <a:extLst>
            <a:ext uri="{FF2B5EF4-FFF2-40B4-BE49-F238E27FC236}">
              <a16:creationId xmlns:a16="http://schemas.microsoft.com/office/drawing/2014/main" id="{A9A78E99-9362-42DD-A1F6-52A3AEA7ED29}"/>
            </a:ext>
          </a:extLst>
        </xdr:cNvPr>
        <xdr:cNvSpPr/>
      </xdr:nvSpPr>
      <xdr:spPr>
        <a:xfrm>
          <a:off x="2857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35378</xdr:rowOff>
    </xdr:from>
    <xdr:to>
      <xdr:col>19</xdr:col>
      <xdr:colOff>177800</xdr:colOff>
      <xdr:row>39</xdr:row>
      <xdr:rowOff>102326</xdr:rowOff>
    </xdr:to>
    <xdr:cxnSp macro="">
      <xdr:nvCxnSpPr>
        <xdr:cNvPr id="79" name="直線コネクタ 78">
          <a:extLst>
            <a:ext uri="{FF2B5EF4-FFF2-40B4-BE49-F238E27FC236}">
              <a16:creationId xmlns:a16="http://schemas.microsoft.com/office/drawing/2014/main" id="{6A4E0B7F-7F04-436D-B095-A82B30875E0C}"/>
            </a:ext>
          </a:extLst>
        </xdr:cNvPr>
        <xdr:cNvCxnSpPr/>
      </xdr:nvCxnSpPr>
      <xdr:spPr>
        <a:xfrm>
          <a:off x="2908300" y="6721928"/>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128270</xdr:rowOff>
    </xdr:from>
    <xdr:to>
      <xdr:col>10</xdr:col>
      <xdr:colOff>165100</xdr:colOff>
      <xdr:row>39</xdr:row>
      <xdr:rowOff>58420</xdr:rowOff>
    </xdr:to>
    <xdr:sp macro="" textlink="">
      <xdr:nvSpPr>
        <xdr:cNvPr id="80" name="楕円 79">
          <a:extLst>
            <a:ext uri="{FF2B5EF4-FFF2-40B4-BE49-F238E27FC236}">
              <a16:creationId xmlns:a16="http://schemas.microsoft.com/office/drawing/2014/main" id="{B153F64B-D933-4CB1-ADD8-12ECCF2666E3}"/>
            </a:ext>
          </a:extLst>
        </xdr:cNvPr>
        <xdr:cNvSpPr/>
      </xdr:nvSpPr>
      <xdr:spPr>
        <a:xfrm>
          <a:off x="1968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xdr:rowOff>
    </xdr:from>
    <xdr:to>
      <xdr:col>15</xdr:col>
      <xdr:colOff>50800</xdr:colOff>
      <xdr:row>39</xdr:row>
      <xdr:rowOff>35378</xdr:rowOff>
    </xdr:to>
    <xdr:cxnSp macro="">
      <xdr:nvCxnSpPr>
        <xdr:cNvPr id="81" name="直線コネクタ 80">
          <a:extLst>
            <a:ext uri="{FF2B5EF4-FFF2-40B4-BE49-F238E27FC236}">
              <a16:creationId xmlns:a16="http://schemas.microsoft.com/office/drawing/2014/main" id="{0FFA810E-E1E0-4C6A-87B0-FC6C5DAFED6D}"/>
            </a:ext>
          </a:extLst>
        </xdr:cNvPr>
        <xdr:cNvCxnSpPr/>
      </xdr:nvCxnSpPr>
      <xdr:spPr>
        <a:xfrm>
          <a:off x="2019300" y="669417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44994</xdr:rowOff>
    </xdr:from>
    <xdr:to>
      <xdr:col>6</xdr:col>
      <xdr:colOff>38100</xdr:colOff>
      <xdr:row>38</xdr:row>
      <xdr:rowOff>146594</xdr:rowOff>
    </xdr:to>
    <xdr:sp macro="" textlink="">
      <xdr:nvSpPr>
        <xdr:cNvPr id="82" name="楕円 81">
          <a:extLst>
            <a:ext uri="{FF2B5EF4-FFF2-40B4-BE49-F238E27FC236}">
              <a16:creationId xmlns:a16="http://schemas.microsoft.com/office/drawing/2014/main" id="{287C673B-8EFB-496A-9FFD-9FE61DDABF73}"/>
            </a:ext>
          </a:extLst>
        </xdr:cNvPr>
        <xdr:cNvSpPr/>
      </xdr:nvSpPr>
      <xdr:spPr>
        <a:xfrm>
          <a:off x="1079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95794</xdr:rowOff>
    </xdr:from>
    <xdr:to>
      <xdr:col>10</xdr:col>
      <xdr:colOff>114300</xdr:colOff>
      <xdr:row>39</xdr:row>
      <xdr:rowOff>7620</xdr:rowOff>
    </xdr:to>
    <xdr:cxnSp macro="">
      <xdr:nvCxnSpPr>
        <xdr:cNvPr id="83" name="直線コネクタ 82">
          <a:extLst>
            <a:ext uri="{FF2B5EF4-FFF2-40B4-BE49-F238E27FC236}">
              <a16:creationId xmlns:a16="http://schemas.microsoft.com/office/drawing/2014/main" id="{3E43E5C8-29DF-4478-B33D-6D02B9E7CA2A}"/>
            </a:ext>
          </a:extLst>
        </xdr:cNvPr>
        <xdr:cNvCxnSpPr/>
      </xdr:nvCxnSpPr>
      <xdr:spPr>
        <a:xfrm>
          <a:off x="1130300" y="6610894"/>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F4C5F9C6-279D-4FF4-A643-31DFACD15FC0}"/>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7D749CD6-86C0-447C-868A-80A093D9B302}"/>
            </a:ext>
          </a:extLst>
        </xdr:cNvPr>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A3022C21-F0DB-44DF-ABDA-E611A14F1ECA}"/>
            </a:ext>
          </a:extLst>
        </xdr:cNvPr>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634956BD-1509-40D0-B5D6-53A2C7440628}"/>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144253</xdr:rowOff>
    </xdr:from>
    <xdr:ext cx="405111" cy="259045"/>
    <xdr:sp macro="" textlink="">
      <xdr:nvSpPr>
        <xdr:cNvPr id="88" name="n_1mainValue【図書館】&#10;有形固定資産減価償却率">
          <a:extLst>
            <a:ext uri="{FF2B5EF4-FFF2-40B4-BE49-F238E27FC236}">
              <a16:creationId xmlns:a16="http://schemas.microsoft.com/office/drawing/2014/main" id="{CE12E071-F3C5-4A60-94A2-E36696A97048}"/>
            </a:ext>
          </a:extLst>
        </xdr:cNvPr>
        <xdr:cNvSpPr txBox="1"/>
      </xdr:nvSpPr>
      <xdr:spPr>
        <a:xfrm>
          <a:off x="35820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77305</xdr:rowOff>
    </xdr:from>
    <xdr:ext cx="405111" cy="259045"/>
    <xdr:sp macro="" textlink="">
      <xdr:nvSpPr>
        <xdr:cNvPr id="89" name="n_2mainValue【図書館】&#10;有形固定資産減価償却率">
          <a:extLst>
            <a:ext uri="{FF2B5EF4-FFF2-40B4-BE49-F238E27FC236}">
              <a16:creationId xmlns:a16="http://schemas.microsoft.com/office/drawing/2014/main" id="{4E7B89D2-DB21-4072-A29E-97BEA8E2EB53}"/>
            </a:ext>
          </a:extLst>
        </xdr:cNvPr>
        <xdr:cNvSpPr txBox="1"/>
      </xdr:nvSpPr>
      <xdr:spPr>
        <a:xfrm>
          <a:off x="2705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49547</xdr:rowOff>
    </xdr:from>
    <xdr:ext cx="405111" cy="259045"/>
    <xdr:sp macro="" textlink="">
      <xdr:nvSpPr>
        <xdr:cNvPr id="90" name="n_3mainValue【図書館】&#10;有形固定資産減価償却率">
          <a:extLst>
            <a:ext uri="{FF2B5EF4-FFF2-40B4-BE49-F238E27FC236}">
              <a16:creationId xmlns:a16="http://schemas.microsoft.com/office/drawing/2014/main" id="{4074DA45-FECF-4BF2-A1E8-AA25F9D27C0B}"/>
            </a:ext>
          </a:extLst>
        </xdr:cNvPr>
        <xdr:cNvSpPr txBox="1"/>
      </xdr:nvSpPr>
      <xdr:spPr>
        <a:xfrm>
          <a:off x="1816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137721</xdr:rowOff>
    </xdr:from>
    <xdr:ext cx="405111" cy="259045"/>
    <xdr:sp macro="" textlink="">
      <xdr:nvSpPr>
        <xdr:cNvPr id="91" name="n_4mainValue【図書館】&#10;有形固定資産減価償却率">
          <a:extLst>
            <a:ext uri="{FF2B5EF4-FFF2-40B4-BE49-F238E27FC236}">
              <a16:creationId xmlns:a16="http://schemas.microsoft.com/office/drawing/2014/main" id="{9FB49679-7BD6-46CF-945F-3E9438CF9D4A}"/>
            </a:ext>
          </a:extLst>
        </xdr:cNvPr>
        <xdr:cNvSpPr txBox="1"/>
      </xdr:nvSpPr>
      <xdr:spPr>
        <a:xfrm>
          <a:off x="927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90428E6-4E27-4245-AABD-4982ED12D40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87DAB4D-D721-46E0-B38B-79EEA89BFAA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12079E6-BDEF-4EE8-8D4A-6C4E973CD11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D458B5F-395F-4B3B-BFB7-25EC8B6710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9138006-BB8D-4891-815B-9ACA0111238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CC69F04-D626-40AD-9102-F4F08F06253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1E1D641-324C-4E85-82B0-27AC442D515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84A7491-051F-42F3-B1D1-8ED3F1B428B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477203D-60DA-46B2-9676-0CB0B33A84C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7385325-1B9E-414A-83DE-BB2BB6754FD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26A82DCA-FDE1-425B-9E9F-5C82F5C8DDE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5E0D21ED-12EF-4D96-8903-E1D8819ACF1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E808C642-3CD4-4845-A942-C4AEC6E4CD8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A3808052-CE1C-498B-9191-19ACD26B7CFD}"/>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644F10BD-5606-4F1C-9F7B-47DC90E222E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84F09C47-646C-4FE6-90F4-7D8CCE9D0A9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56BBB73E-6834-4320-B65F-1C495460A0C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10A0EF44-471E-49F9-BAF0-8C0DD8942AE6}"/>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A3A50CA7-0C1C-4713-AE6B-9BA1710C2FC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C17B1818-902D-4521-943D-442C7772C715}"/>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F0BE210-4480-4A2F-AE7A-0AEFB645412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AB547CCB-0A58-4D8A-AA40-772BE2CFD4E7}"/>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E36DE685-5BEB-4AA1-BE11-EA2193102DE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C93034E5-8EFC-4BFA-8670-F99413CF942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9E9CB1EE-BB62-4807-BCE1-7761BEBB1BA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192B119D-1F61-4843-9247-1AFAE9F849C9}"/>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49049421-D5C5-4410-84E8-9EE3EB77AF0B}"/>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E7A6349E-1E28-4D3A-9AB7-8A7BCA62B8A2}"/>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E2BF127B-187E-4207-A23A-B4E97A32BA58}"/>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D2CEBF01-048D-4DDC-BCA7-0C08922A5F74}"/>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CB4DB1D1-A1A0-42CA-826A-4F9F6AEF22C2}"/>
            </a:ext>
          </a:extLst>
        </xdr:cNvPr>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724170AF-1E35-4BB8-BF8A-93B8458DAA01}"/>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F8A223A9-A8E2-4CFA-9AB3-730DAA20DA8E}"/>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A487D8C2-1D86-4F86-86A3-51B703069523}"/>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08B9B74E-50EE-4CFE-97DB-A2BB57E55B85}"/>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4A7213C3-1629-46A9-8DAE-30EF1F7C56B8}"/>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9E481B5-4CE8-4616-B797-FF4B316655A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EA9F8BF-CB09-4ED6-87DA-0FB09398BBA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31E4964-FEF4-4B98-BF7F-3CA14560A65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60776F7-8DEA-472E-AAFC-C33FF2FF1A5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FE11178-6A27-4FE0-91FB-4B1ADCCDA2A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33" name="楕円 132">
          <a:extLst>
            <a:ext uri="{FF2B5EF4-FFF2-40B4-BE49-F238E27FC236}">
              <a16:creationId xmlns:a16="http://schemas.microsoft.com/office/drawing/2014/main" id="{3BC94045-0951-49C6-A063-A6767182A957}"/>
            </a:ext>
          </a:extLst>
        </xdr:cNvPr>
        <xdr:cNvSpPr/>
      </xdr:nvSpPr>
      <xdr:spPr>
        <a:xfrm>
          <a:off x="10426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23784</xdr:rowOff>
    </xdr:from>
    <xdr:ext cx="469744" cy="259045"/>
    <xdr:sp macro="" textlink="">
      <xdr:nvSpPr>
        <xdr:cNvPr id="134" name="【図書館】&#10;一人当たり面積該当値テキスト">
          <a:extLst>
            <a:ext uri="{FF2B5EF4-FFF2-40B4-BE49-F238E27FC236}">
              <a16:creationId xmlns:a16="http://schemas.microsoft.com/office/drawing/2014/main" id="{A8DD248C-E282-4A72-9577-6B547186F261}"/>
            </a:ext>
          </a:extLst>
        </xdr:cNvPr>
        <xdr:cNvSpPr txBox="1"/>
      </xdr:nvSpPr>
      <xdr:spPr>
        <a:xfrm>
          <a:off x="10515600" y="65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907</xdr:rowOff>
    </xdr:from>
    <xdr:to>
      <xdr:col>50</xdr:col>
      <xdr:colOff>165100</xdr:colOff>
      <xdr:row>39</xdr:row>
      <xdr:rowOff>102507</xdr:rowOff>
    </xdr:to>
    <xdr:sp macro="" textlink="">
      <xdr:nvSpPr>
        <xdr:cNvPr id="135" name="楕円 134">
          <a:extLst>
            <a:ext uri="{FF2B5EF4-FFF2-40B4-BE49-F238E27FC236}">
              <a16:creationId xmlns:a16="http://schemas.microsoft.com/office/drawing/2014/main" id="{20F32343-C117-4F0D-B003-8470566DE950}"/>
            </a:ext>
          </a:extLst>
        </xdr:cNvPr>
        <xdr:cNvSpPr/>
      </xdr:nvSpPr>
      <xdr:spPr>
        <a:xfrm>
          <a:off x="958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51707</xdr:rowOff>
    </xdr:from>
    <xdr:to>
      <xdr:col>55</xdr:col>
      <xdr:colOff>0</xdr:colOff>
      <xdr:row>39</xdr:row>
      <xdr:rowOff>51707</xdr:rowOff>
    </xdr:to>
    <xdr:cxnSp macro="">
      <xdr:nvCxnSpPr>
        <xdr:cNvPr id="136" name="直線コネクタ 135">
          <a:extLst>
            <a:ext uri="{FF2B5EF4-FFF2-40B4-BE49-F238E27FC236}">
              <a16:creationId xmlns:a16="http://schemas.microsoft.com/office/drawing/2014/main" id="{30D36452-985F-433B-B6CB-000DA66931B9}"/>
            </a:ext>
          </a:extLst>
        </xdr:cNvPr>
        <xdr:cNvCxnSpPr/>
      </xdr:nvCxnSpPr>
      <xdr:spPr>
        <a:xfrm>
          <a:off x="9639300" y="673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11793</xdr:rowOff>
    </xdr:from>
    <xdr:to>
      <xdr:col>46</xdr:col>
      <xdr:colOff>38100</xdr:colOff>
      <xdr:row>39</xdr:row>
      <xdr:rowOff>113393</xdr:rowOff>
    </xdr:to>
    <xdr:sp macro="" textlink="">
      <xdr:nvSpPr>
        <xdr:cNvPr id="137" name="楕円 136">
          <a:extLst>
            <a:ext uri="{FF2B5EF4-FFF2-40B4-BE49-F238E27FC236}">
              <a16:creationId xmlns:a16="http://schemas.microsoft.com/office/drawing/2014/main" id="{8298E52A-95E3-4C54-9FCC-962BB84B32F1}"/>
            </a:ext>
          </a:extLst>
        </xdr:cNvPr>
        <xdr:cNvSpPr/>
      </xdr:nvSpPr>
      <xdr:spPr>
        <a:xfrm>
          <a:off x="8699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51707</xdr:rowOff>
    </xdr:from>
    <xdr:to>
      <xdr:col>50</xdr:col>
      <xdr:colOff>114300</xdr:colOff>
      <xdr:row>39</xdr:row>
      <xdr:rowOff>62593</xdr:rowOff>
    </xdr:to>
    <xdr:cxnSp macro="">
      <xdr:nvCxnSpPr>
        <xdr:cNvPr id="138" name="直線コネクタ 137">
          <a:extLst>
            <a:ext uri="{FF2B5EF4-FFF2-40B4-BE49-F238E27FC236}">
              <a16:creationId xmlns:a16="http://schemas.microsoft.com/office/drawing/2014/main" id="{E9494932-EFC7-4C03-B1B5-194199FEAF2C}"/>
            </a:ext>
          </a:extLst>
        </xdr:cNvPr>
        <xdr:cNvCxnSpPr/>
      </xdr:nvCxnSpPr>
      <xdr:spPr>
        <a:xfrm flipV="1">
          <a:off x="8750300" y="67382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11793</xdr:rowOff>
    </xdr:from>
    <xdr:to>
      <xdr:col>41</xdr:col>
      <xdr:colOff>101600</xdr:colOff>
      <xdr:row>39</xdr:row>
      <xdr:rowOff>113393</xdr:rowOff>
    </xdr:to>
    <xdr:sp macro="" textlink="">
      <xdr:nvSpPr>
        <xdr:cNvPr id="139" name="楕円 138">
          <a:extLst>
            <a:ext uri="{FF2B5EF4-FFF2-40B4-BE49-F238E27FC236}">
              <a16:creationId xmlns:a16="http://schemas.microsoft.com/office/drawing/2014/main" id="{C3462E11-EA2B-4F98-BB60-2F6FC25E0D9F}"/>
            </a:ext>
          </a:extLst>
        </xdr:cNvPr>
        <xdr:cNvSpPr/>
      </xdr:nvSpPr>
      <xdr:spPr>
        <a:xfrm>
          <a:off x="7810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62593</xdr:rowOff>
    </xdr:from>
    <xdr:to>
      <xdr:col>45</xdr:col>
      <xdr:colOff>177800</xdr:colOff>
      <xdr:row>39</xdr:row>
      <xdr:rowOff>62593</xdr:rowOff>
    </xdr:to>
    <xdr:cxnSp macro="">
      <xdr:nvCxnSpPr>
        <xdr:cNvPr id="140" name="直線コネクタ 139">
          <a:extLst>
            <a:ext uri="{FF2B5EF4-FFF2-40B4-BE49-F238E27FC236}">
              <a16:creationId xmlns:a16="http://schemas.microsoft.com/office/drawing/2014/main" id="{DE9B9CEC-6680-4FD5-9807-4A87242B0112}"/>
            </a:ext>
          </a:extLst>
        </xdr:cNvPr>
        <xdr:cNvCxnSpPr/>
      </xdr:nvCxnSpPr>
      <xdr:spPr>
        <a:xfrm>
          <a:off x="7861300" y="674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11793</xdr:rowOff>
    </xdr:from>
    <xdr:to>
      <xdr:col>36</xdr:col>
      <xdr:colOff>165100</xdr:colOff>
      <xdr:row>39</xdr:row>
      <xdr:rowOff>113393</xdr:rowOff>
    </xdr:to>
    <xdr:sp macro="" textlink="">
      <xdr:nvSpPr>
        <xdr:cNvPr id="141" name="楕円 140">
          <a:extLst>
            <a:ext uri="{FF2B5EF4-FFF2-40B4-BE49-F238E27FC236}">
              <a16:creationId xmlns:a16="http://schemas.microsoft.com/office/drawing/2014/main" id="{D6DD3E9F-21AB-4FE1-901F-068F3F67F593}"/>
            </a:ext>
          </a:extLst>
        </xdr:cNvPr>
        <xdr:cNvSpPr/>
      </xdr:nvSpPr>
      <xdr:spPr>
        <a:xfrm>
          <a:off x="6921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62593</xdr:rowOff>
    </xdr:from>
    <xdr:to>
      <xdr:col>41</xdr:col>
      <xdr:colOff>50800</xdr:colOff>
      <xdr:row>39</xdr:row>
      <xdr:rowOff>62593</xdr:rowOff>
    </xdr:to>
    <xdr:cxnSp macro="">
      <xdr:nvCxnSpPr>
        <xdr:cNvPr id="142" name="直線コネクタ 141">
          <a:extLst>
            <a:ext uri="{FF2B5EF4-FFF2-40B4-BE49-F238E27FC236}">
              <a16:creationId xmlns:a16="http://schemas.microsoft.com/office/drawing/2014/main" id="{AB76A96A-122A-445F-93F1-11090E903483}"/>
            </a:ext>
          </a:extLst>
        </xdr:cNvPr>
        <xdr:cNvCxnSpPr/>
      </xdr:nvCxnSpPr>
      <xdr:spPr>
        <a:xfrm>
          <a:off x="6972300" y="674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a16="http://schemas.microsoft.com/office/drawing/2014/main" id="{0F5F9D98-B0DE-40CF-9E78-A80449F27AFA}"/>
            </a:ext>
          </a:extLst>
        </xdr:cNvPr>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4D5F04B9-63EB-4CF0-9DD8-E249A8C130FD}"/>
            </a:ext>
          </a:extLst>
        </xdr:cNvPr>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a16="http://schemas.microsoft.com/office/drawing/2014/main" id="{B507B7BF-7C48-4CDD-8DEC-9D7C3E2BD594}"/>
            </a:ext>
          </a:extLst>
        </xdr:cNvPr>
        <xdr:cNvSpPr txBox="1"/>
      </xdr:nvSpPr>
      <xdr:spPr>
        <a:xfrm>
          <a:off x="7626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74584</xdr:rowOff>
    </xdr:from>
    <xdr:ext cx="469744" cy="259045"/>
    <xdr:sp macro="" textlink="">
      <xdr:nvSpPr>
        <xdr:cNvPr id="146" name="n_4aveValue【図書館】&#10;一人当たり面積">
          <a:extLst>
            <a:ext uri="{FF2B5EF4-FFF2-40B4-BE49-F238E27FC236}">
              <a16:creationId xmlns:a16="http://schemas.microsoft.com/office/drawing/2014/main" id="{7C0A88BE-CF0F-41FC-975D-F926B9AFC7BD}"/>
            </a:ext>
          </a:extLst>
        </xdr:cNvPr>
        <xdr:cNvSpPr txBox="1"/>
      </xdr:nvSpPr>
      <xdr:spPr>
        <a:xfrm>
          <a:off x="6737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119034</xdr:rowOff>
    </xdr:from>
    <xdr:ext cx="469744" cy="259045"/>
    <xdr:sp macro="" textlink="">
      <xdr:nvSpPr>
        <xdr:cNvPr id="147" name="n_1mainValue【図書館】&#10;一人当たり面積">
          <a:extLst>
            <a:ext uri="{FF2B5EF4-FFF2-40B4-BE49-F238E27FC236}">
              <a16:creationId xmlns:a16="http://schemas.microsoft.com/office/drawing/2014/main" id="{96598A81-1B7F-46DE-B341-BF4AA99DDD9D}"/>
            </a:ext>
          </a:extLst>
        </xdr:cNvPr>
        <xdr:cNvSpPr txBox="1"/>
      </xdr:nvSpPr>
      <xdr:spPr>
        <a:xfrm>
          <a:off x="9391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129920</xdr:rowOff>
    </xdr:from>
    <xdr:ext cx="469744" cy="259045"/>
    <xdr:sp macro="" textlink="">
      <xdr:nvSpPr>
        <xdr:cNvPr id="148" name="n_2mainValue【図書館】&#10;一人当たり面積">
          <a:extLst>
            <a:ext uri="{FF2B5EF4-FFF2-40B4-BE49-F238E27FC236}">
              <a16:creationId xmlns:a16="http://schemas.microsoft.com/office/drawing/2014/main" id="{386D7E16-2FE1-4B70-873D-12C226247EA0}"/>
            </a:ext>
          </a:extLst>
        </xdr:cNvPr>
        <xdr:cNvSpPr txBox="1"/>
      </xdr:nvSpPr>
      <xdr:spPr>
        <a:xfrm>
          <a:off x="8515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129920</xdr:rowOff>
    </xdr:from>
    <xdr:ext cx="469744" cy="259045"/>
    <xdr:sp macro="" textlink="">
      <xdr:nvSpPr>
        <xdr:cNvPr id="149" name="n_3mainValue【図書館】&#10;一人当たり面積">
          <a:extLst>
            <a:ext uri="{FF2B5EF4-FFF2-40B4-BE49-F238E27FC236}">
              <a16:creationId xmlns:a16="http://schemas.microsoft.com/office/drawing/2014/main" id="{E6FE6738-01E5-4D45-AB70-88F99ECE2BFF}"/>
            </a:ext>
          </a:extLst>
        </xdr:cNvPr>
        <xdr:cNvSpPr txBox="1"/>
      </xdr:nvSpPr>
      <xdr:spPr>
        <a:xfrm>
          <a:off x="7626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129920</xdr:rowOff>
    </xdr:from>
    <xdr:ext cx="469744" cy="259045"/>
    <xdr:sp macro="" textlink="">
      <xdr:nvSpPr>
        <xdr:cNvPr id="150" name="n_4mainValue【図書館】&#10;一人当たり面積">
          <a:extLst>
            <a:ext uri="{FF2B5EF4-FFF2-40B4-BE49-F238E27FC236}">
              <a16:creationId xmlns:a16="http://schemas.microsoft.com/office/drawing/2014/main" id="{E72E0C67-163B-4F0D-A921-41C6AD5C1882}"/>
            </a:ext>
          </a:extLst>
        </xdr:cNvPr>
        <xdr:cNvSpPr txBox="1"/>
      </xdr:nvSpPr>
      <xdr:spPr>
        <a:xfrm>
          <a:off x="6737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B83E6091-DE66-46DD-BC7C-C95DC51332B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77EE641E-2DB9-4517-BB68-E1024AC0564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627052F-DFB6-459F-8CEF-C53E1D8D943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F107A8DE-F892-4F2A-BBA3-6E746C83EF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9FE06F0-6B9F-41AB-A179-448DE1F46E1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E59DAB70-CD5B-4E5C-8E98-3625458179B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F49CBBD2-CFBA-46C8-AD0A-E0CD65D8553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A939485B-E326-405F-9361-318CB817AC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CEFBFF58-076E-47AD-BB1C-3976E6292B9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372721F1-63C8-48AC-9A0C-BD58CC84313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7E0A528A-DD25-4251-9BF5-ED4F17458A7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3C7A3BDA-C348-41CB-BABE-30124C8A145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1E9B9463-F480-4F8D-8B65-3B37E8B01A0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266D2FE2-699E-4648-A229-14BB3C0E066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57AAA4DC-8E49-4ADE-8BCF-D538F496B48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D55370DE-9182-4D58-8088-892B3CAA9C0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7E7C7C31-528C-4035-8640-25239F2B8EC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6EA9B80E-422D-4D31-B47A-38EC3157580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A3816E46-A522-4D9D-B0CD-BD6CFC3D03C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72821612-E570-46CB-92D9-9C6DF22E786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B22CE21A-9894-4F9B-A1D8-C0F0725565A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BB62B25-941A-47B3-A2B5-AC7E1C35EBC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9F04F66E-0CEB-443C-8807-29D14351F19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F8910721-0861-40E5-A90C-843097E9B4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D0EE3035-BFF1-4A71-B657-9509B55A8C2C}"/>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D329DB88-6E9A-4CED-A833-B5ACF2882061}"/>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2D7921FD-7DE8-469B-A9F1-6A67859762B4}"/>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F89D7F45-46BC-4030-87FD-18ECB11E6576}"/>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47AA9105-6770-47F6-A89D-48398C6D07CE}"/>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7BC079B1-D594-4F39-AF48-FF0CC019B2EF}"/>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AE0A82E6-F62A-4043-99FC-391485063A2D}"/>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639435B2-D5B5-4464-B91A-C3C3361BC3E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DD808E8A-458B-40A7-A20A-E3BC89F3E424}"/>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F999622A-1BEB-442C-A0F7-0E4E4B892A6E}"/>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B227421E-7BCE-4536-948E-E3FB63E3F38F}"/>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94782D5-7B38-46B9-BA96-93F31FB4E53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5A7E893-A463-41E3-8B6D-FA212D1D9E1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632BA4E-96F6-4944-BC12-85CA9577FA2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8D53AF9-939D-4801-9A9B-22D648503E3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F0DDF9BF-217E-4A9D-9345-E5B01C185B7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50165</xdr:rowOff>
    </xdr:from>
    <xdr:to>
      <xdr:col>24</xdr:col>
      <xdr:colOff>114300</xdr:colOff>
      <xdr:row>60</xdr:row>
      <xdr:rowOff>151765</xdr:rowOff>
    </xdr:to>
    <xdr:sp macro="" textlink="">
      <xdr:nvSpPr>
        <xdr:cNvPr id="191" name="楕円 190">
          <a:extLst>
            <a:ext uri="{FF2B5EF4-FFF2-40B4-BE49-F238E27FC236}">
              <a16:creationId xmlns:a16="http://schemas.microsoft.com/office/drawing/2014/main" id="{19E97627-E20B-4D52-B436-4D7654F9CAE4}"/>
            </a:ext>
          </a:extLst>
        </xdr:cNvPr>
        <xdr:cNvSpPr/>
      </xdr:nvSpPr>
      <xdr:spPr>
        <a:xfrm>
          <a:off x="4584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28592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12B31B9E-86BC-45A6-B521-9C81505CF6F0}"/>
            </a:ext>
          </a:extLst>
        </xdr:cNvPr>
        <xdr:cNvSpPr txBox="1"/>
      </xdr:nvSpPr>
      <xdr:spPr>
        <a:xfrm>
          <a:off x="4673600"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55880</xdr:rowOff>
    </xdr:from>
    <xdr:to>
      <xdr:col>20</xdr:col>
      <xdr:colOff>38100</xdr:colOff>
      <xdr:row>60</xdr:row>
      <xdr:rowOff>157480</xdr:rowOff>
    </xdr:to>
    <xdr:sp macro="" textlink="">
      <xdr:nvSpPr>
        <xdr:cNvPr id="193" name="楕円 192">
          <a:extLst>
            <a:ext uri="{FF2B5EF4-FFF2-40B4-BE49-F238E27FC236}">
              <a16:creationId xmlns:a16="http://schemas.microsoft.com/office/drawing/2014/main" id="{D10F3324-9623-49E3-8EB8-DCDA083E5C88}"/>
            </a:ext>
          </a:extLst>
        </xdr:cNvPr>
        <xdr:cNvSpPr/>
      </xdr:nvSpPr>
      <xdr:spPr>
        <a:xfrm>
          <a:off x="3746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100965</xdr:rowOff>
    </xdr:from>
    <xdr:to>
      <xdr:col>24</xdr:col>
      <xdr:colOff>63500</xdr:colOff>
      <xdr:row>60</xdr:row>
      <xdr:rowOff>106680</xdr:rowOff>
    </xdr:to>
    <xdr:cxnSp macro="">
      <xdr:nvCxnSpPr>
        <xdr:cNvPr id="194" name="直線コネクタ 193">
          <a:extLst>
            <a:ext uri="{FF2B5EF4-FFF2-40B4-BE49-F238E27FC236}">
              <a16:creationId xmlns:a16="http://schemas.microsoft.com/office/drawing/2014/main" id="{69493706-E2D2-4C38-BD2B-747783CEF04C}"/>
            </a:ext>
          </a:extLst>
        </xdr:cNvPr>
        <xdr:cNvCxnSpPr/>
      </xdr:nvCxnSpPr>
      <xdr:spPr>
        <a:xfrm flipV="1">
          <a:off x="3797300" y="103879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44450</xdr:rowOff>
    </xdr:from>
    <xdr:to>
      <xdr:col>15</xdr:col>
      <xdr:colOff>101600</xdr:colOff>
      <xdr:row>60</xdr:row>
      <xdr:rowOff>146050</xdr:rowOff>
    </xdr:to>
    <xdr:sp macro="" textlink="">
      <xdr:nvSpPr>
        <xdr:cNvPr id="195" name="楕円 194">
          <a:extLst>
            <a:ext uri="{FF2B5EF4-FFF2-40B4-BE49-F238E27FC236}">
              <a16:creationId xmlns:a16="http://schemas.microsoft.com/office/drawing/2014/main" id="{3381C075-F792-497B-8BB0-BCF61FDE6603}"/>
            </a:ext>
          </a:extLst>
        </xdr:cNvPr>
        <xdr:cNvSpPr/>
      </xdr:nvSpPr>
      <xdr:spPr>
        <a:xfrm>
          <a:off x="2857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95250</xdr:rowOff>
    </xdr:from>
    <xdr:to>
      <xdr:col>19</xdr:col>
      <xdr:colOff>177800</xdr:colOff>
      <xdr:row>60</xdr:row>
      <xdr:rowOff>106680</xdr:rowOff>
    </xdr:to>
    <xdr:cxnSp macro="">
      <xdr:nvCxnSpPr>
        <xdr:cNvPr id="196" name="直線コネクタ 195">
          <a:extLst>
            <a:ext uri="{FF2B5EF4-FFF2-40B4-BE49-F238E27FC236}">
              <a16:creationId xmlns:a16="http://schemas.microsoft.com/office/drawing/2014/main" id="{EE7B20E3-3D14-4E9B-B530-BCD9F5579BF8}"/>
            </a:ext>
          </a:extLst>
        </xdr:cNvPr>
        <xdr:cNvCxnSpPr/>
      </xdr:nvCxnSpPr>
      <xdr:spPr>
        <a:xfrm>
          <a:off x="2908300" y="10382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2540</xdr:rowOff>
    </xdr:from>
    <xdr:to>
      <xdr:col>10</xdr:col>
      <xdr:colOff>165100</xdr:colOff>
      <xdr:row>59</xdr:row>
      <xdr:rowOff>104140</xdr:rowOff>
    </xdr:to>
    <xdr:sp macro="" textlink="">
      <xdr:nvSpPr>
        <xdr:cNvPr id="197" name="楕円 196">
          <a:extLst>
            <a:ext uri="{FF2B5EF4-FFF2-40B4-BE49-F238E27FC236}">
              <a16:creationId xmlns:a16="http://schemas.microsoft.com/office/drawing/2014/main" id="{A2C7ED79-C7DF-4B3E-85BD-2129EF5B9E8C}"/>
            </a:ext>
          </a:extLst>
        </xdr:cNvPr>
        <xdr:cNvSpPr/>
      </xdr:nvSpPr>
      <xdr:spPr>
        <a:xfrm>
          <a:off x="1968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53340</xdr:rowOff>
    </xdr:from>
    <xdr:to>
      <xdr:col>15</xdr:col>
      <xdr:colOff>50800</xdr:colOff>
      <xdr:row>60</xdr:row>
      <xdr:rowOff>95250</xdr:rowOff>
    </xdr:to>
    <xdr:cxnSp macro="">
      <xdr:nvCxnSpPr>
        <xdr:cNvPr id="198" name="直線コネクタ 197">
          <a:extLst>
            <a:ext uri="{FF2B5EF4-FFF2-40B4-BE49-F238E27FC236}">
              <a16:creationId xmlns:a16="http://schemas.microsoft.com/office/drawing/2014/main" id="{78FD95D5-7F38-4AFD-9969-F0433EDA336D}"/>
            </a:ext>
          </a:extLst>
        </xdr:cNvPr>
        <xdr:cNvCxnSpPr/>
      </xdr:nvCxnSpPr>
      <xdr:spPr>
        <a:xfrm>
          <a:off x="2019300" y="1016889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122555</xdr:rowOff>
    </xdr:from>
    <xdr:to>
      <xdr:col>6</xdr:col>
      <xdr:colOff>38100</xdr:colOff>
      <xdr:row>59</xdr:row>
      <xdr:rowOff>52705</xdr:rowOff>
    </xdr:to>
    <xdr:sp macro="" textlink="">
      <xdr:nvSpPr>
        <xdr:cNvPr id="199" name="楕円 198">
          <a:extLst>
            <a:ext uri="{FF2B5EF4-FFF2-40B4-BE49-F238E27FC236}">
              <a16:creationId xmlns:a16="http://schemas.microsoft.com/office/drawing/2014/main" id="{C9EFA362-00FE-464A-B03C-D5FDCE7B404F}"/>
            </a:ext>
          </a:extLst>
        </xdr:cNvPr>
        <xdr:cNvSpPr/>
      </xdr:nvSpPr>
      <xdr:spPr>
        <a:xfrm>
          <a:off x="1079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1905</xdr:rowOff>
    </xdr:from>
    <xdr:to>
      <xdr:col>10</xdr:col>
      <xdr:colOff>114300</xdr:colOff>
      <xdr:row>59</xdr:row>
      <xdr:rowOff>53340</xdr:rowOff>
    </xdr:to>
    <xdr:cxnSp macro="">
      <xdr:nvCxnSpPr>
        <xdr:cNvPr id="200" name="直線コネクタ 199">
          <a:extLst>
            <a:ext uri="{FF2B5EF4-FFF2-40B4-BE49-F238E27FC236}">
              <a16:creationId xmlns:a16="http://schemas.microsoft.com/office/drawing/2014/main" id="{99C07912-778D-4D8D-8877-CDCFDFB54459}"/>
            </a:ext>
          </a:extLst>
        </xdr:cNvPr>
        <xdr:cNvCxnSpPr/>
      </xdr:nvCxnSpPr>
      <xdr:spPr>
        <a:xfrm>
          <a:off x="1130300" y="101174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27860C15-3497-4D12-8793-9ED17B73B916}"/>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6A2F1CD3-307C-46B9-9E26-DD4C4B701870}"/>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3" name="n_3aveValue【体育館・プール】&#10;有形固定資産減価償却率">
          <a:extLst>
            <a:ext uri="{FF2B5EF4-FFF2-40B4-BE49-F238E27FC236}">
              <a16:creationId xmlns:a16="http://schemas.microsoft.com/office/drawing/2014/main" id="{E0C5C8EE-036B-4D33-A49D-EAD366EA026F}"/>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a:extLst>
            <a:ext uri="{FF2B5EF4-FFF2-40B4-BE49-F238E27FC236}">
              <a16:creationId xmlns:a16="http://schemas.microsoft.com/office/drawing/2014/main" id="{ADAD840B-9951-4CA4-8812-A7825E4EF512}"/>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148607</xdr:rowOff>
    </xdr:from>
    <xdr:ext cx="405111" cy="259045"/>
    <xdr:sp macro="" textlink="">
      <xdr:nvSpPr>
        <xdr:cNvPr id="205" name="n_1mainValue【体育館・プール】&#10;有形固定資産減価償却率">
          <a:extLst>
            <a:ext uri="{FF2B5EF4-FFF2-40B4-BE49-F238E27FC236}">
              <a16:creationId xmlns:a16="http://schemas.microsoft.com/office/drawing/2014/main" id="{456734C8-6EEF-442A-8C21-4BB4E3D7B016}"/>
            </a:ext>
          </a:extLst>
        </xdr:cNvPr>
        <xdr:cNvSpPr txBox="1"/>
      </xdr:nvSpPr>
      <xdr:spPr>
        <a:xfrm>
          <a:off x="3582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137177</xdr:rowOff>
    </xdr:from>
    <xdr:ext cx="405111" cy="259045"/>
    <xdr:sp macro="" textlink="">
      <xdr:nvSpPr>
        <xdr:cNvPr id="206" name="n_2mainValue【体育館・プール】&#10;有形固定資産減価償却率">
          <a:extLst>
            <a:ext uri="{FF2B5EF4-FFF2-40B4-BE49-F238E27FC236}">
              <a16:creationId xmlns:a16="http://schemas.microsoft.com/office/drawing/2014/main" id="{49EC046A-2AEE-4406-9B68-6CEE847E0FC2}"/>
            </a:ext>
          </a:extLst>
        </xdr:cNvPr>
        <xdr:cNvSpPr txBox="1"/>
      </xdr:nvSpPr>
      <xdr:spPr>
        <a:xfrm>
          <a:off x="2705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120667</xdr:rowOff>
    </xdr:from>
    <xdr:ext cx="405111" cy="259045"/>
    <xdr:sp macro="" textlink="">
      <xdr:nvSpPr>
        <xdr:cNvPr id="207" name="n_3mainValue【体育館・プール】&#10;有形固定資産減価償却率">
          <a:extLst>
            <a:ext uri="{FF2B5EF4-FFF2-40B4-BE49-F238E27FC236}">
              <a16:creationId xmlns:a16="http://schemas.microsoft.com/office/drawing/2014/main" id="{B1BA4994-3D48-4931-9B6F-14578E401ED8}"/>
            </a:ext>
          </a:extLst>
        </xdr:cNvPr>
        <xdr:cNvSpPr txBox="1"/>
      </xdr:nvSpPr>
      <xdr:spPr>
        <a:xfrm>
          <a:off x="1816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69232</xdr:rowOff>
    </xdr:from>
    <xdr:ext cx="405111" cy="259045"/>
    <xdr:sp macro="" textlink="">
      <xdr:nvSpPr>
        <xdr:cNvPr id="208" name="n_4mainValue【体育館・プール】&#10;有形固定資産減価償却率">
          <a:extLst>
            <a:ext uri="{FF2B5EF4-FFF2-40B4-BE49-F238E27FC236}">
              <a16:creationId xmlns:a16="http://schemas.microsoft.com/office/drawing/2014/main" id="{3AD363BC-C22B-4232-A1AC-9BF060A31925}"/>
            </a:ext>
          </a:extLst>
        </xdr:cNvPr>
        <xdr:cNvSpPr txBox="1"/>
      </xdr:nvSpPr>
      <xdr:spPr>
        <a:xfrm>
          <a:off x="927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5AC4C205-75C8-473B-8457-727FA19633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FE98C4E2-84CD-4FDC-BCFD-A6376DAD7F2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F129865D-D9FB-4C2F-9C87-3E59F4B6B87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5E2120C-5994-46BD-8355-59D4784A16C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1590CF12-1F66-45E1-BC3B-FBBA2412632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ACA61F6-DD91-45C2-981F-AE5FDFB68C0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A9FCCE6-BD28-4F20-8D28-AFFEFA48C89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CB166E8-7693-4727-937E-D92E38F4674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BFA67521-6259-47D8-B6AE-B56F4039149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19BB545-4BBC-4A9E-8391-D8C73E3C17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B4425D37-2A1D-4DE8-A46B-D627F380755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C534F292-7847-419E-AF23-D9CAFC0FC78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71F19952-3CFE-4CEE-A8BE-0593FB892C4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5A8E06D-AE85-4620-8410-60CF28FAD66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5A561F2A-84A9-4D53-9608-6319A1CAC99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9F351AD9-09AD-4DA1-A42F-1889CEE777F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53FD8C3C-41A7-4198-A764-1A3347A076C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C0DC2D1B-F7E5-4320-BB52-F2B2642A667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CADC6BB3-E399-4877-988A-D58E8BB9C86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6D74741A-DA49-4235-A93F-1136ABDB3B0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BAAA93E-C207-4911-9CDE-5DA8021558A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ADF69D91-4C78-4D98-8CEB-AA180995B2D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26540A22-1B36-4650-AC6F-25711F29A52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7458D30B-05EC-4D20-A71C-EBB5C651E038}"/>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8ED8F20F-BC0C-447F-9881-1D8A43804292}"/>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3E94A396-6EAF-4F2B-85EA-E7ECFD47C2CB}"/>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6E269574-C140-4279-BBF4-32D47189BBDF}"/>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6873E880-6BAD-49B7-8342-7602995F701E}"/>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a:extLst>
            <a:ext uri="{FF2B5EF4-FFF2-40B4-BE49-F238E27FC236}">
              <a16:creationId xmlns:a16="http://schemas.microsoft.com/office/drawing/2014/main" id="{2B9000CE-6C93-40CE-BF7D-5957B15EE850}"/>
            </a:ext>
          </a:extLst>
        </xdr:cNvPr>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C99EBAEF-B6C8-429B-ABAC-03E6CC8CB655}"/>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ECFA1335-2453-4E6B-92D2-813D9743E791}"/>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050CB3AE-7B96-4E14-BBCA-5E2619BC4881}"/>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5AD0DF86-9B54-4CC0-BE41-EC5DF7EAF0E0}"/>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05DAF2FD-1B39-48D8-B046-F496698FA5DE}"/>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9464594-C81A-499A-B971-FFFDE8413D5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B68CE30-4858-47DA-91EA-FB8A8019CE1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3441A59-8004-444A-85EB-6F7A1B5104D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DEFB905-5FA0-4209-8FD8-F50D02D8103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73F6A3C-1093-4B12-AEE8-A0FCE42EA96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48260</xdr:rowOff>
    </xdr:from>
    <xdr:to>
      <xdr:col>55</xdr:col>
      <xdr:colOff>50800</xdr:colOff>
      <xdr:row>61</xdr:row>
      <xdr:rowOff>149860</xdr:rowOff>
    </xdr:to>
    <xdr:sp macro="" textlink="">
      <xdr:nvSpPr>
        <xdr:cNvPr id="248" name="楕円 247">
          <a:extLst>
            <a:ext uri="{FF2B5EF4-FFF2-40B4-BE49-F238E27FC236}">
              <a16:creationId xmlns:a16="http://schemas.microsoft.com/office/drawing/2014/main" id="{7DA8BAED-9FE3-4460-A06F-016C4F8F2429}"/>
            </a:ext>
          </a:extLst>
        </xdr:cNvPr>
        <xdr:cNvSpPr/>
      </xdr:nvSpPr>
      <xdr:spPr>
        <a:xfrm>
          <a:off x="10426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71137</xdr:rowOff>
    </xdr:from>
    <xdr:ext cx="469744" cy="259045"/>
    <xdr:sp macro="" textlink="">
      <xdr:nvSpPr>
        <xdr:cNvPr id="249" name="【体育館・プール】&#10;一人当たり面積該当値テキスト">
          <a:extLst>
            <a:ext uri="{FF2B5EF4-FFF2-40B4-BE49-F238E27FC236}">
              <a16:creationId xmlns:a16="http://schemas.microsoft.com/office/drawing/2014/main" id="{8CDF151F-C538-4079-A3AD-A38782743A96}"/>
            </a:ext>
          </a:extLst>
        </xdr:cNvPr>
        <xdr:cNvSpPr txBox="1"/>
      </xdr:nvSpPr>
      <xdr:spPr>
        <a:xfrm>
          <a:off x="10515600"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52070</xdr:rowOff>
    </xdr:from>
    <xdr:to>
      <xdr:col>50</xdr:col>
      <xdr:colOff>165100</xdr:colOff>
      <xdr:row>61</xdr:row>
      <xdr:rowOff>153670</xdr:rowOff>
    </xdr:to>
    <xdr:sp macro="" textlink="">
      <xdr:nvSpPr>
        <xdr:cNvPr id="250" name="楕円 249">
          <a:extLst>
            <a:ext uri="{FF2B5EF4-FFF2-40B4-BE49-F238E27FC236}">
              <a16:creationId xmlns:a16="http://schemas.microsoft.com/office/drawing/2014/main" id="{0C8A2BF2-C047-47E4-BD1A-B2FD70355E0A}"/>
            </a:ext>
          </a:extLst>
        </xdr:cNvPr>
        <xdr:cNvSpPr/>
      </xdr:nvSpPr>
      <xdr:spPr>
        <a:xfrm>
          <a:off x="958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99060</xdr:rowOff>
    </xdr:from>
    <xdr:to>
      <xdr:col>55</xdr:col>
      <xdr:colOff>0</xdr:colOff>
      <xdr:row>61</xdr:row>
      <xdr:rowOff>102870</xdr:rowOff>
    </xdr:to>
    <xdr:cxnSp macro="">
      <xdr:nvCxnSpPr>
        <xdr:cNvPr id="251" name="直線コネクタ 250">
          <a:extLst>
            <a:ext uri="{FF2B5EF4-FFF2-40B4-BE49-F238E27FC236}">
              <a16:creationId xmlns:a16="http://schemas.microsoft.com/office/drawing/2014/main" id="{A931049A-1C15-46FB-840B-A951C205C0F8}"/>
            </a:ext>
          </a:extLst>
        </xdr:cNvPr>
        <xdr:cNvCxnSpPr/>
      </xdr:nvCxnSpPr>
      <xdr:spPr>
        <a:xfrm flipV="1">
          <a:off x="9639300" y="105575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55880</xdr:rowOff>
    </xdr:from>
    <xdr:to>
      <xdr:col>46</xdr:col>
      <xdr:colOff>38100</xdr:colOff>
      <xdr:row>61</xdr:row>
      <xdr:rowOff>157480</xdr:rowOff>
    </xdr:to>
    <xdr:sp macro="" textlink="">
      <xdr:nvSpPr>
        <xdr:cNvPr id="252" name="楕円 251">
          <a:extLst>
            <a:ext uri="{FF2B5EF4-FFF2-40B4-BE49-F238E27FC236}">
              <a16:creationId xmlns:a16="http://schemas.microsoft.com/office/drawing/2014/main" id="{06B93C2C-F1DA-4C9D-9C35-54FA92403F89}"/>
            </a:ext>
          </a:extLst>
        </xdr:cNvPr>
        <xdr:cNvSpPr/>
      </xdr:nvSpPr>
      <xdr:spPr>
        <a:xfrm>
          <a:off x="8699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102870</xdr:rowOff>
    </xdr:from>
    <xdr:to>
      <xdr:col>50</xdr:col>
      <xdr:colOff>114300</xdr:colOff>
      <xdr:row>61</xdr:row>
      <xdr:rowOff>106680</xdr:rowOff>
    </xdr:to>
    <xdr:cxnSp macro="">
      <xdr:nvCxnSpPr>
        <xdr:cNvPr id="253" name="直線コネクタ 252">
          <a:extLst>
            <a:ext uri="{FF2B5EF4-FFF2-40B4-BE49-F238E27FC236}">
              <a16:creationId xmlns:a16="http://schemas.microsoft.com/office/drawing/2014/main" id="{4EE4782B-B71C-40DB-A2FC-1BEE10A88A82}"/>
            </a:ext>
          </a:extLst>
        </xdr:cNvPr>
        <xdr:cNvCxnSpPr/>
      </xdr:nvCxnSpPr>
      <xdr:spPr>
        <a:xfrm flipV="1">
          <a:off x="8750300" y="10561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128270</xdr:rowOff>
    </xdr:from>
    <xdr:to>
      <xdr:col>41</xdr:col>
      <xdr:colOff>101600</xdr:colOff>
      <xdr:row>61</xdr:row>
      <xdr:rowOff>58420</xdr:rowOff>
    </xdr:to>
    <xdr:sp macro="" textlink="">
      <xdr:nvSpPr>
        <xdr:cNvPr id="254" name="楕円 253">
          <a:extLst>
            <a:ext uri="{FF2B5EF4-FFF2-40B4-BE49-F238E27FC236}">
              <a16:creationId xmlns:a16="http://schemas.microsoft.com/office/drawing/2014/main" id="{A98D3581-3105-4901-A593-323828E88D3A}"/>
            </a:ext>
          </a:extLst>
        </xdr:cNvPr>
        <xdr:cNvSpPr/>
      </xdr:nvSpPr>
      <xdr:spPr>
        <a:xfrm>
          <a:off x="7810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7620</xdr:rowOff>
    </xdr:from>
    <xdr:to>
      <xdr:col>45</xdr:col>
      <xdr:colOff>177800</xdr:colOff>
      <xdr:row>61</xdr:row>
      <xdr:rowOff>106680</xdr:rowOff>
    </xdr:to>
    <xdr:cxnSp macro="">
      <xdr:nvCxnSpPr>
        <xdr:cNvPr id="255" name="直線コネクタ 254">
          <a:extLst>
            <a:ext uri="{FF2B5EF4-FFF2-40B4-BE49-F238E27FC236}">
              <a16:creationId xmlns:a16="http://schemas.microsoft.com/office/drawing/2014/main" id="{EB50F949-3F38-4D2A-856B-CD5ADA4D848B}"/>
            </a:ext>
          </a:extLst>
        </xdr:cNvPr>
        <xdr:cNvCxnSpPr/>
      </xdr:nvCxnSpPr>
      <xdr:spPr>
        <a:xfrm>
          <a:off x="7861300" y="104660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128270</xdr:rowOff>
    </xdr:from>
    <xdr:to>
      <xdr:col>36</xdr:col>
      <xdr:colOff>165100</xdr:colOff>
      <xdr:row>61</xdr:row>
      <xdr:rowOff>58420</xdr:rowOff>
    </xdr:to>
    <xdr:sp macro="" textlink="">
      <xdr:nvSpPr>
        <xdr:cNvPr id="256" name="楕円 255">
          <a:extLst>
            <a:ext uri="{FF2B5EF4-FFF2-40B4-BE49-F238E27FC236}">
              <a16:creationId xmlns:a16="http://schemas.microsoft.com/office/drawing/2014/main" id="{8A5E1E91-2D45-484F-8718-C05BC84AC436}"/>
            </a:ext>
          </a:extLst>
        </xdr:cNvPr>
        <xdr:cNvSpPr/>
      </xdr:nvSpPr>
      <xdr:spPr>
        <a:xfrm>
          <a:off x="6921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7620</xdr:rowOff>
    </xdr:from>
    <xdr:to>
      <xdr:col>41</xdr:col>
      <xdr:colOff>50800</xdr:colOff>
      <xdr:row>61</xdr:row>
      <xdr:rowOff>7620</xdr:rowOff>
    </xdr:to>
    <xdr:cxnSp macro="">
      <xdr:nvCxnSpPr>
        <xdr:cNvPr id="257" name="直線コネクタ 256">
          <a:extLst>
            <a:ext uri="{FF2B5EF4-FFF2-40B4-BE49-F238E27FC236}">
              <a16:creationId xmlns:a16="http://schemas.microsoft.com/office/drawing/2014/main" id="{48BC33FC-8563-4EC2-A9F4-F4A0FA0F61DB}"/>
            </a:ext>
          </a:extLst>
        </xdr:cNvPr>
        <xdr:cNvCxnSpPr/>
      </xdr:nvCxnSpPr>
      <xdr:spPr>
        <a:xfrm>
          <a:off x="6972300" y="10466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a:extLst>
            <a:ext uri="{FF2B5EF4-FFF2-40B4-BE49-F238E27FC236}">
              <a16:creationId xmlns:a16="http://schemas.microsoft.com/office/drawing/2014/main" id="{DA36FE85-4C6B-41E1-88C6-EE3027CA98E4}"/>
            </a:ext>
          </a:extLst>
        </xdr:cNvPr>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a:extLst>
            <a:ext uri="{FF2B5EF4-FFF2-40B4-BE49-F238E27FC236}">
              <a16:creationId xmlns:a16="http://schemas.microsoft.com/office/drawing/2014/main" id="{1B7268B8-C69E-4201-9C8A-6D495373563E}"/>
            </a:ext>
          </a:extLst>
        </xdr:cNvPr>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B4A660C6-17A0-48F8-8146-56D65838C30E}"/>
            </a:ext>
          </a:extLst>
        </xdr:cNvPr>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a:extLst>
            <a:ext uri="{FF2B5EF4-FFF2-40B4-BE49-F238E27FC236}">
              <a16:creationId xmlns:a16="http://schemas.microsoft.com/office/drawing/2014/main" id="{FDB00FC1-8B2C-4B73-A2EA-D8BF7E31A2C1}"/>
            </a:ext>
          </a:extLst>
        </xdr:cNvPr>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170197</xdr:rowOff>
    </xdr:from>
    <xdr:ext cx="469744" cy="259045"/>
    <xdr:sp macro="" textlink="">
      <xdr:nvSpPr>
        <xdr:cNvPr id="262" name="n_1mainValue【体育館・プール】&#10;一人当たり面積">
          <a:extLst>
            <a:ext uri="{FF2B5EF4-FFF2-40B4-BE49-F238E27FC236}">
              <a16:creationId xmlns:a16="http://schemas.microsoft.com/office/drawing/2014/main" id="{962454B2-860A-4BC7-A8B6-D653DC46AE21}"/>
            </a:ext>
          </a:extLst>
        </xdr:cNvPr>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2557</xdr:rowOff>
    </xdr:from>
    <xdr:ext cx="469744" cy="259045"/>
    <xdr:sp macro="" textlink="">
      <xdr:nvSpPr>
        <xdr:cNvPr id="263" name="n_2mainValue【体育館・プール】&#10;一人当たり面積">
          <a:extLst>
            <a:ext uri="{FF2B5EF4-FFF2-40B4-BE49-F238E27FC236}">
              <a16:creationId xmlns:a16="http://schemas.microsoft.com/office/drawing/2014/main" id="{40FD0BA1-0A2A-4673-9A39-B3F714FA1193}"/>
            </a:ext>
          </a:extLst>
        </xdr:cNvPr>
        <xdr:cNvSpPr txBox="1"/>
      </xdr:nvSpPr>
      <xdr:spPr>
        <a:xfrm>
          <a:off x="85154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74947</xdr:rowOff>
    </xdr:from>
    <xdr:ext cx="469744" cy="259045"/>
    <xdr:sp macro="" textlink="">
      <xdr:nvSpPr>
        <xdr:cNvPr id="264" name="n_3mainValue【体育館・プール】&#10;一人当たり面積">
          <a:extLst>
            <a:ext uri="{FF2B5EF4-FFF2-40B4-BE49-F238E27FC236}">
              <a16:creationId xmlns:a16="http://schemas.microsoft.com/office/drawing/2014/main" id="{AFE49763-8AFA-4E9A-A5DA-1B4A7978B09D}"/>
            </a:ext>
          </a:extLst>
        </xdr:cNvPr>
        <xdr:cNvSpPr txBox="1"/>
      </xdr:nvSpPr>
      <xdr:spPr>
        <a:xfrm>
          <a:off x="7626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74947</xdr:rowOff>
    </xdr:from>
    <xdr:ext cx="469744" cy="259045"/>
    <xdr:sp macro="" textlink="">
      <xdr:nvSpPr>
        <xdr:cNvPr id="265" name="n_4mainValue【体育館・プール】&#10;一人当たり面積">
          <a:extLst>
            <a:ext uri="{FF2B5EF4-FFF2-40B4-BE49-F238E27FC236}">
              <a16:creationId xmlns:a16="http://schemas.microsoft.com/office/drawing/2014/main" id="{4598B241-1D86-46CA-B4A5-64117188DFE5}"/>
            </a:ext>
          </a:extLst>
        </xdr:cNvPr>
        <xdr:cNvSpPr txBox="1"/>
      </xdr:nvSpPr>
      <xdr:spPr>
        <a:xfrm>
          <a:off x="6737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5C050A16-0AC5-4096-9C7B-37E67251E7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C533D9F-76E9-4F86-8A81-AED34082142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2481991-B406-4864-A06C-02467EFEC2F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3DD23C8D-97EE-41BA-BF6C-2215A094166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27EC172-DA45-49F0-9956-20D36C1D03E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E377C764-1930-4CAB-8E2D-E12C667AFBA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AD7453E-1676-4763-8760-1FEDB2DE756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2D334C81-88F9-4711-9602-588E03E0A10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F8D3000A-57A9-4A8A-9834-1744443C914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A5707001-BD1B-418C-A75B-44FB4ACDD4E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69CF144D-A2F2-4AA8-A090-1B3100C04F5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4D2765B3-ECB4-4968-9991-1C20E1EF2A0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91AD3D5D-89CE-45B8-8F85-F0AF20723FA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30A4F862-BB36-492D-B435-DBC72A3E2B8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ED0D62C6-0F37-4CF4-BCEE-5834EB1E829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B04B22D5-0728-4377-8DCB-ACE6708F5A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B3666C9E-D613-4338-B5D8-472BC787304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E8B048B8-58A2-4A53-9C5C-7926746C167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9FFF34D0-E14F-485B-AA9B-1F4DB61F0EC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83384C6C-EACB-44A1-B1AA-2200BC3E57F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0051F758-C8F6-4AC6-9710-52ACC4EE846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9F3D0E41-20E1-4998-8B57-8491851618E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3552F06C-E510-4243-B5C7-124A6941773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43312076-7938-4205-9788-5961CCA22CD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2067F5F3-2593-465B-A57E-D158FB756CD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1C4E6F52-F65A-4D45-AAEA-5192D96A523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A856C190-6D55-4932-BD98-6F5919E9CAD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E85F6A09-FF8A-4E8E-ADB3-602C9A15CD7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2B38BB67-26AD-4DC7-8BB7-8D3AA066B8F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FA90AC33-DAA7-4BAE-9553-C10B709D0A6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AD4C854C-7894-44BB-9DB2-72B34D64E61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C117203B-4F46-4791-8F07-EE934BFA83B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0E05E366-749B-44DD-BCCA-D843BE982E4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DE56287A-5109-45E1-ADDC-E9C4CD3EF3F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22D9B7DB-59AD-4FF6-90D0-DF54F6253BD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6554B298-2739-41F2-A481-EEEBAC5451F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A3D16530-0CF9-458C-A7E0-4CE237D8B4F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2DF85A4-B057-4A02-B452-4E58F7CA2EA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4F38A146-1F0E-4AED-8B20-935FA75ACE3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C80EA2C4-73B1-4A46-B7EE-A94222CF307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306" name="直線コネクタ 305">
          <a:extLst>
            <a:ext uri="{FF2B5EF4-FFF2-40B4-BE49-F238E27FC236}">
              <a16:creationId xmlns:a16="http://schemas.microsoft.com/office/drawing/2014/main" id="{553888F6-77C9-48F2-84EA-46A08CDC657F}"/>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699AE8AB-03D3-427D-9D91-8A493A724A20}"/>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308" name="直線コネクタ 307">
          <a:extLst>
            <a:ext uri="{FF2B5EF4-FFF2-40B4-BE49-F238E27FC236}">
              <a16:creationId xmlns:a16="http://schemas.microsoft.com/office/drawing/2014/main" id="{7BC29E8C-A4BD-4C17-9EB0-30849E496A53}"/>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C5BDC5F4-58E0-4E15-9F0C-075AC17D097F}"/>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310" name="直線コネクタ 309">
          <a:extLst>
            <a:ext uri="{FF2B5EF4-FFF2-40B4-BE49-F238E27FC236}">
              <a16:creationId xmlns:a16="http://schemas.microsoft.com/office/drawing/2014/main" id="{1E547781-04E7-4015-A996-6F09780FF596}"/>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95FCEDA9-BE6C-4089-A194-EE8EEEDE2CA2}"/>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12" name="フローチャート: 判断 311">
          <a:extLst>
            <a:ext uri="{FF2B5EF4-FFF2-40B4-BE49-F238E27FC236}">
              <a16:creationId xmlns:a16="http://schemas.microsoft.com/office/drawing/2014/main" id="{EABC709B-42FE-4019-9CCE-3EFBF51A4265}"/>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313" name="フローチャート: 判断 312">
          <a:extLst>
            <a:ext uri="{FF2B5EF4-FFF2-40B4-BE49-F238E27FC236}">
              <a16:creationId xmlns:a16="http://schemas.microsoft.com/office/drawing/2014/main" id="{7F603CF3-0AE3-412C-ACF3-499FA59B7CD0}"/>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314" name="フローチャート: 判断 313">
          <a:extLst>
            <a:ext uri="{FF2B5EF4-FFF2-40B4-BE49-F238E27FC236}">
              <a16:creationId xmlns:a16="http://schemas.microsoft.com/office/drawing/2014/main" id="{B8E19AC5-C9A6-4D7D-914F-04DF7BB74DBD}"/>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315" name="フローチャート: 判断 314">
          <a:extLst>
            <a:ext uri="{FF2B5EF4-FFF2-40B4-BE49-F238E27FC236}">
              <a16:creationId xmlns:a16="http://schemas.microsoft.com/office/drawing/2014/main" id="{0DE71150-93FB-49E4-8736-5A5E8D893EC0}"/>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316" name="フローチャート: 判断 315">
          <a:extLst>
            <a:ext uri="{FF2B5EF4-FFF2-40B4-BE49-F238E27FC236}">
              <a16:creationId xmlns:a16="http://schemas.microsoft.com/office/drawing/2014/main" id="{575DD744-957F-4D2E-8FFA-71F9E4AE5355}"/>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26B21CC0-1E22-4DB9-96E9-5E4427EEF5F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1CFBB014-325E-452A-92B3-086433833C6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224392C3-3784-41D2-BFEE-C63272C6ABF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CCE5A9C5-83DD-4A73-B99E-652D7E6E80E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CDA4CD36-F5B1-4E07-9570-ACEAD283E69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322" name="楕円 321">
          <a:extLst>
            <a:ext uri="{FF2B5EF4-FFF2-40B4-BE49-F238E27FC236}">
              <a16:creationId xmlns:a16="http://schemas.microsoft.com/office/drawing/2014/main" id="{AE9AA75E-448F-44BC-AA9C-0ABC45411ED9}"/>
            </a:ext>
          </a:extLst>
        </xdr:cNvPr>
        <xdr:cNvSpPr/>
      </xdr:nvSpPr>
      <xdr:spPr>
        <a:xfrm>
          <a:off x="45847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100982</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B2A5AAA1-EA3C-49DA-BEE6-3C578C139895}"/>
            </a:ext>
          </a:extLst>
        </xdr:cNvPr>
        <xdr:cNvSpPr txBox="1"/>
      </xdr:nvSpPr>
      <xdr:spPr>
        <a:xfrm>
          <a:off x="4673600"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84455</xdr:rowOff>
    </xdr:from>
    <xdr:to>
      <xdr:col>20</xdr:col>
      <xdr:colOff>38100</xdr:colOff>
      <xdr:row>104</xdr:row>
      <xdr:rowOff>14605</xdr:rowOff>
    </xdr:to>
    <xdr:sp macro="" textlink="">
      <xdr:nvSpPr>
        <xdr:cNvPr id="324" name="楕円 323">
          <a:extLst>
            <a:ext uri="{FF2B5EF4-FFF2-40B4-BE49-F238E27FC236}">
              <a16:creationId xmlns:a16="http://schemas.microsoft.com/office/drawing/2014/main" id="{D5394660-BEC1-441E-877B-AF0FBDC42F71}"/>
            </a:ext>
          </a:extLst>
        </xdr:cNvPr>
        <xdr:cNvSpPr/>
      </xdr:nvSpPr>
      <xdr:spPr>
        <a:xfrm>
          <a:off x="3746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135255</xdr:rowOff>
    </xdr:from>
    <xdr:to>
      <xdr:col>24</xdr:col>
      <xdr:colOff>63500</xdr:colOff>
      <xdr:row>104</xdr:row>
      <xdr:rowOff>1905</xdr:rowOff>
    </xdr:to>
    <xdr:cxnSp macro="">
      <xdr:nvCxnSpPr>
        <xdr:cNvPr id="325" name="直線コネクタ 324">
          <a:extLst>
            <a:ext uri="{FF2B5EF4-FFF2-40B4-BE49-F238E27FC236}">
              <a16:creationId xmlns:a16="http://schemas.microsoft.com/office/drawing/2014/main" id="{776369EC-48FF-4695-820F-3211603EB9C7}"/>
            </a:ext>
          </a:extLst>
        </xdr:cNvPr>
        <xdr:cNvCxnSpPr/>
      </xdr:nvCxnSpPr>
      <xdr:spPr>
        <a:xfrm>
          <a:off x="3797300" y="177946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40639</xdr:rowOff>
    </xdr:from>
    <xdr:to>
      <xdr:col>15</xdr:col>
      <xdr:colOff>101600</xdr:colOff>
      <xdr:row>103</xdr:row>
      <xdr:rowOff>142239</xdr:rowOff>
    </xdr:to>
    <xdr:sp macro="" textlink="">
      <xdr:nvSpPr>
        <xdr:cNvPr id="326" name="楕円 325">
          <a:extLst>
            <a:ext uri="{FF2B5EF4-FFF2-40B4-BE49-F238E27FC236}">
              <a16:creationId xmlns:a16="http://schemas.microsoft.com/office/drawing/2014/main" id="{CC3FE82E-A6E4-4ED1-BEFC-AA2F13FF6783}"/>
            </a:ext>
          </a:extLst>
        </xdr:cNvPr>
        <xdr:cNvSpPr/>
      </xdr:nvSpPr>
      <xdr:spPr>
        <a:xfrm>
          <a:off x="2857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91439</xdr:rowOff>
    </xdr:from>
    <xdr:to>
      <xdr:col>19</xdr:col>
      <xdr:colOff>177800</xdr:colOff>
      <xdr:row>103</xdr:row>
      <xdr:rowOff>135255</xdr:rowOff>
    </xdr:to>
    <xdr:cxnSp macro="">
      <xdr:nvCxnSpPr>
        <xdr:cNvPr id="327" name="直線コネクタ 326">
          <a:extLst>
            <a:ext uri="{FF2B5EF4-FFF2-40B4-BE49-F238E27FC236}">
              <a16:creationId xmlns:a16="http://schemas.microsoft.com/office/drawing/2014/main" id="{8490D472-89D2-4F15-B390-154398B27DFF}"/>
            </a:ext>
          </a:extLst>
        </xdr:cNvPr>
        <xdr:cNvCxnSpPr/>
      </xdr:nvCxnSpPr>
      <xdr:spPr>
        <a:xfrm>
          <a:off x="2908300" y="177507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636</xdr:rowOff>
    </xdr:from>
    <xdr:to>
      <xdr:col>10</xdr:col>
      <xdr:colOff>165100</xdr:colOff>
      <xdr:row>103</xdr:row>
      <xdr:rowOff>102236</xdr:rowOff>
    </xdr:to>
    <xdr:sp macro="" textlink="">
      <xdr:nvSpPr>
        <xdr:cNvPr id="328" name="楕円 327">
          <a:extLst>
            <a:ext uri="{FF2B5EF4-FFF2-40B4-BE49-F238E27FC236}">
              <a16:creationId xmlns:a16="http://schemas.microsoft.com/office/drawing/2014/main" id="{21606BB1-E287-4514-9785-F55A2AC229A0}"/>
            </a:ext>
          </a:extLst>
        </xdr:cNvPr>
        <xdr:cNvSpPr/>
      </xdr:nvSpPr>
      <xdr:spPr>
        <a:xfrm>
          <a:off x="1968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51436</xdr:rowOff>
    </xdr:from>
    <xdr:to>
      <xdr:col>15</xdr:col>
      <xdr:colOff>50800</xdr:colOff>
      <xdr:row>103</xdr:row>
      <xdr:rowOff>91439</xdr:rowOff>
    </xdr:to>
    <xdr:cxnSp macro="">
      <xdr:nvCxnSpPr>
        <xdr:cNvPr id="329" name="直線コネクタ 328">
          <a:extLst>
            <a:ext uri="{FF2B5EF4-FFF2-40B4-BE49-F238E27FC236}">
              <a16:creationId xmlns:a16="http://schemas.microsoft.com/office/drawing/2014/main" id="{3E8F4DD6-4E5F-479A-B1E2-367322110ABA}"/>
            </a:ext>
          </a:extLst>
        </xdr:cNvPr>
        <xdr:cNvCxnSpPr/>
      </xdr:nvCxnSpPr>
      <xdr:spPr>
        <a:xfrm>
          <a:off x="2019300" y="177107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135889</xdr:rowOff>
    </xdr:from>
    <xdr:to>
      <xdr:col>6</xdr:col>
      <xdr:colOff>38100</xdr:colOff>
      <xdr:row>103</xdr:row>
      <xdr:rowOff>66039</xdr:rowOff>
    </xdr:to>
    <xdr:sp macro="" textlink="">
      <xdr:nvSpPr>
        <xdr:cNvPr id="330" name="楕円 329">
          <a:extLst>
            <a:ext uri="{FF2B5EF4-FFF2-40B4-BE49-F238E27FC236}">
              <a16:creationId xmlns:a16="http://schemas.microsoft.com/office/drawing/2014/main" id="{212A7D51-AFB8-49E8-8052-0E6C1BF407DA}"/>
            </a:ext>
          </a:extLst>
        </xdr:cNvPr>
        <xdr:cNvSpPr/>
      </xdr:nvSpPr>
      <xdr:spPr>
        <a:xfrm>
          <a:off x="107950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15239</xdr:rowOff>
    </xdr:from>
    <xdr:to>
      <xdr:col>10</xdr:col>
      <xdr:colOff>114300</xdr:colOff>
      <xdr:row>103</xdr:row>
      <xdr:rowOff>51436</xdr:rowOff>
    </xdr:to>
    <xdr:cxnSp macro="">
      <xdr:nvCxnSpPr>
        <xdr:cNvPr id="331" name="直線コネクタ 330">
          <a:extLst>
            <a:ext uri="{FF2B5EF4-FFF2-40B4-BE49-F238E27FC236}">
              <a16:creationId xmlns:a16="http://schemas.microsoft.com/office/drawing/2014/main" id="{7C88B264-E847-48BE-8F2F-761751EA899F}"/>
            </a:ext>
          </a:extLst>
        </xdr:cNvPr>
        <xdr:cNvCxnSpPr/>
      </xdr:nvCxnSpPr>
      <xdr:spPr>
        <a:xfrm>
          <a:off x="1130300" y="176745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332" name="n_1aveValue【市民会館】&#10;有形固定資産減価償却率">
          <a:extLst>
            <a:ext uri="{FF2B5EF4-FFF2-40B4-BE49-F238E27FC236}">
              <a16:creationId xmlns:a16="http://schemas.microsoft.com/office/drawing/2014/main" id="{42877EF5-FBF3-4AF2-99E2-3B255E65CA33}"/>
            </a:ext>
          </a:extLst>
        </xdr:cNvPr>
        <xdr:cNvSpPr txBox="1"/>
      </xdr:nvSpPr>
      <xdr:spPr>
        <a:xfrm>
          <a:off x="35820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333" name="n_2aveValue【市民会館】&#10;有形固定資産減価償却率">
          <a:extLst>
            <a:ext uri="{FF2B5EF4-FFF2-40B4-BE49-F238E27FC236}">
              <a16:creationId xmlns:a16="http://schemas.microsoft.com/office/drawing/2014/main" id="{00737A58-BBB7-4DA1-B684-B00D795AB12C}"/>
            </a:ext>
          </a:extLst>
        </xdr:cNvPr>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334" name="n_3aveValue【市民会館】&#10;有形固定資産減価償却率">
          <a:extLst>
            <a:ext uri="{FF2B5EF4-FFF2-40B4-BE49-F238E27FC236}">
              <a16:creationId xmlns:a16="http://schemas.microsoft.com/office/drawing/2014/main" id="{D4E7370C-ECAD-4CBD-966F-DFFB7495C3FD}"/>
            </a:ext>
          </a:extLst>
        </xdr:cNvPr>
        <xdr:cNvSpPr txBox="1"/>
      </xdr:nvSpPr>
      <xdr:spPr>
        <a:xfrm>
          <a:off x="1816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335" name="n_4aveValue【市民会館】&#10;有形固定資産減価償却率">
          <a:extLst>
            <a:ext uri="{FF2B5EF4-FFF2-40B4-BE49-F238E27FC236}">
              <a16:creationId xmlns:a16="http://schemas.microsoft.com/office/drawing/2014/main" id="{090E690E-0C1C-4872-A484-FA50D32ABC20}"/>
            </a:ext>
          </a:extLst>
        </xdr:cNvPr>
        <xdr:cNvSpPr txBox="1"/>
      </xdr:nvSpPr>
      <xdr:spPr>
        <a:xfrm>
          <a:off x="927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31132</xdr:rowOff>
    </xdr:from>
    <xdr:ext cx="405111" cy="259045"/>
    <xdr:sp macro="" textlink="">
      <xdr:nvSpPr>
        <xdr:cNvPr id="336" name="n_1mainValue【市民会館】&#10;有形固定資産減価償却率">
          <a:extLst>
            <a:ext uri="{FF2B5EF4-FFF2-40B4-BE49-F238E27FC236}">
              <a16:creationId xmlns:a16="http://schemas.microsoft.com/office/drawing/2014/main" id="{B5939DFF-EDD0-4F8A-80BB-7263953406F0}"/>
            </a:ext>
          </a:extLst>
        </xdr:cNvPr>
        <xdr:cNvSpPr txBox="1"/>
      </xdr:nvSpPr>
      <xdr:spPr>
        <a:xfrm>
          <a:off x="35820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158766</xdr:rowOff>
    </xdr:from>
    <xdr:ext cx="405111" cy="259045"/>
    <xdr:sp macro="" textlink="">
      <xdr:nvSpPr>
        <xdr:cNvPr id="337" name="n_2mainValue【市民会館】&#10;有形固定資産減価償却率">
          <a:extLst>
            <a:ext uri="{FF2B5EF4-FFF2-40B4-BE49-F238E27FC236}">
              <a16:creationId xmlns:a16="http://schemas.microsoft.com/office/drawing/2014/main" id="{ADC9AEEF-4BF1-4582-B43F-75647009922F}"/>
            </a:ext>
          </a:extLst>
        </xdr:cNvPr>
        <xdr:cNvSpPr txBox="1"/>
      </xdr:nvSpPr>
      <xdr:spPr>
        <a:xfrm>
          <a:off x="2705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118763</xdr:rowOff>
    </xdr:from>
    <xdr:ext cx="405111" cy="259045"/>
    <xdr:sp macro="" textlink="">
      <xdr:nvSpPr>
        <xdr:cNvPr id="338" name="n_3mainValue【市民会館】&#10;有形固定資産減価償却率">
          <a:extLst>
            <a:ext uri="{FF2B5EF4-FFF2-40B4-BE49-F238E27FC236}">
              <a16:creationId xmlns:a16="http://schemas.microsoft.com/office/drawing/2014/main" id="{FC541A20-E26E-4E0E-A54A-D5E570A6A8A5}"/>
            </a:ext>
          </a:extLst>
        </xdr:cNvPr>
        <xdr:cNvSpPr txBox="1"/>
      </xdr:nvSpPr>
      <xdr:spPr>
        <a:xfrm>
          <a:off x="1816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82566</xdr:rowOff>
    </xdr:from>
    <xdr:ext cx="405111" cy="259045"/>
    <xdr:sp macro="" textlink="">
      <xdr:nvSpPr>
        <xdr:cNvPr id="339" name="n_4mainValue【市民会館】&#10;有形固定資産減価償却率">
          <a:extLst>
            <a:ext uri="{FF2B5EF4-FFF2-40B4-BE49-F238E27FC236}">
              <a16:creationId xmlns:a16="http://schemas.microsoft.com/office/drawing/2014/main" id="{77323DA2-8AE0-43DE-8632-808CF712BD2F}"/>
            </a:ext>
          </a:extLst>
        </xdr:cNvPr>
        <xdr:cNvSpPr txBox="1"/>
      </xdr:nvSpPr>
      <xdr:spPr>
        <a:xfrm>
          <a:off x="927744"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6DF7E4BE-EDF2-4219-8FCF-88046613089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FE2DAC08-AE81-4749-85C8-DCC926704FF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8A6ABAC3-15C0-4AD8-B1DC-591F4DE3A4D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DE583923-4867-4414-A765-093AEB632C5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9E06BBD0-3B28-4503-8ABF-11E6300F379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679A929D-DC01-4A94-BDAB-9DCEEFF4393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8DE7AC2B-8629-441C-B91A-DDA1214AA7E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7E92AFC0-97A9-45E6-B9BA-087287D9C0F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B2779190-ADB5-421C-8B08-BE636024306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A07DFEBE-BA79-42FB-B0E2-48772C45B28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CA84983F-4FFF-4B48-82A4-1CDE20EC1F1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6041765C-E656-4BEE-81FF-EE04F89102C2}"/>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90EA9DCB-3DB1-4D1E-AF74-4F474679943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4B8DB4F5-2AED-492A-B947-1F026BC74F15}"/>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62FF2B55-A48E-4746-8DE1-22C217C748F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6AEE32DE-BEB2-456E-806A-6AD3BBA889DA}"/>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66567399-75FD-45D7-8720-A57658E72F1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00E1A489-7732-4909-8F9F-B6C1D61EED49}"/>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F10B53A8-C12D-4FD7-8D32-4FCEC776D8C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E623AB1F-81CC-413C-9030-D0FF76497F8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1EE72039-735A-4BF0-B70A-7ADBF177340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361" name="直線コネクタ 360">
          <a:extLst>
            <a:ext uri="{FF2B5EF4-FFF2-40B4-BE49-F238E27FC236}">
              <a16:creationId xmlns:a16="http://schemas.microsoft.com/office/drawing/2014/main" id="{C6628319-A800-4AAB-B565-273C68D9FA05}"/>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a:extLst>
            <a:ext uri="{FF2B5EF4-FFF2-40B4-BE49-F238E27FC236}">
              <a16:creationId xmlns:a16="http://schemas.microsoft.com/office/drawing/2014/main" id="{7DCDF7F3-CBD6-4B5E-B47D-A8F0FA10D7F8}"/>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a:extLst>
            <a:ext uri="{FF2B5EF4-FFF2-40B4-BE49-F238E27FC236}">
              <a16:creationId xmlns:a16="http://schemas.microsoft.com/office/drawing/2014/main" id="{F82CF814-F1F5-4B1F-A8E2-4C4DFB360256}"/>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364" name="【市民会館】&#10;一人当たり面積最大値テキスト">
          <a:extLst>
            <a:ext uri="{FF2B5EF4-FFF2-40B4-BE49-F238E27FC236}">
              <a16:creationId xmlns:a16="http://schemas.microsoft.com/office/drawing/2014/main" id="{8EE3A706-F4A4-4A26-B126-36462EB6CCDB}"/>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365" name="直線コネクタ 364">
          <a:extLst>
            <a:ext uri="{FF2B5EF4-FFF2-40B4-BE49-F238E27FC236}">
              <a16:creationId xmlns:a16="http://schemas.microsoft.com/office/drawing/2014/main" id="{CD65C53B-23D4-4926-96E4-8D8E2D39F665}"/>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366" name="【市民会館】&#10;一人当たり面積平均値テキスト">
          <a:extLst>
            <a:ext uri="{FF2B5EF4-FFF2-40B4-BE49-F238E27FC236}">
              <a16:creationId xmlns:a16="http://schemas.microsoft.com/office/drawing/2014/main" id="{E6571300-B3A7-416D-AFC3-6985FEC21F7C}"/>
            </a:ext>
          </a:extLst>
        </xdr:cNvPr>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367" name="フローチャート: 判断 366">
          <a:extLst>
            <a:ext uri="{FF2B5EF4-FFF2-40B4-BE49-F238E27FC236}">
              <a16:creationId xmlns:a16="http://schemas.microsoft.com/office/drawing/2014/main" id="{FC6E0EC4-A972-4813-A41C-4D0CA853BD6E}"/>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8" name="フローチャート: 判断 367">
          <a:extLst>
            <a:ext uri="{FF2B5EF4-FFF2-40B4-BE49-F238E27FC236}">
              <a16:creationId xmlns:a16="http://schemas.microsoft.com/office/drawing/2014/main" id="{A2121366-6156-444B-B866-7777FDC9A4B7}"/>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369" name="フローチャート: 判断 368">
          <a:extLst>
            <a:ext uri="{FF2B5EF4-FFF2-40B4-BE49-F238E27FC236}">
              <a16:creationId xmlns:a16="http://schemas.microsoft.com/office/drawing/2014/main" id="{440A7C14-94E2-4A22-B33A-213D4AD55CFA}"/>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370" name="フローチャート: 判断 369">
          <a:extLst>
            <a:ext uri="{FF2B5EF4-FFF2-40B4-BE49-F238E27FC236}">
              <a16:creationId xmlns:a16="http://schemas.microsoft.com/office/drawing/2014/main" id="{34E5DA57-91B1-41E5-A068-FDFABB63D3CE}"/>
            </a:ext>
          </a:extLst>
        </xdr:cNvPr>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71" name="フローチャート: 判断 370">
          <a:extLst>
            <a:ext uri="{FF2B5EF4-FFF2-40B4-BE49-F238E27FC236}">
              <a16:creationId xmlns:a16="http://schemas.microsoft.com/office/drawing/2014/main" id="{9B8944B9-3BBE-4A0B-9C6E-891ABC6D54E9}"/>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12669785-2092-4E16-9B73-55C983E8A91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51D2200B-8429-4A9C-A464-AC0BDADD8B2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5F63A4A-8722-4D4E-A219-8F864392B2F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3D7B997B-9EBF-4789-A57E-752BE248B59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D1BE2C8F-43CD-4EF1-9C66-EDFFFB62C0A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123698</xdr:rowOff>
    </xdr:from>
    <xdr:to>
      <xdr:col>55</xdr:col>
      <xdr:colOff>50800</xdr:colOff>
      <xdr:row>102</xdr:row>
      <xdr:rowOff>53848</xdr:rowOff>
    </xdr:to>
    <xdr:sp macro="" textlink="">
      <xdr:nvSpPr>
        <xdr:cNvPr id="377" name="楕円 376">
          <a:extLst>
            <a:ext uri="{FF2B5EF4-FFF2-40B4-BE49-F238E27FC236}">
              <a16:creationId xmlns:a16="http://schemas.microsoft.com/office/drawing/2014/main" id="{E1F26ECA-D770-4DF1-A859-79E740C16AED}"/>
            </a:ext>
          </a:extLst>
        </xdr:cNvPr>
        <xdr:cNvSpPr/>
      </xdr:nvSpPr>
      <xdr:spPr>
        <a:xfrm>
          <a:off x="10426700" y="1744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38625</xdr:rowOff>
    </xdr:from>
    <xdr:ext cx="469744" cy="259045"/>
    <xdr:sp macro="" textlink="">
      <xdr:nvSpPr>
        <xdr:cNvPr id="378" name="【市民会館】&#10;一人当たり面積該当値テキスト">
          <a:extLst>
            <a:ext uri="{FF2B5EF4-FFF2-40B4-BE49-F238E27FC236}">
              <a16:creationId xmlns:a16="http://schemas.microsoft.com/office/drawing/2014/main" id="{DDDCBCCC-F6E9-476D-AA61-EC9BFD5E863F}"/>
            </a:ext>
          </a:extLst>
        </xdr:cNvPr>
        <xdr:cNvSpPr txBox="1"/>
      </xdr:nvSpPr>
      <xdr:spPr>
        <a:xfrm>
          <a:off x="10515600" y="1735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128270</xdr:rowOff>
    </xdr:from>
    <xdr:to>
      <xdr:col>50</xdr:col>
      <xdr:colOff>165100</xdr:colOff>
      <xdr:row>102</xdr:row>
      <xdr:rowOff>58420</xdr:rowOff>
    </xdr:to>
    <xdr:sp macro="" textlink="">
      <xdr:nvSpPr>
        <xdr:cNvPr id="379" name="楕円 378">
          <a:extLst>
            <a:ext uri="{FF2B5EF4-FFF2-40B4-BE49-F238E27FC236}">
              <a16:creationId xmlns:a16="http://schemas.microsoft.com/office/drawing/2014/main" id="{9FF095E8-D669-41B4-9DD0-C00977280E2E}"/>
            </a:ext>
          </a:extLst>
        </xdr:cNvPr>
        <xdr:cNvSpPr/>
      </xdr:nvSpPr>
      <xdr:spPr>
        <a:xfrm>
          <a:off x="9588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3048</xdr:rowOff>
    </xdr:from>
    <xdr:to>
      <xdr:col>55</xdr:col>
      <xdr:colOff>0</xdr:colOff>
      <xdr:row>102</xdr:row>
      <xdr:rowOff>7620</xdr:rowOff>
    </xdr:to>
    <xdr:cxnSp macro="">
      <xdr:nvCxnSpPr>
        <xdr:cNvPr id="380" name="直線コネクタ 379">
          <a:extLst>
            <a:ext uri="{FF2B5EF4-FFF2-40B4-BE49-F238E27FC236}">
              <a16:creationId xmlns:a16="http://schemas.microsoft.com/office/drawing/2014/main" id="{D540F669-140A-4A4E-A59F-FA115113C699}"/>
            </a:ext>
          </a:extLst>
        </xdr:cNvPr>
        <xdr:cNvCxnSpPr/>
      </xdr:nvCxnSpPr>
      <xdr:spPr>
        <a:xfrm flipV="1">
          <a:off x="9639300" y="174909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132842</xdr:rowOff>
    </xdr:from>
    <xdr:to>
      <xdr:col>46</xdr:col>
      <xdr:colOff>38100</xdr:colOff>
      <xdr:row>102</xdr:row>
      <xdr:rowOff>62992</xdr:rowOff>
    </xdr:to>
    <xdr:sp macro="" textlink="">
      <xdr:nvSpPr>
        <xdr:cNvPr id="381" name="楕円 380">
          <a:extLst>
            <a:ext uri="{FF2B5EF4-FFF2-40B4-BE49-F238E27FC236}">
              <a16:creationId xmlns:a16="http://schemas.microsoft.com/office/drawing/2014/main" id="{509AF5CD-96D7-4932-8619-3C9FA6F55A3B}"/>
            </a:ext>
          </a:extLst>
        </xdr:cNvPr>
        <xdr:cNvSpPr/>
      </xdr:nvSpPr>
      <xdr:spPr>
        <a:xfrm>
          <a:off x="8699500" y="174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7620</xdr:rowOff>
    </xdr:from>
    <xdr:to>
      <xdr:col>50</xdr:col>
      <xdr:colOff>114300</xdr:colOff>
      <xdr:row>102</xdr:row>
      <xdr:rowOff>12192</xdr:rowOff>
    </xdr:to>
    <xdr:cxnSp macro="">
      <xdr:nvCxnSpPr>
        <xdr:cNvPr id="382" name="直線コネクタ 381">
          <a:extLst>
            <a:ext uri="{FF2B5EF4-FFF2-40B4-BE49-F238E27FC236}">
              <a16:creationId xmlns:a16="http://schemas.microsoft.com/office/drawing/2014/main" id="{9ADAA788-8B00-42FB-868E-39B60D490179}"/>
            </a:ext>
          </a:extLst>
        </xdr:cNvPr>
        <xdr:cNvCxnSpPr/>
      </xdr:nvCxnSpPr>
      <xdr:spPr>
        <a:xfrm flipV="1">
          <a:off x="8750300" y="174955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137413</xdr:rowOff>
    </xdr:from>
    <xdr:to>
      <xdr:col>41</xdr:col>
      <xdr:colOff>101600</xdr:colOff>
      <xdr:row>102</xdr:row>
      <xdr:rowOff>67563</xdr:rowOff>
    </xdr:to>
    <xdr:sp macro="" textlink="">
      <xdr:nvSpPr>
        <xdr:cNvPr id="383" name="楕円 382">
          <a:extLst>
            <a:ext uri="{FF2B5EF4-FFF2-40B4-BE49-F238E27FC236}">
              <a16:creationId xmlns:a16="http://schemas.microsoft.com/office/drawing/2014/main" id="{630F21E5-2025-4D65-9BDC-40D2CE84C4FF}"/>
            </a:ext>
          </a:extLst>
        </xdr:cNvPr>
        <xdr:cNvSpPr/>
      </xdr:nvSpPr>
      <xdr:spPr>
        <a:xfrm>
          <a:off x="78105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12192</xdr:rowOff>
    </xdr:from>
    <xdr:to>
      <xdr:col>45</xdr:col>
      <xdr:colOff>177800</xdr:colOff>
      <xdr:row>102</xdr:row>
      <xdr:rowOff>16763</xdr:rowOff>
    </xdr:to>
    <xdr:cxnSp macro="">
      <xdr:nvCxnSpPr>
        <xdr:cNvPr id="384" name="直線コネクタ 383">
          <a:extLst>
            <a:ext uri="{FF2B5EF4-FFF2-40B4-BE49-F238E27FC236}">
              <a16:creationId xmlns:a16="http://schemas.microsoft.com/office/drawing/2014/main" id="{7DE0FCDC-E876-4E04-A1A8-6ADE18948B10}"/>
            </a:ext>
          </a:extLst>
        </xdr:cNvPr>
        <xdr:cNvCxnSpPr/>
      </xdr:nvCxnSpPr>
      <xdr:spPr>
        <a:xfrm flipV="1">
          <a:off x="7861300" y="175000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141987</xdr:rowOff>
    </xdr:from>
    <xdr:to>
      <xdr:col>36</xdr:col>
      <xdr:colOff>165100</xdr:colOff>
      <xdr:row>102</xdr:row>
      <xdr:rowOff>72137</xdr:rowOff>
    </xdr:to>
    <xdr:sp macro="" textlink="">
      <xdr:nvSpPr>
        <xdr:cNvPr id="385" name="楕円 384">
          <a:extLst>
            <a:ext uri="{FF2B5EF4-FFF2-40B4-BE49-F238E27FC236}">
              <a16:creationId xmlns:a16="http://schemas.microsoft.com/office/drawing/2014/main" id="{67E97FF1-CDDA-422C-A01D-8A162F821755}"/>
            </a:ext>
          </a:extLst>
        </xdr:cNvPr>
        <xdr:cNvSpPr/>
      </xdr:nvSpPr>
      <xdr:spPr>
        <a:xfrm>
          <a:off x="69215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16763</xdr:rowOff>
    </xdr:from>
    <xdr:to>
      <xdr:col>41</xdr:col>
      <xdr:colOff>50800</xdr:colOff>
      <xdr:row>102</xdr:row>
      <xdr:rowOff>21337</xdr:rowOff>
    </xdr:to>
    <xdr:cxnSp macro="">
      <xdr:nvCxnSpPr>
        <xdr:cNvPr id="386" name="直線コネクタ 385">
          <a:extLst>
            <a:ext uri="{FF2B5EF4-FFF2-40B4-BE49-F238E27FC236}">
              <a16:creationId xmlns:a16="http://schemas.microsoft.com/office/drawing/2014/main" id="{4D3533B5-3C39-4E83-A7A5-5A66CCF92EBD}"/>
            </a:ext>
          </a:extLst>
        </xdr:cNvPr>
        <xdr:cNvCxnSpPr/>
      </xdr:nvCxnSpPr>
      <xdr:spPr>
        <a:xfrm flipV="1">
          <a:off x="6972300" y="175046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387" name="n_1aveValue【市民会館】&#10;一人当たり面積">
          <a:extLst>
            <a:ext uri="{FF2B5EF4-FFF2-40B4-BE49-F238E27FC236}">
              <a16:creationId xmlns:a16="http://schemas.microsoft.com/office/drawing/2014/main" id="{8E770C71-E832-45FB-BCDB-032ADD2C04E7}"/>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388" name="n_2aveValue【市民会館】&#10;一人当たり面積">
          <a:extLst>
            <a:ext uri="{FF2B5EF4-FFF2-40B4-BE49-F238E27FC236}">
              <a16:creationId xmlns:a16="http://schemas.microsoft.com/office/drawing/2014/main" id="{05B1D98C-8715-41B6-A78B-E109FC4EA715}"/>
            </a:ext>
          </a:extLst>
        </xdr:cNvPr>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389" name="n_3aveValue【市民会館】&#10;一人当たり面積">
          <a:extLst>
            <a:ext uri="{FF2B5EF4-FFF2-40B4-BE49-F238E27FC236}">
              <a16:creationId xmlns:a16="http://schemas.microsoft.com/office/drawing/2014/main" id="{FA40C10F-6FDE-4280-AA05-55B7487C42BA}"/>
            </a:ext>
          </a:extLst>
        </xdr:cNvPr>
        <xdr:cNvSpPr txBox="1"/>
      </xdr:nvSpPr>
      <xdr:spPr>
        <a:xfrm>
          <a:off x="7626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390" name="n_4aveValue【市民会館】&#10;一人当たり面積">
          <a:extLst>
            <a:ext uri="{FF2B5EF4-FFF2-40B4-BE49-F238E27FC236}">
              <a16:creationId xmlns:a16="http://schemas.microsoft.com/office/drawing/2014/main" id="{1C0FCC4F-ECB6-4C8E-98FB-8D207893574F}"/>
            </a:ext>
          </a:extLst>
        </xdr:cNvPr>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74947</xdr:rowOff>
    </xdr:from>
    <xdr:ext cx="469744" cy="259045"/>
    <xdr:sp macro="" textlink="">
      <xdr:nvSpPr>
        <xdr:cNvPr id="391" name="n_1mainValue【市民会館】&#10;一人当たり面積">
          <a:extLst>
            <a:ext uri="{FF2B5EF4-FFF2-40B4-BE49-F238E27FC236}">
              <a16:creationId xmlns:a16="http://schemas.microsoft.com/office/drawing/2014/main" id="{28ED85BB-E208-4145-9EF3-FC9FF9EDA95C}"/>
            </a:ext>
          </a:extLst>
        </xdr:cNvPr>
        <xdr:cNvSpPr txBox="1"/>
      </xdr:nvSpPr>
      <xdr:spPr>
        <a:xfrm>
          <a:off x="93917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79519</xdr:rowOff>
    </xdr:from>
    <xdr:ext cx="469744" cy="259045"/>
    <xdr:sp macro="" textlink="">
      <xdr:nvSpPr>
        <xdr:cNvPr id="392" name="n_2mainValue【市民会館】&#10;一人当たり面積">
          <a:extLst>
            <a:ext uri="{FF2B5EF4-FFF2-40B4-BE49-F238E27FC236}">
              <a16:creationId xmlns:a16="http://schemas.microsoft.com/office/drawing/2014/main" id="{E1281D71-F0A6-44B3-9001-5864CBC7B375}"/>
            </a:ext>
          </a:extLst>
        </xdr:cNvPr>
        <xdr:cNvSpPr txBox="1"/>
      </xdr:nvSpPr>
      <xdr:spPr>
        <a:xfrm>
          <a:off x="8515427" y="1722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84090</xdr:rowOff>
    </xdr:from>
    <xdr:ext cx="469744" cy="259045"/>
    <xdr:sp macro="" textlink="">
      <xdr:nvSpPr>
        <xdr:cNvPr id="393" name="n_3mainValue【市民会館】&#10;一人当たり面積">
          <a:extLst>
            <a:ext uri="{FF2B5EF4-FFF2-40B4-BE49-F238E27FC236}">
              <a16:creationId xmlns:a16="http://schemas.microsoft.com/office/drawing/2014/main" id="{B865CF14-11CC-432D-9CA1-F8A2005E8A49}"/>
            </a:ext>
          </a:extLst>
        </xdr:cNvPr>
        <xdr:cNvSpPr txBox="1"/>
      </xdr:nvSpPr>
      <xdr:spPr>
        <a:xfrm>
          <a:off x="7626427" y="1722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88664</xdr:rowOff>
    </xdr:from>
    <xdr:ext cx="469744" cy="259045"/>
    <xdr:sp macro="" textlink="">
      <xdr:nvSpPr>
        <xdr:cNvPr id="394" name="n_4mainValue【市民会館】&#10;一人当たり面積">
          <a:extLst>
            <a:ext uri="{FF2B5EF4-FFF2-40B4-BE49-F238E27FC236}">
              <a16:creationId xmlns:a16="http://schemas.microsoft.com/office/drawing/2014/main" id="{BFEBC0FA-226A-4B3B-85DB-8D3211396DAC}"/>
            </a:ext>
          </a:extLst>
        </xdr:cNvPr>
        <xdr:cNvSpPr txBox="1"/>
      </xdr:nvSpPr>
      <xdr:spPr>
        <a:xfrm>
          <a:off x="6737427" y="1723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3853BF0-3651-431C-A357-45DA13AFFFD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9A39F7F0-7005-47FA-82B8-1B7DEA643C4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7EF71627-958E-4CD5-B774-9D9B254532E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22282805-EDA7-44DA-BF57-E571025E723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71E01DB-59F7-42EF-8451-D6ECCE25BC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358FC3A8-70AA-4CEC-BF79-B30784568BA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6B57AFEA-5392-4CB8-A251-F048E3F7B5C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B490683-2B2C-429D-AE05-24FE6A12D63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E3CD737-69EF-4812-B9C6-B6944BB2AA8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9A61C07-4427-4D71-8A24-3F0A0F3E199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ED25422-7782-40F8-99A2-7759421D5B6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87238A4F-31D7-4677-8C5D-B9FB35B19B1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DEFDE076-DB11-411F-B584-149693ACF39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CA5D5C07-D9E3-4020-84C9-2864810D801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61F99E9F-B1D8-4C15-B6F2-8363A468017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7487CEA-9121-4021-AF55-77DBA3A60BA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8827E150-5502-4441-9798-BB59FCBE308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A2EE80A0-92E4-484C-B8D9-F053F93526C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E4104280-8DE7-4078-A0BD-0A99F8E3C35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55E18497-4E59-4369-B57E-BAE58AE81F6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64BCBFE3-008D-4720-AD96-1DE7EAF0333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73D680AD-AF76-41B0-A5CA-6BA2485C8EC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4DF11803-09CE-4D47-AB56-9DB908B589C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D59F7BF7-5ADC-48DA-B015-7DBF1BBFF0B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33388A5A-A31B-4C74-A339-9FF2DD233B64}"/>
            </a:ext>
          </a:extLst>
        </xdr:cNvPr>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0EB33DFE-51BB-4FBD-A70C-F1969F3539E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6390A40E-632B-40B7-A177-B4912D1EFDC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22ABDB0D-F98F-4036-8EB9-D102818850D2}"/>
            </a:ext>
          </a:extLst>
        </xdr:cNvPr>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423" name="直線コネクタ 422">
          <a:extLst>
            <a:ext uri="{FF2B5EF4-FFF2-40B4-BE49-F238E27FC236}">
              <a16:creationId xmlns:a16="http://schemas.microsoft.com/office/drawing/2014/main" id="{203FE4B3-2A4D-4C53-B5D2-AC5FB21875A9}"/>
            </a:ext>
          </a:extLst>
        </xdr:cNvPr>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A2E54529-9FEC-4577-941A-AAFF3C1EF48F}"/>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5" name="フローチャート: 判断 424">
          <a:extLst>
            <a:ext uri="{FF2B5EF4-FFF2-40B4-BE49-F238E27FC236}">
              <a16:creationId xmlns:a16="http://schemas.microsoft.com/office/drawing/2014/main" id="{55F2BB74-29B2-4E65-B9F5-9490A77CDD82}"/>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26" name="フローチャート: 判断 425">
          <a:extLst>
            <a:ext uri="{FF2B5EF4-FFF2-40B4-BE49-F238E27FC236}">
              <a16:creationId xmlns:a16="http://schemas.microsoft.com/office/drawing/2014/main" id="{94EB60D7-8A67-43A5-848F-4B99AA942508}"/>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27" name="フローチャート: 判断 426">
          <a:extLst>
            <a:ext uri="{FF2B5EF4-FFF2-40B4-BE49-F238E27FC236}">
              <a16:creationId xmlns:a16="http://schemas.microsoft.com/office/drawing/2014/main" id="{F00BDBE1-CE64-4FA9-AD80-912093FE62F0}"/>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428" name="フローチャート: 判断 427">
          <a:extLst>
            <a:ext uri="{FF2B5EF4-FFF2-40B4-BE49-F238E27FC236}">
              <a16:creationId xmlns:a16="http://schemas.microsoft.com/office/drawing/2014/main" id="{F83AEDB8-3E8E-4C48-AF5B-107A8C78CA1C}"/>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29" name="フローチャート: 判断 428">
          <a:extLst>
            <a:ext uri="{FF2B5EF4-FFF2-40B4-BE49-F238E27FC236}">
              <a16:creationId xmlns:a16="http://schemas.microsoft.com/office/drawing/2014/main" id="{D9672A56-E5E3-429A-976B-3B5BDF60FB8E}"/>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E429B23-64AA-49E8-A5C0-60403101E47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62EB75E-7832-4C12-9EB8-4791D5E377E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C2DCD51-831C-4D80-B726-F227E27A473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745F884-5E46-43F5-9857-AC3372FE490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1C79775-6913-4C38-9DB5-35854B8E41D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120650</xdr:rowOff>
    </xdr:from>
    <xdr:to>
      <xdr:col>85</xdr:col>
      <xdr:colOff>177800</xdr:colOff>
      <xdr:row>40</xdr:row>
      <xdr:rowOff>50800</xdr:rowOff>
    </xdr:to>
    <xdr:sp macro="" textlink="">
      <xdr:nvSpPr>
        <xdr:cNvPr id="435" name="楕円 434">
          <a:extLst>
            <a:ext uri="{FF2B5EF4-FFF2-40B4-BE49-F238E27FC236}">
              <a16:creationId xmlns:a16="http://schemas.microsoft.com/office/drawing/2014/main" id="{E639EBCD-244C-4251-B62D-03D6C8A1CF76}"/>
            </a:ext>
          </a:extLst>
        </xdr:cNvPr>
        <xdr:cNvSpPr/>
      </xdr:nvSpPr>
      <xdr:spPr>
        <a:xfrm>
          <a:off x="16268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99077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E1C6042E-5999-4818-86DC-1CE686E8F791}"/>
            </a:ext>
          </a:extLst>
        </xdr:cNvPr>
        <xdr:cNvSpPr txBox="1"/>
      </xdr:nvSpPr>
      <xdr:spPr>
        <a:xfrm>
          <a:off x="16357600"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78740</xdr:rowOff>
    </xdr:from>
    <xdr:to>
      <xdr:col>81</xdr:col>
      <xdr:colOff>101600</xdr:colOff>
      <xdr:row>40</xdr:row>
      <xdr:rowOff>8890</xdr:rowOff>
    </xdr:to>
    <xdr:sp macro="" textlink="">
      <xdr:nvSpPr>
        <xdr:cNvPr id="437" name="楕円 436">
          <a:extLst>
            <a:ext uri="{FF2B5EF4-FFF2-40B4-BE49-F238E27FC236}">
              <a16:creationId xmlns:a16="http://schemas.microsoft.com/office/drawing/2014/main" id="{72CE02A2-438A-412D-9275-FBC6EBA13737}"/>
            </a:ext>
          </a:extLst>
        </xdr:cNvPr>
        <xdr:cNvSpPr/>
      </xdr:nvSpPr>
      <xdr:spPr>
        <a:xfrm>
          <a:off x="15430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129540</xdr:rowOff>
    </xdr:from>
    <xdr:to>
      <xdr:col>85</xdr:col>
      <xdr:colOff>127000</xdr:colOff>
      <xdr:row>40</xdr:row>
      <xdr:rowOff>0</xdr:rowOff>
    </xdr:to>
    <xdr:cxnSp macro="">
      <xdr:nvCxnSpPr>
        <xdr:cNvPr id="438" name="直線コネクタ 437">
          <a:extLst>
            <a:ext uri="{FF2B5EF4-FFF2-40B4-BE49-F238E27FC236}">
              <a16:creationId xmlns:a16="http://schemas.microsoft.com/office/drawing/2014/main" id="{72F508B4-EF7A-403D-8263-DB9A0862880B}"/>
            </a:ext>
          </a:extLst>
        </xdr:cNvPr>
        <xdr:cNvCxnSpPr/>
      </xdr:nvCxnSpPr>
      <xdr:spPr>
        <a:xfrm>
          <a:off x="15481300" y="68160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31115</xdr:rowOff>
    </xdr:from>
    <xdr:to>
      <xdr:col>76</xdr:col>
      <xdr:colOff>165100</xdr:colOff>
      <xdr:row>39</xdr:row>
      <xdr:rowOff>132715</xdr:rowOff>
    </xdr:to>
    <xdr:sp macro="" textlink="">
      <xdr:nvSpPr>
        <xdr:cNvPr id="439" name="楕円 438">
          <a:extLst>
            <a:ext uri="{FF2B5EF4-FFF2-40B4-BE49-F238E27FC236}">
              <a16:creationId xmlns:a16="http://schemas.microsoft.com/office/drawing/2014/main" id="{253746C4-4F14-49AA-889C-089A7E7C705D}"/>
            </a:ext>
          </a:extLst>
        </xdr:cNvPr>
        <xdr:cNvSpPr/>
      </xdr:nvSpPr>
      <xdr:spPr>
        <a:xfrm>
          <a:off x="14541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81915</xdr:rowOff>
    </xdr:from>
    <xdr:to>
      <xdr:col>81</xdr:col>
      <xdr:colOff>50800</xdr:colOff>
      <xdr:row>39</xdr:row>
      <xdr:rowOff>129540</xdr:rowOff>
    </xdr:to>
    <xdr:cxnSp macro="">
      <xdr:nvCxnSpPr>
        <xdr:cNvPr id="440" name="直線コネクタ 439">
          <a:extLst>
            <a:ext uri="{FF2B5EF4-FFF2-40B4-BE49-F238E27FC236}">
              <a16:creationId xmlns:a16="http://schemas.microsoft.com/office/drawing/2014/main" id="{DEF57A80-CA88-450D-81F9-2A5126D25DD9}"/>
            </a:ext>
          </a:extLst>
        </xdr:cNvPr>
        <xdr:cNvCxnSpPr/>
      </xdr:nvCxnSpPr>
      <xdr:spPr>
        <a:xfrm>
          <a:off x="14592300" y="67684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156845</xdr:rowOff>
    </xdr:from>
    <xdr:to>
      <xdr:col>72</xdr:col>
      <xdr:colOff>38100</xdr:colOff>
      <xdr:row>39</xdr:row>
      <xdr:rowOff>86995</xdr:rowOff>
    </xdr:to>
    <xdr:sp macro="" textlink="">
      <xdr:nvSpPr>
        <xdr:cNvPr id="441" name="楕円 440">
          <a:extLst>
            <a:ext uri="{FF2B5EF4-FFF2-40B4-BE49-F238E27FC236}">
              <a16:creationId xmlns:a16="http://schemas.microsoft.com/office/drawing/2014/main" id="{57DC5DA1-4065-4F37-AE9C-A6A2C6F2FB6D}"/>
            </a:ext>
          </a:extLst>
        </xdr:cNvPr>
        <xdr:cNvSpPr/>
      </xdr:nvSpPr>
      <xdr:spPr>
        <a:xfrm>
          <a:off x="13652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36195</xdr:rowOff>
    </xdr:from>
    <xdr:to>
      <xdr:col>76</xdr:col>
      <xdr:colOff>114300</xdr:colOff>
      <xdr:row>39</xdr:row>
      <xdr:rowOff>81915</xdr:rowOff>
    </xdr:to>
    <xdr:cxnSp macro="">
      <xdr:nvCxnSpPr>
        <xdr:cNvPr id="442" name="直線コネクタ 441">
          <a:extLst>
            <a:ext uri="{FF2B5EF4-FFF2-40B4-BE49-F238E27FC236}">
              <a16:creationId xmlns:a16="http://schemas.microsoft.com/office/drawing/2014/main" id="{8EC9BE0F-E2FA-42E8-A803-CBAB9EBE60F0}"/>
            </a:ext>
          </a:extLst>
        </xdr:cNvPr>
        <xdr:cNvCxnSpPr/>
      </xdr:nvCxnSpPr>
      <xdr:spPr>
        <a:xfrm>
          <a:off x="13703300" y="67227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107315</xdr:rowOff>
    </xdr:from>
    <xdr:to>
      <xdr:col>67</xdr:col>
      <xdr:colOff>101600</xdr:colOff>
      <xdr:row>39</xdr:row>
      <xdr:rowOff>37465</xdr:rowOff>
    </xdr:to>
    <xdr:sp macro="" textlink="">
      <xdr:nvSpPr>
        <xdr:cNvPr id="443" name="楕円 442">
          <a:extLst>
            <a:ext uri="{FF2B5EF4-FFF2-40B4-BE49-F238E27FC236}">
              <a16:creationId xmlns:a16="http://schemas.microsoft.com/office/drawing/2014/main" id="{4FBEA4EA-E853-4518-88CF-6167B72692E3}"/>
            </a:ext>
          </a:extLst>
        </xdr:cNvPr>
        <xdr:cNvSpPr/>
      </xdr:nvSpPr>
      <xdr:spPr>
        <a:xfrm>
          <a:off x="12763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158115</xdr:rowOff>
    </xdr:from>
    <xdr:to>
      <xdr:col>71</xdr:col>
      <xdr:colOff>177800</xdr:colOff>
      <xdr:row>39</xdr:row>
      <xdr:rowOff>36195</xdr:rowOff>
    </xdr:to>
    <xdr:cxnSp macro="">
      <xdr:nvCxnSpPr>
        <xdr:cNvPr id="444" name="直線コネクタ 443">
          <a:extLst>
            <a:ext uri="{FF2B5EF4-FFF2-40B4-BE49-F238E27FC236}">
              <a16:creationId xmlns:a16="http://schemas.microsoft.com/office/drawing/2014/main" id="{8BE28ECA-4619-4855-9CFD-DE3BD27F4A45}"/>
            </a:ext>
          </a:extLst>
        </xdr:cNvPr>
        <xdr:cNvCxnSpPr/>
      </xdr:nvCxnSpPr>
      <xdr:spPr>
        <a:xfrm>
          <a:off x="12814300" y="66732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F835A5F6-FB35-4046-8238-1D574DBA39D6}"/>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08E5058E-2446-491F-9943-837924456E04}"/>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B284F6BE-95EA-4DE3-9575-937B50B98A04}"/>
            </a:ext>
          </a:extLst>
        </xdr:cNvPr>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D90D6864-2C14-4C13-884F-84D53CA2D261}"/>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DE7A84C7-4602-4C83-B0C9-FFF04BF0E1B3}"/>
            </a:ext>
          </a:extLst>
        </xdr:cNvPr>
        <xdr:cNvSpPr txBox="1"/>
      </xdr:nvSpPr>
      <xdr:spPr>
        <a:xfrm>
          <a:off x="152660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123842</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25F19514-845F-47E0-BD31-060FFF59C0F7}"/>
            </a:ext>
          </a:extLst>
        </xdr:cNvPr>
        <xdr:cNvSpPr txBox="1"/>
      </xdr:nvSpPr>
      <xdr:spPr>
        <a:xfrm>
          <a:off x="143897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78122</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04E599B4-09FE-4228-A792-EFE894CDC5AC}"/>
            </a:ext>
          </a:extLst>
        </xdr:cNvPr>
        <xdr:cNvSpPr txBox="1"/>
      </xdr:nvSpPr>
      <xdr:spPr>
        <a:xfrm>
          <a:off x="13500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28592</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D996A326-3652-44FC-82A0-4AFA516225B4}"/>
            </a:ext>
          </a:extLst>
        </xdr:cNvPr>
        <xdr:cNvSpPr txBox="1"/>
      </xdr:nvSpPr>
      <xdr:spPr>
        <a:xfrm>
          <a:off x="12611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35B976FC-A382-42D2-A021-B5471C491E8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E63338EE-7AE4-4EE4-B216-6823EF027E3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29C9A297-BCC1-4382-9422-349D1A0251C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A239494-A4A0-4936-9EF2-1A2E4C1551F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CD5D57DF-9533-4C9C-AFE4-31767B872F5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8447E968-873B-467E-A1AD-8FB1F559096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8774D8CC-90A1-41F6-B6DE-96C7387601D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8AA12D04-FEBB-419C-9B90-49862445433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59B8E5EC-4152-46BB-9696-4B09AD8DF01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6D9519FC-CA6B-445E-991F-2F471DEE590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4D07E7EF-89C2-4553-B422-B0880927D9A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BDDB3658-A167-4B4C-A266-3734CE336CB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45740ECB-5655-4E03-B7BB-78FB937A937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B9D68F9D-2588-47A7-93BD-C4739E34925A}"/>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89879453-9D62-4D95-B38B-39CE723BE98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id="{E9B1FB90-B920-4C74-82D0-63F23B57C468}"/>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8194CBE2-FC50-4092-985D-D8C72D3EEDE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id="{361FDE69-1705-446D-8F3A-992639F2BCF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5F95FC56-ECA3-4709-A407-DD0BDEBDC31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D2748FF0-E55E-4F60-9FF1-F033754F52D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C6EF905D-7275-46EA-995D-6FF41B4577E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474" name="直線コネクタ 473">
          <a:extLst>
            <a:ext uri="{FF2B5EF4-FFF2-40B4-BE49-F238E27FC236}">
              <a16:creationId xmlns:a16="http://schemas.microsoft.com/office/drawing/2014/main" id="{1D31436D-3E0D-4802-9493-5021526F9878}"/>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475" name="【一般廃棄物処理施設】&#10;一人当たり有形固定資産（償却資産）額最小値テキスト">
          <a:extLst>
            <a:ext uri="{FF2B5EF4-FFF2-40B4-BE49-F238E27FC236}">
              <a16:creationId xmlns:a16="http://schemas.microsoft.com/office/drawing/2014/main" id="{7414D710-5026-4F18-BAD0-97BF92080F6D}"/>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476" name="直線コネクタ 475">
          <a:extLst>
            <a:ext uri="{FF2B5EF4-FFF2-40B4-BE49-F238E27FC236}">
              <a16:creationId xmlns:a16="http://schemas.microsoft.com/office/drawing/2014/main" id="{FC6C77E2-5785-4D51-BC34-F62BEBF1B551}"/>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C9723837-6A43-4900-AD02-C69CC543AF22}"/>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478" name="直線コネクタ 477">
          <a:extLst>
            <a:ext uri="{FF2B5EF4-FFF2-40B4-BE49-F238E27FC236}">
              <a16:creationId xmlns:a16="http://schemas.microsoft.com/office/drawing/2014/main" id="{8FFD5CC3-5940-4304-9CF1-6BD0BD4589A9}"/>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id="{9D408B92-5441-43E2-8F20-2134AC5C1FBB}"/>
            </a:ext>
          </a:extLst>
        </xdr:cNvPr>
        <xdr:cNvSpPr txBox="1"/>
      </xdr:nvSpPr>
      <xdr:spPr>
        <a:xfrm>
          <a:off x="22199600" y="66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480" name="フローチャート: 判断 479">
          <a:extLst>
            <a:ext uri="{FF2B5EF4-FFF2-40B4-BE49-F238E27FC236}">
              <a16:creationId xmlns:a16="http://schemas.microsoft.com/office/drawing/2014/main" id="{CEE872A3-5FC7-401F-B882-2925FD9DC737}"/>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481" name="フローチャート: 判断 480">
          <a:extLst>
            <a:ext uri="{FF2B5EF4-FFF2-40B4-BE49-F238E27FC236}">
              <a16:creationId xmlns:a16="http://schemas.microsoft.com/office/drawing/2014/main" id="{128F1CCF-EFE3-4E83-A560-A5C606E2BF70}"/>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482" name="フローチャート: 判断 481">
          <a:extLst>
            <a:ext uri="{FF2B5EF4-FFF2-40B4-BE49-F238E27FC236}">
              <a16:creationId xmlns:a16="http://schemas.microsoft.com/office/drawing/2014/main" id="{AC076987-D59C-4DD2-B829-766CD670292F}"/>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483" name="フローチャート: 判断 482">
          <a:extLst>
            <a:ext uri="{FF2B5EF4-FFF2-40B4-BE49-F238E27FC236}">
              <a16:creationId xmlns:a16="http://schemas.microsoft.com/office/drawing/2014/main" id="{59B2248A-9F29-4A70-8DBB-3E1FEEF5F389}"/>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484" name="フローチャート: 判断 483">
          <a:extLst>
            <a:ext uri="{FF2B5EF4-FFF2-40B4-BE49-F238E27FC236}">
              <a16:creationId xmlns:a16="http://schemas.microsoft.com/office/drawing/2014/main" id="{031BBD02-2D38-4375-B808-9B8E75BDC065}"/>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776A5CF-6011-478F-966D-5076F866EB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4190A8D-0D69-4075-97BC-B7AF8EB8B31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37152D1-5B4A-4C27-9A43-E3A50C8DA0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7D71019-9FC4-4F6B-A72F-BD8F5900BD2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AD213A1-91E6-4E0D-88D3-AD0894D8BC2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81700</xdr:rowOff>
    </xdr:from>
    <xdr:to>
      <xdr:col>116</xdr:col>
      <xdr:colOff>114300</xdr:colOff>
      <xdr:row>39</xdr:row>
      <xdr:rowOff>11850</xdr:rowOff>
    </xdr:to>
    <xdr:sp macro="" textlink="">
      <xdr:nvSpPr>
        <xdr:cNvPr id="490" name="楕円 489">
          <a:extLst>
            <a:ext uri="{FF2B5EF4-FFF2-40B4-BE49-F238E27FC236}">
              <a16:creationId xmlns:a16="http://schemas.microsoft.com/office/drawing/2014/main" id="{45F3986A-AADA-4561-9989-2ABE677CD2FE}"/>
            </a:ext>
          </a:extLst>
        </xdr:cNvPr>
        <xdr:cNvSpPr/>
      </xdr:nvSpPr>
      <xdr:spPr>
        <a:xfrm>
          <a:off x="22110700" y="65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104577</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314210BC-505E-4A42-A669-B731E46BACA9}"/>
            </a:ext>
          </a:extLst>
        </xdr:cNvPr>
        <xdr:cNvSpPr txBox="1"/>
      </xdr:nvSpPr>
      <xdr:spPr>
        <a:xfrm>
          <a:off x="22199600" y="644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86861</xdr:rowOff>
    </xdr:from>
    <xdr:to>
      <xdr:col>112</xdr:col>
      <xdr:colOff>38100</xdr:colOff>
      <xdr:row>39</xdr:row>
      <xdr:rowOff>17011</xdr:rowOff>
    </xdr:to>
    <xdr:sp macro="" textlink="">
      <xdr:nvSpPr>
        <xdr:cNvPr id="492" name="楕円 491">
          <a:extLst>
            <a:ext uri="{FF2B5EF4-FFF2-40B4-BE49-F238E27FC236}">
              <a16:creationId xmlns:a16="http://schemas.microsoft.com/office/drawing/2014/main" id="{08DC16E1-6D2F-4C16-B7D8-0C133DB0C652}"/>
            </a:ext>
          </a:extLst>
        </xdr:cNvPr>
        <xdr:cNvSpPr/>
      </xdr:nvSpPr>
      <xdr:spPr>
        <a:xfrm>
          <a:off x="21272500" y="66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132500</xdr:rowOff>
    </xdr:from>
    <xdr:to>
      <xdr:col>116</xdr:col>
      <xdr:colOff>63500</xdr:colOff>
      <xdr:row>38</xdr:row>
      <xdr:rowOff>137661</xdr:rowOff>
    </xdr:to>
    <xdr:cxnSp macro="">
      <xdr:nvCxnSpPr>
        <xdr:cNvPr id="493" name="直線コネクタ 492">
          <a:extLst>
            <a:ext uri="{FF2B5EF4-FFF2-40B4-BE49-F238E27FC236}">
              <a16:creationId xmlns:a16="http://schemas.microsoft.com/office/drawing/2014/main" id="{AED4644F-4576-481A-B647-27A0EFBC46E1}"/>
            </a:ext>
          </a:extLst>
        </xdr:cNvPr>
        <xdr:cNvCxnSpPr/>
      </xdr:nvCxnSpPr>
      <xdr:spPr>
        <a:xfrm flipV="1">
          <a:off x="21323300" y="6647600"/>
          <a:ext cx="8382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90103</xdr:rowOff>
    </xdr:from>
    <xdr:to>
      <xdr:col>107</xdr:col>
      <xdr:colOff>101600</xdr:colOff>
      <xdr:row>39</xdr:row>
      <xdr:rowOff>20253</xdr:rowOff>
    </xdr:to>
    <xdr:sp macro="" textlink="">
      <xdr:nvSpPr>
        <xdr:cNvPr id="494" name="楕円 493">
          <a:extLst>
            <a:ext uri="{FF2B5EF4-FFF2-40B4-BE49-F238E27FC236}">
              <a16:creationId xmlns:a16="http://schemas.microsoft.com/office/drawing/2014/main" id="{100E3050-FB52-4911-ACE0-49B1B9E17B72}"/>
            </a:ext>
          </a:extLst>
        </xdr:cNvPr>
        <xdr:cNvSpPr/>
      </xdr:nvSpPr>
      <xdr:spPr>
        <a:xfrm>
          <a:off x="20383500" y="660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137661</xdr:rowOff>
    </xdr:from>
    <xdr:to>
      <xdr:col>111</xdr:col>
      <xdr:colOff>177800</xdr:colOff>
      <xdr:row>38</xdr:row>
      <xdr:rowOff>140903</xdr:rowOff>
    </xdr:to>
    <xdr:cxnSp macro="">
      <xdr:nvCxnSpPr>
        <xdr:cNvPr id="495" name="直線コネクタ 494">
          <a:extLst>
            <a:ext uri="{FF2B5EF4-FFF2-40B4-BE49-F238E27FC236}">
              <a16:creationId xmlns:a16="http://schemas.microsoft.com/office/drawing/2014/main" id="{1C1D3FB7-3996-4171-808A-DD3D39C442E4}"/>
            </a:ext>
          </a:extLst>
        </xdr:cNvPr>
        <xdr:cNvCxnSpPr/>
      </xdr:nvCxnSpPr>
      <xdr:spPr>
        <a:xfrm flipV="1">
          <a:off x="20434300" y="6652761"/>
          <a:ext cx="88900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93061</xdr:rowOff>
    </xdr:from>
    <xdr:to>
      <xdr:col>102</xdr:col>
      <xdr:colOff>165100</xdr:colOff>
      <xdr:row>39</xdr:row>
      <xdr:rowOff>23211</xdr:rowOff>
    </xdr:to>
    <xdr:sp macro="" textlink="">
      <xdr:nvSpPr>
        <xdr:cNvPr id="496" name="楕円 495">
          <a:extLst>
            <a:ext uri="{FF2B5EF4-FFF2-40B4-BE49-F238E27FC236}">
              <a16:creationId xmlns:a16="http://schemas.microsoft.com/office/drawing/2014/main" id="{6084D2F2-4A8A-4849-8041-EC0B84B8265A}"/>
            </a:ext>
          </a:extLst>
        </xdr:cNvPr>
        <xdr:cNvSpPr/>
      </xdr:nvSpPr>
      <xdr:spPr>
        <a:xfrm>
          <a:off x="19494500" y="660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140903</xdr:rowOff>
    </xdr:from>
    <xdr:to>
      <xdr:col>107</xdr:col>
      <xdr:colOff>50800</xdr:colOff>
      <xdr:row>38</xdr:row>
      <xdr:rowOff>143861</xdr:rowOff>
    </xdr:to>
    <xdr:cxnSp macro="">
      <xdr:nvCxnSpPr>
        <xdr:cNvPr id="497" name="直線コネクタ 496">
          <a:extLst>
            <a:ext uri="{FF2B5EF4-FFF2-40B4-BE49-F238E27FC236}">
              <a16:creationId xmlns:a16="http://schemas.microsoft.com/office/drawing/2014/main" id="{618A05DE-9BE3-4F73-8227-D21442D8549A}"/>
            </a:ext>
          </a:extLst>
        </xdr:cNvPr>
        <xdr:cNvCxnSpPr/>
      </xdr:nvCxnSpPr>
      <xdr:spPr>
        <a:xfrm flipV="1">
          <a:off x="19545300" y="6656003"/>
          <a:ext cx="8890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95452</xdr:rowOff>
    </xdr:from>
    <xdr:to>
      <xdr:col>98</xdr:col>
      <xdr:colOff>38100</xdr:colOff>
      <xdr:row>39</xdr:row>
      <xdr:rowOff>25602</xdr:rowOff>
    </xdr:to>
    <xdr:sp macro="" textlink="">
      <xdr:nvSpPr>
        <xdr:cNvPr id="498" name="楕円 497">
          <a:extLst>
            <a:ext uri="{FF2B5EF4-FFF2-40B4-BE49-F238E27FC236}">
              <a16:creationId xmlns:a16="http://schemas.microsoft.com/office/drawing/2014/main" id="{0A3A49C0-53D2-4B39-A405-B178E0D90CBF}"/>
            </a:ext>
          </a:extLst>
        </xdr:cNvPr>
        <xdr:cNvSpPr/>
      </xdr:nvSpPr>
      <xdr:spPr>
        <a:xfrm>
          <a:off x="18605500" y="66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143861</xdr:rowOff>
    </xdr:from>
    <xdr:to>
      <xdr:col>102</xdr:col>
      <xdr:colOff>114300</xdr:colOff>
      <xdr:row>38</xdr:row>
      <xdr:rowOff>146252</xdr:rowOff>
    </xdr:to>
    <xdr:cxnSp macro="">
      <xdr:nvCxnSpPr>
        <xdr:cNvPr id="499" name="直線コネクタ 498">
          <a:extLst>
            <a:ext uri="{FF2B5EF4-FFF2-40B4-BE49-F238E27FC236}">
              <a16:creationId xmlns:a16="http://schemas.microsoft.com/office/drawing/2014/main" id="{22C61DBD-F089-467B-973B-40ED963BE226}"/>
            </a:ext>
          </a:extLst>
        </xdr:cNvPr>
        <xdr:cNvCxnSpPr/>
      </xdr:nvCxnSpPr>
      <xdr:spPr>
        <a:xfrm flipV="1">
          <a:off x="18656300" y="6658961"/>
          <a:ext cx="889000" cy="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id="{60DEBC7A-E92F-446C-BC14-4B111C024FD7}"/>
            </a:ext>
          </a:extLst>
        </xdr:cNvPr>
        <xdr:cNvSpPr txBox="1"/>
      </xdr:nvSpPr>
      <xdr:spPr>
        <a:xfrm>
          <a:off x="21043411" y="68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9ACC4ECC-B2AB-4C4F-9513-3ADCB086D277}"/>
            </a:ext>
          </a:extLst>
        </xdr:cNvPr>
        <xdr:cNvSpPr txBox="1"/>
      </xdr:nvSpPr>
      <xdr:spPr>
        <a:xfrm>
          <a:off x="20167111" y="68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9B4D5C9C-1959-43BC-AD8B-20E5FBDC54D6}"/>
            </a:ext>
          </a:extLst>
        </xdr:cNvPr>
        <xdr:cNvSpPr txBox="1"/>
      </xdr:nvSpPr>
      <xdr:spPr>
        <a:xfrm>
          <a:off x="19278111" y="68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124020</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id="{C0E09477-7FFF-44A1-98CB-D31E032D1D66}"/>
            </a:ext>
          </a:extLst>
        </xdr:cNvPr>
        <xdr:cNvSpPr txBox="1"/>
      </xdr:nvSpPr>
      <xdr:spPr>
        <a:xfrm>
          <a:off x="18389111" y="68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33538</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00300022-B9A4-40D0-8A13-BB568CBEB56B}"/>
            </a:ext>
          </a:extLst>
        </xdr:cNvPr>
        <xdr:cNvSpPr txBox="1"/>
      </xdr:nvSpPr>
      <xdr:spPr>
        <a:xfrm>
          <a:off x="21011095" y="637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36780</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22B017C4-50C5-4C65-96D4-1D89640D9EE2}"/>
            </a:ext>
          </a:extLst>
        </xdr:cNvPr>
        <xdr:cNvSpPr txBox="1"/>
      </xdr:nvSpPr>
      <xdr:spPr>
        <a:xfrm>
          <a:off x="20134795" y="6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39738</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F7023133-106A-44EF-8E35-80D569C7513F}"/>
            </a:ext>
          </a:extLst>
        </xdr:cNvPr>
        <xdr:cNvSpPr txBox="1"/>
      </xdr:nvSpPr>
      <xdr:spPr>
        <a:xfrm>
          <a:off x="19245795" y="638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42129</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A25D5360-826A-4B56-8CAB-843CB3EC67E6}"/>
            </a:ext>
          </a:extLst>
        </xdr:cNvPr>
        <xdr:cNvSpPr txBox="1"/>
      </xdr:nvSpPr>
      <xdr:spPr>
        <a:xfrm>
          <a:off x="18356795" y="638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FEB2CE9A-FC0A-443B-85A3-171ABE1E7FF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AAF70E11-1AED-41F6-B800-35AE007BE67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596F97D5-09E0-4D8E-8AC5-4C26471A927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31C8D28F-2612-4BB3-BAA5-28E302DDB37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139D4DFE-44BE-42E9-A841-E944CC707F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74EAF0AC-3469-4A7F-9FCC-816760718AF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8FAA871B-0AD8-4E6D-8809-C2420A0E2FE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24B2AC48-029F-42F4-8799-2799AC9381F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970BC627-FAFD-4615-936E-B7AEA43294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596F6842-E043-4EC7-A05A-9085C17241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872D0A9E-F62E-4A01-99EA-D5A0C60FF24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D84A006C-4FDA-4975-B522-2CC2A218C4D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EC2E1670-AE49-49FC-AE6F-3FBD04BD56E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679F9F23-5BBC-4DEA-BB91-F64E5B6DFDC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EE80AAFE-DE80-406A-A932-629C0CDA5CE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4026EEB7-268C-44E4-A2DD-83E510D8EB0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4AAF992-03BB-4330-821F-B86AF1616EC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A20CF965-B77B-46B5-92D0-CB60F6D4012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A2A84BC9-4A3A-4068-A814-0B91E39CEB9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EC63F148-134C-438E-BC02-030D8D68831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8A93F1C8-A28C-472D-9CFD-FD4ED1E48F9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C463C789-0278-431E-AF48-71730281484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100B74C8-B6C5-41AA-BE44-0C256DB3369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74DA9688-447C-411C-8098-91759ABAF18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C7202223-9555-4AD8-80BE-CEBB993B53C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533" name="直線コネクタ 532">
          <a:extLst>
            <a:ext uri="{FF2B5EF4-FFF2-40B4-BE49-F238E27FC236}">
              <a16:creationId xmlns:a16="http://schemas.microsoft.com/office/drawing/2014/main" id="{34DE3F52-D6F3-48D2-8FBF-A818E34CCD08}"/>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id="{170DEA46-252D-46BD-BBAE-55826F46030A}"/>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535" name="直線コネクタ 534">
          <a:extLst>
            <a:ext uri="{FF2B5EF4-FFF2-40B4-BE49-F238E27FC236}">
              <a16:creationId xmlns:a16="http://schemas.microsoft.com/office/drawing/2014/main" id="{B929BA0C-4BA4-4E06-B521-8A05ECB391D7}"/>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7EAD5FAA-A634-4650-B042-6C493C1F152D}"/>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37" name="直線コネクタ 536">
          <a:extLst>
            <a:ext uri="{FF2B5EF4-FFF2-40B4-BE49-F238E27FC236}">
              <a16:creationId xmlns:a16="http://schemas.microsoft.com/office/drawing/2014/main" id="{97095AD5-B0FF-4A4E-A91C-F52FD0B59431}"/>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680E07FE-6D43-42A7-AD57-765A9572C419}"/>
            </a:ext>
          </a:extLst>
        </xdr:cNvPr>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39" name="フローチャート: 判断 538">
          <a:extLst>
            <a:ext uri="{FF2B5EF4-FFF2-40B4-BE49-F238E27FC236}">
              <a16:creationId xmlns:a16="http://schemas.microsoft.com/office/drawing/2014/main" id="{C954C402-390A-4108-9E15-18FDAC10F551}"/>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40" name="フローチャート: 判断 539">
          <a:extLst>
            <a:ext uri="{FF2B5EF4-FFF2-40B4-BE49-F238E27FC236}">
              <a16:creationId xmlns:a16="http://schemas.microsoft.com/office/drawing/2014/main" id="{52641A2C-AA48-45F0-A818-CD5EFC7CEDFE}"/>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541" name="フローチャート: 判断 540">
          <a:extLst>
            <a:ext uri="{FF2B5EF4-FFF2-40B4-BE49-F238E27FC236}">
              <a16:creationId xmlns:a16="http://schemas.microsoft.com/office/drawing/2014/main" id="{1D17EF22-1B85-4FED-AB84-C61F466971D8}"/>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542" name="フローチャート: 判断 541">
          <a:extLst>
            <a:ext uri="{FF2B5EF4-FFF2-40B4-BE49-F238E27FC236}">
              <a16:creationId xmlns:a16="http://schemas.microsoft.com/office/drawing/2014/main" id="{5221417C-F7BB-47D2-9AD7-AA5CE3A1D465}"/>
            </a:ext>
          </a:extLst>
        </xdr:cNvPr>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543" name="フローチャート: 判断 542">
          <a:extLst>
            <a:ext uri="{FF2B5EF4-FFF2-40B4-BE49-F238E27FC236}">
              <a16:creationId xmlns:a16="http://schemas.microsoft.com/office/drawing/2014/main" id="{C8BC41C2-CBF8-4B8C-8C06-5F715245917E}"/>
            </a:ext>
          </a:extLst>
        </xdr:cNvPr>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F8E0E1A-38F0-4A99-8669-2F02FEFCF71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844421D-48FD-45F1-8230-E1C7E7CA1E9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3F94105-056B-41BC-A56F-C3D2FABD8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042C913-0B40-4466-ADC1-8C7ED590CB8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984925E-E8A3-4CD1-BC06-DB29AEB99C1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47172</xdr:rowOff>
    </xdr:from>
    <xdr:to>
      <xdr:col>85</xdr:col>
      <xdr:colOff>177800</xdr:colOff>
      <xdr:row>60</xdr:row>
      <xdr:rowOff>148772</xdr:rowOff>
    </xdr:to>
    <xdr:sp macro="" textlink="">
      <xdr:nvSpPr>
        <xdr:cNvPr id="549" name="楕円 548">
          <a:extLst>
            <a:ext uri="{FF2B5EF4-FFF2-40B4-BE49-F238E27FC236}">
              <a16:creationId xmlns:a16="http://schemas.microsoft.com/office/drawing/2014/main" id="{888750A5-634C-4495-9292-700529079B66}"/>
            </a:ext>
          </a:extLst>
        </xdr:cNvPr>
        <xdr:cNvSpPr/>
      </xdr:nvSpPr>
      <xdr:spPr>
        <a:xfrm>
          <a:off x="16268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25599</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523244AA-20FE-43CA-9A78-EC7ABEF23277}"/>
            </a:ext>
          </a:extLst>
        </xdr:cNvPr>
        <xdr:cNvSpPr txBox="1"/>
      </xdr:nvSpPr>
      <xdr:spPr>
        <a:xfrm>
          <a:off x="16357600"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9616</xdr:rowOff>
    </xdr:from>
    <xdr:to>
      <xdr:col>81</xdr:col>
      <xdr:colOff>101600</xdr:colOff>
      <xdr:row>60</xdr:row>
      <xdr:rowOff>111216</xdr:rowOff>
    </xdr:to>
    <xdr:sp macro="" textlink="">
      <xdr:nvSpPr>
        <xdr:cNvPr id="551" name="楕円 550">
          <a:extLst>
            <a:ext uri="{FF2B5EF4-FFF2-40B4-BE49-F238E27FC236}">
              <a16:creationId xmlns:a16="http://schemas.microsoft.com/office/drawing/2014/main" id="{F2F5EF6E-7A3E-4FB3-89AF-A50C97BE51E2}"/>
            </a:ext>
          </a:extLst>
        </xdr:cNvPr>
        <xdr:cNvSpPr/>
      </xdr:nvSpPr>
      <xdr:spPr>
        <a:xfrm>
          <a:off x="15430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60416</xdr:rowOff>
    </xdr:from>
    <xdr:to>
      <xdr:col>85</xdr:col>
      <xdr:colOff>127000</xdr:colOff>
      <xdr:row>60</xdr:row>
      <xdr:rowOff>97972</xdr:rowOff>
    </xdr:to>
    <xdr:cxnSp macro="">
      <xdr:nvCxnSpPr>
        <xdr:cNvPr id="552" name="直線コネクタ 551">
          <a:extLst>
            <a:ext uri="{FF2B5EF4-FFF2-40B4-BE49-F238E27FC236}">
              <a16:creationId xmlns:a16="http://schemas.microsoft.com/office/drawing/2014/main" id="{3CBC5B3A-99BD-4051-83E2-37438F74FE66}"/>
            </a:ext>
          </a:extLst>
        </xdr:cNvPr>
        <xdr:cNvCxnSpPr/>
      </xdr:nvCxnSpPr>
      <xdr:spPr>
        <a:xfrm>
          <a:off x="15481300" y="1034741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48804</xdr:rowOff>
    </xdr:from>
    <xdr:to>
      <xdr:col>76</xdr:col>
      <xdr:colOff>165100</xdr:colOff>
      <xdr:row>60</xdr:row>
      <xdr:rowOff>150404</xdr:rowOff>
    </xdr:to>
    <xdr:sp macro="" textlink="">
      <xdr:nvSpPr>
        <xdr:cNvPr id="553" name="楕円 552">
          <a:extLst>
            <a:ext uri="{FF2B5EF4-FFF2-40B4-BE49-F238E27FC236}">
              <a16:creationId xmlns:a16="http://schemas.microsoft.com/office/drawing/2014/main" id="{02183069-F308-4340-BF1D-8019560321CF}"/>
            </a:ext>
          </a:extLst>
        </xdr:cNvPr>
        <xdr:cNvSpPr/>
      </xdr:nvSpPr>
      <xdr:spPr>
        <a:xfrm>
          <a:off x="14541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60416</xdr:rowOff>
    </xdr:from>
    <xdr:to>
      <xdr:col>81</xdr:col>
      <xdr:colOff>50800</xdr:colOff>
      <xdr:row>60</xdr:row>
      <xdr:rowOff>99604</xdr:rowOff>
    </xdr:to>
    <xdr:cxnSp macro="">
      <xdr:nvCxnSpPr>
        <xdr:cNvPr id="554" name="直線コネクタ 553">
          <a:extLst>
            <a:ext uri="{FF2B5EF4-FFF2-40B4-BE49-F238E27FC236}">
              <a16:creationId xmlns:a16="http://schemas.microsoft.com/office/drawing/2014/main" id="{69C2F901-5F5C-4320-B23F-815D21881915}"/>
            </a:ext>
          </a:extLst>
        </xdr:cNvPr>
        <xdr:cNvCxnSpPr/>
      </xdr:nvCxnSpPr>
      <xdr:spPr>
        <a:xfrm flipV="1">
          <a:off x="14592300" y="1034741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27577</xdr:rowOff>
    </xdr:from>
    <xdr:to>
      <xdr:col>72</xdr:col>
      <xdr:colOff>38100</xdr:colOff>
      <xdr:row>60</xdr:row>
      <xdr:rowOff>129177</xdr:rowOff>
    </xdr:to>
    <xdr:sp macro="" textlink="">
      <xdr:nvSpPr>
        <xdr:cNvPr id="555" name="楕円 554">
          <a:extLst>
            <a:ext uri="{FF2B5EF4-FFF2-40B4-BE49-F238E27FC236}">
              <a16:creationId xmlns:a16="http://schemas.microsoft.com/office/drawing/2014/main" id="{D7B7BAB8-9B92-4C39-B8A9-738E96F255B2}"/>
            </a:ext>
          </a:extLst>
        </xdr:cNvPr>
        <xdr:cNvSpPr/>
      </xdr:nvSpPr>
      <xdr:spPr>
        <a:xfrm>
          <a:off x="13652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78377</xdr:rowOff>
    </xdr:from>
    <xdr:to>
      <xdr:col>76</xdr:col>
      <xdr:colOff>114300</xdr:colOff>
      <xdr:row>60</xdr:row>
      <xdr:rowOff>99604</xdr:rowOff>
    </xdr:to>
    <xdr:cxnSp macro="">
      <xdr:nvCxnSpPr>
        <xdr:cNvPr id="556" name="直線コネクタ 555">
          <a:extLst>
            <a:ext uri="{FF2B5EF4-FFF2-40B4-BE49-F238E27FC236}">
              <a16:creationId xmlns:a16="http://schemas.microsoft.com/office/drawing/2014/main" id="{0E6DCC6A-9C42-4D46-9449-EB7A62D3985B}"/>
            </a:ext>
          </a:extLst>
        </xdr:cNvPr>
        <xdr:cNvCxnSpPr/>
      </xdr:nvCxnSpPr>
      <xdr:spPr>
        <a:xfrm>
          <a:off x="13703300" y="1036537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164737</xdr:rowOff>
    </xdr:from>
    <xdr:to>
      <xdr:col>67</xdr:col>
      <xdr:colOff>101600</xdr:colOff>
      <xdr:row>60</xdr:row>
      <xdr:rowOff>94887</xdr:rowOff>
    </xdr:to>
    <xdr:sp macro="" textlink="">
      <xdr:nvSpPr>
        <xdr:cNvPr id="557" name="楕円 556">
          <a:extLst>
            <a:ext uri="{FF2B5EF4-FFF2-40B4-BE49-F238E27FC236}">
              <a16:creationId xmlns:a16="http://schemas.microsoft.com/office/drawing/2014/main" id="{E516ACFB-4A13-4005-86A4-B0A02C873251}"/>
            </a:ext>
          </a:extLst>
        </xdr:cNvPr>
        <xdr:cNvSpPr/>
      </xdr:nvSpPr>
      <xdr:spPr>
        <a:xfrm>
          <a:off x="12763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44087</xdr:rowOff>
    </xdr:from>
    <xdr:to>
      <xdr:col>71</xdr:col>
      <xdr:colOff>177800</xdr:colOff>
      <xdr:row>60</xdr:row>
      <xdr:rowOff>78377</xdr:rowOff>
    </xdr:to>
    <xdr:cxnSp macro="">
      <xdr:nvCxnSpPr>
        <xdr:cNvPr id="558" name="直線コネクタ 557">
          <a:extLst>
            <a:ext uri="{FF2B5EF4-FFF2-40B4-BE49-F238E27FC236}">
              <a16:creationId xmlns:a16="http://schemas.microsoft.com/office/drawing/2014/main" id="{BDC93DF6-1C27-420D-859D-16C29A8A5F83}"/>
            </a:ext>
          </a:extLst>
        </xdr:cNvPr>
        <xdr:cNvCxnSpPr/>
      </xdr:nvCxnSpPr>
      <xdr:spPr>
        <a:xfrm>
          <a:off x="12814300" y="103310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FA7F9DB3-FBBF-4A81-AE89-D81C401B1DAD}"/>
            </a:ext>
          </a:extLst>
        </xdr:cNvPr>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C9C00A1B-6ACB-4679-9670-867066EBC4CB}"/>
            </a:ext>
          </a:extLst>
        </xdr:cNvPr>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1DCD7480-D969-4B7B-84D3-26BA659768B5}"/>
            </a:ext>
          </a:extLst>
        </xdr:cNvPr>
        <xdr:cNvSpPr txBox="1"/>
      </xdr:nvSpPr>
      <xdr:spPr>
        <a:xfrm>
          <a:off x="13500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2AF218D2-FE90-49BD-8B32-98DF05967F54}"/>
            </a:ext>
          </a:extLst>
        </xdr:cNvPr>
        <xdr:cNvSpPr txBox="1"/>
      </xdr:nvSpPr>
      <xdr:spPr>
        <a:xfrm>
          <a:off x="12611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102343</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10C18C9F-72B8-42A4-979C-8C547902252A}"/>
            </a:ext>
          </a:extLst>
        </xdr:cNvPr>
        <xdr:cNvSpPr txBox="1"/>
      </xdr:nvSpPr>
      <xdr:spPr>
        <a:xfrm>
          <a:off x="152660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141531</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83AFABB7-B32C-4183-A4F4-730411AE7429}"/>
            </a:ext>
          </a:extLst>
        </xdr:cNvPr>
        <xdr:cNvSpPr txBox="1"/>
      </xdr:nvSpPr>
      <xdr:spPr>
        <a:xfrm>
          <a:off x="14389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120304</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BBE99BCB-8168-4AE0-BBDC-6025C4DCBB7A}"/>
            </a:ext>
          </a:extLst>
        </xdr:cNvPr>
        <xdr:cNvSpPr txBox="1"/>
      </xdr:nvSpPr>
      <xdr:spPr>
        <a:xfrm>
          <a:off x="135007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86014</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1A87DDAD-29AB-4307-9254-879E8BC15EA2}"/>
            </a:ext>
          </a:extLst>
        </xdr:cNvPr>
        <xdr:cNvSpPr txBox="1"/>
      </xdr:nvSpPr>
      <xdr:spPr>
        <a:xfrm>
          <a:off x="12611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49C70966-2A27-48CD-B0D2-8F90D4ACB11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F8935259-B42E-4B39-8304-8A0E7E1C702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86F41F03-DD43-480B-A665-3B0CAD34729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A05814FB-C12A-4304-8C4F-499D0601918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2FC7B6D6-B2E7-4A12-9213-C6D9B0F23B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D2BA0411-B01F-4799-BFE6-9017D86916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331D8B10-E0C1-473A-B5DD-5E641DE23B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3A2C598D-758C-4BB4-9A5C-666D50A726E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E0147D42-1496-414D-BDDA-E95A7005785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37CE8344-0CE5-4BE1-8EB7-EBB660E610A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8A495BE6-BBCD-49ED-8A88-2202DA30D2C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43841C1E-FEB6-4596-BC29-20F91A4B22E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3D38C243-7D78-4CA9-A6BA-4C3C30B4697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135C09D2-6658-4174-9CDC-5117B567D17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109CF64F-139D-4991-B209-59C4EF23AAB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1107C3D5-7ABF-4919-BE17-41BBDE90FA0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9FEAE7C8-5442-4D8C-9861-A33D402463D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157CA1A6-46AC-4303-8551-23BA62BA0FC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A01A5BFF-6991-41A2-BEBE-691486148AA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CE38C8A0-C032-493F-BC48-F2B2AFDF9E8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B0195DA2-820F-4BCB-94BB-3C585409576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3E24AF6D-2AEE-4AE7-AF96-3FEF7B2B446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FB6BABCE-2557-4179-B801-859E372D557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811C5A6D-8D8C-418F-8D75-920036680A3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AC13A02D-C177-4823-A660-95919204859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592" name="直線コネクタ 591">
          <a:extLst>
            <a:ext uri="{FF2B5EF4-FFF2-40B4-BE49-F238E27FC236}">
              <a16:creationId xmlns:a16="http://schemas.microsoft.com/office/drawing/2014/main" id="{2C5C5E83-DE94-4592-BEA2-3B04CA4AE96F}"/>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A54F6073-CD1E-4861-8BC0-D9EA94E41ED7}"/>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594" name="直線コネクタ 593">
          <a:extLst>
            <a:ext uri="{FF2B5EF4-FFF2-40B4-BE49-F238E27FC236}">
              <a16:creationId xmlns:a16="http://schemas.microsoft.com/office/drawing/2014/main" id="{85B9B96F-E16C-41F5-877F-397F8774DAAC}"/>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BB2C9707-1B57-436C-9A02-376BBFC70880}"/>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596" name="直線コネクタ 595">
          <a:extLst>
            <a:ext uri="{FF2B5EF4-FFF2-40B4-BE49-F238E27FC236}">
              <a16:creationId xmlns:a16="http://schemas.microsoft.com/office/drawing/2014/main" id="{97F4ED45-BCFE-4DEE-8DAF-4702130F09D5}"/>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E3AF4262-A90D-41B2-8806-578DDA875940}"/>
            </a:ext>
          </a:extLst>
        </xdr:cNvPr>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598" name="フローチャート: 判断 597">
          <a:extLst>
            <a:ext uri="{FF2B5EF4-FFF2-40B4-BE49-F238E27FC236}">
              <a16:creationId xmlns:a16="http://schemas.microsoft.com/office/drawing/2014/main" id="{7B2171DC-2BAE-4B3D-BB75-D83B343CC790}"/>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599" name="フローチャート: 判断 598">
          <a:extLst>
            <a:ext uri="{FF2B5EF4-FFF2-40B4-BE49-F238E27FC236}">
              <a16:creationId xmlns:a16="http://schemas.microsoft.com/office/drawing/2014/main" id="{0A1EF1E5-A863-436D-B090-A6CEDE17E206}"/>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0" name="フローチャート: 判断 599">
          <a:extLst>
            <a:ext uri="{FF2B5EF4-FFF2-40B4-BE49-F238E27FC236}">
              <a16:creationId xmlns:a16="http://schemas.microsoft.com/office/drawing/2014/main" id="{ABD8B768-1E8E-4292-A1E3-358A1ADEB8A7}"/>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1" name="フローチャート: 判断 600">
          <a:extLst>
            <a:ext uri="{FF2B5EF4-FFF2-40B4-BE49-F238E27FC236}">
              <a16:creationId xmlns:a16="http://schemas.microsoft.com/office/drawing/2014/main" id="{72CCF821-BAA7-4E6E-A424-E241B730E63A}"/>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2" name="フローチャート: 判断 601">
          <a:extLst>
            <a:ext uri="{FF2B5EF4-FFF2-40B4-BE49-F238E27FC236}">
              <a16:creationId xmlns:a16="http://schemas.microsoft.com/office/drawing/2014/main" id="{FACAB0F5-3C9C-4073-B2A0-B7EE2EAF971F}"/>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6BB9355-D76A-42FB-B6B8-000D9EE4B8E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A6D1345-CC11-432B-817A-EE487F9A2AB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865EEDE-EC59-445B-A861-C864C6CF0B8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A2662AA-54C1-4BB1-B8B6-2576956DC35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73BE7BC-7E17-4A44-A105-B8A9C32D24E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79828</xdr:rowOff>
    </xdr:from>
    <xdr:to>
      <xdr:col>116</xdr:col>
      <xdr:colOff>114300</xdr:colOff>
      <xdr:row>63</xdr:row>
      <xdr:rowOff>9978</xdr:rowOff>
    </xdr:to>
    <xdr:sp macro="" textlink="">
      <xdr:nvSpPr>
        <xdr:cNvPr id="608" name="楕円 607">
          <a:extLst>
            <a:ext uri="{FF2B5EF4-FFF2-40B4-BE49-F238E27FC236}">
              <a16:creationId xmlns:a16="http://schemas.microsoft.com/office/drawing/2014/main" id="{E087BC2A-86B8-4DB6-ADB3-596CD12EA25F}"/>
            </a:ext>
          </a:extLst>
        </xdr:cNvPr>
        <xdr:cNvSpPr/>
      </xdr:nvSpPr>
      <xdr:spPr>
        <a:xfrm>
          <a:off x="221107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58255</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58AAF4EA-76A7-4B44-A63F-67F8B778E0A2}"/>
            </a:ext>
          </a:extLst>
        </xdr:cNvPr>
        <xdr:cNvSpPr txBox="1"/>
      </xdr:nvSpPr>
      <xdr:spPr>
        <a:xfrm>
          <a:off x="22199600"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96157</xdr:rowOff>
    </xdr:from>
    <xdr:to>
      <xdr:col>112</xdr:col>
      <xdr:colOff>38100</xdr:colOff>
      <xdr:row>63</xdr:row>
      <xdr:rowOff>26307</xdr:rowOff>
    </xdr:to>
    <xdr:sp macro="" textlink="">
      <xdr:nvSpPr>
        <xdr:cNvPr id="610" name="楕円 609">
          <a:extLst>
            <a:ext uri="{FF2B5EF4-FFF2-40B4-BE49-F238E27FC236}">
              <a16:creationId xmlns:a16="http://schemas.microsoft.com/office/drawing/2014/main" id="{27884BF9-5CA1-4DA4-B393-1BDB7A2C3E77}"/>
            </a:ext>
          </a:extLst>
        </xdr:cNvPr>
        <xdr:cNvSpPr/>
      </xdr:nvSpPr>
      <xdr:spPr>
        <a:xfrm>
          <a:off x="21272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130628</xdr:rowOff>
    </xdr:from>
    <xdr:to>
      <xdr:col>116</xdr:col>
      <xdr:colOff>63500</xdr:colOff>
      <xdr:row>62</xdr:row>
      <xdr:rowOff>146957</xdr:rowOff>
    </xdr:to>
    <xdr:cxnSp macro="">
      <xdr:nvCxnSpPr>
        <xdr:cNvPr id="611" name="直線コネクタ 610">
          <a:extLst>
            <a:ext uri="{FF2B5EF4-FFF2-40B4-BE49-F238E27FC236}">
              <a16:creationId xmlns:a16="http://schemas.microsoft.com/office/drawing/2014/main" id="{4F6F86A1-21DD-4661-B975-AA6C0FF80243}"/>
            </a:ext>
          </a:extLst>
        </xdr:cNvPr>
        <xdr:cNvCxnSpPr/>
      </xdr:nvCxnSpPr>
      <xdr:spPr>
        <a:xfrm flipV="1">
          <a:off x="21323300" y="107605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96157</xdr:rowOff>
    </xdr:from>
    <xdr:to>
      <xdr:col>107</xdr:col>
      <xdr:colOff>101600</xdr:colOff>
      <xdr:row>63</xdr:row>
      <xdr:rowOff>26307</xdr:rowOff>
    </xdr:to>
    <xdr:sp macro="" textlink="">
      <xdr:nvSpPr>
        <xdr:cNvPr id="612" name="楕円 611">
          <a:extLst>
            <a:ext uri="{FF2B5EF4-FFF2-40B4-BE49-F238E27FC236}">
              <a16:creationId xmlns:a16="http://schemas.microsoft.com/office/drawing/2014/main" id="{ACD6A071-4A60-4C06-B4F5-567172778C80}"/>
            </a:ext>
          </a:extLst>
        </xdr:cNvPr>
        <xdr:cNvSpPr/>
      </xdr:nvSpPr>
      <xdr:spPr>
        <a:xfrm>
          <a:off x="20383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146957</xdr:rowOff>
    </xdr:from>
    <xdr:to>
      <xdr:col>111</xdr:col>
      <xdr:colOff>177800</xdr:colOff>
      <xdr:row>62</xdr:row>
      <xdr:rowOff>146957</xdr:rowOff>
    </xdr:to>
    <xdr:cxnSp macro="">
      <xdr:nvCxnSpPr>
        <xdr:cNvPr id="613" name="直線コネクタ 612">
          <a:extLst>
            <a:ext uri="{FF2B5EF4-FFF2-40B4-BE49-F238E27FC236}">
              <a16:creationId xmlns:a16="http://schemas.microsoft.com/office/drawing/2014/main" id="{5B168CD4-A149-469C-9DC7-079499DE6971}"/>
            </a:ext>
          </a:extLst>
        </xdr:cNvPr>
        <xdr:cNvCxnSpPr/>
      </xdr:nvCxnSpPr>
      <xdr:spPr>
        <a:xfrm>
          <a:off x="20434300" y="1077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96157</xdr:rowOff>
    </xdr:from>
    <xdr:to>
      <xdr:col>102</xdr:col>
      <xdr:colOff>165100</xdr:colOff>
      <xdr:row>63</xdr:row>
      <xdr:rowOff>26307</xdr:rowOff>
    </xdr:to>
    <xdr:sp macro="" textlink="">
      <xdr:nvSpPr>
        <xdr:cNvPr id="614" name="楕円 613">
          <a:extLst>
            <a:ext uri="{FF2B5EF4-FFF2-40B4-BE49-F238E27FC236}">
              <a16:creationId xmlns:a16="http://schemas.microsoft.com/office/drawing/2014/main" id="{30AB8A22-5736-423E-82CA-3846B1911E4A}"/>
            </a:ext>
          </a:extLst>
        </xdr:cNvPr>
        <xdr:cNvSpPr/>
      </xdr:nvSpPr>
      <xdr:spPr>
        <a:xfrm>
          <a:off x="19494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146957</xdr:rowOff>
    </xdr:from>
    <xdr:to>
      <xdr:col>107</xdr:col>
      <xdr:colOff>50800</xdr:colOff>
      <xdr:row>62</xdr:row>
      <xdr:rowOff>146957</xdr:rowOff>
    </xdr:to>
    <xdr:cxnSp macro="">
      <xdr:nvCxnSpPr>
        <xdr:cNvPr id="615" name="直線コネクタ 614">
          <a:extLst>
            <a:ext uri="{FF2B5EF4-FFF2-40B4-BE49-F238E27FC236}">
              <a16:creationId xmlns:a16="http://schemas.microsoft.com/office/drawing/2014/main" id="{470F9A6F-326B-4F12-AA3E-F934047DCC7D}"/>
            </a:ext>
          </a:extLst>
        </xdr:cNvPr>
        <xdr:cNvCxnSpPr/>
      </xdr:nvCxnSpPr>
      <xdr:spPr>
        <a:xfrm>
          <a:off x="19545300" y="1077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96157</xdr:rowOff>
    </xdr:from>
    <xdr:to>
      <xdr:col>98</xdr:col>
      <xdr:colOff>38100</xdr:colOff>
      <xdr:row>63</xdr:row>
      <xdr:rowOff>26307</xdr:rowOff>
    </xdr:to>
    <xdr:sp macro="" textlink="">
      <xdr:nvSpPr>
        <xdr:cNvPr id="616" name="楕円 615">
          <a:extLst>
            <a:ext uri="{FF2B5EF4-FFF2-40B4-BE49-F238E27FC236}">
              <a16:creationId xmlns:a16="http://schemas.microsoft.com/office/drawing/2014/main" id="{BF34D49A-8FEC-45DA-A85A-64FD8C8FD1CE}"/>
            </a:ext>
          </a:extLst>
        </xdr:cNvPr>
        <xdr:cNvSpPr/>
      </xdr:nvSpPr>
      <xdr:spPr>
        <a:xfrm>
          <a:off x="18605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146957</xdr:rowOff>
    </xdr:from>
    <xdr:to>
      <xdr:col>102</xdr:col>
      <xdr:colOff>114300</xdr:colOff>
      <xdr:row>62</xdr:row>
      <xdr:rowOff>146957</xdr:rowOff>
    </xdr:to>
    <xdr:cxnSp macro="">
      <xdr:nvCxnSpPr>
        <xdr:cNvPr id="617" name="直線コネクタ 616">
          <a:extLst>
            <a:ext uri="{FF2B5EF4-FFF2-40B4-BE49-F238E27FC236}">
              <a16:creationId xmlns:a16="http://schemas.microsoft.com/office/drawing/2014/main" id="{107DE396-070E-40B2-9C70-CFB8BF86CD61}"/>
            </a:ext>
          </a:extLst>
        </xdr:cNvPr>
        <xdr:cNvCxnSpPr/>
      </xdr:nvCxnSpPr>
      <xdr:spPr>
        <a:xfrm>
          <a:off x="18656300" y="1077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618" name="n_1aveValue【保健センター・保健所】&#10;一人当たり面積">
          <a:extLst>
            <a:ext uri="{FF2B5EF4-FFF2-40B4-BE49-F238E27FC236}">
              <a16:creationId xmlns:a16="http://schemas.microsoft.com/office/drawing/2014/main" id="{43605E55-6245-4C5F-8BF1-CB523966CD9E}"/>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19" name="n_2aveValue【保健センター・保健所】&#10;一人当たり面積">
          <a:extLst>
            <a:ext uri="{FF2B5EF4-FFF2-40B4-BE49-F238E27FC236}">
              <a16:creationId xmlns:a16="http://schemas.microsoft.com/office/drawing/2014/main" id="{ACB0DF01-0A62-4806-B254-B524E163FAF2}"/>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20" name="n_3aveValue【保健センター・保健所】&#10;一人当たり面積">
          <a:extLst>
            <a:ext uri="{FF2B5EF4-FFF2-40B4-BE49-F238E27FC236}">
              <a16:creationId xmlns:a16="http://schemas.microsoft.com/office/drawing/2014/main" id="{2A41586D-F5BB-40A2-991D-5A6685AA1095}"/>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21" name="n_4aveValue【保健センター・保健所】&#10;一人当たり面積">
          <a:extLst>
            <a:ext uri="{FF2B5EF4-FFF2-40B4-BE49-F238E27FC236}">
              <a16:creationId xmlns:a16="http://schemas.microsoft.com/office/drawing/2014/main" id="{D1B47BE0-CD37-4DED-98D4-3834F9A3BCA1}"/>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17434</xdr:rowOff>
    </xdr:from>
    <xdr:ext cx="469744" cy="259045"/>
    <xdr:sp macro="" textlink="">
      <xdr:nvSpPr>
        <xdr:cNvPr id="622" name="n_1mainValue【保健センター・保健所】&#10;一人当たり面積">
          <a:extLst>
            <a:ext uri="{FF2B5EF4-FFF2-40B4-BE49-F238E27FC236}">
              <a16:creationId xmlns:a16="http://schemas.microsoft.com/office/drawing/2014/main" id="{0FD86E62-5D36-4CBD-B2B7-B09422B1E5D9}"/>
            </a:ext>
          </a:extLst>
        </xdr:cNvPr>
        <xdr:cNvSpPr txBox="1"/>
      </xdr:nvSpPr>
      <xdr:spPr>
        <a:xfrm>
          <a:off x="210757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17434</xdr:rowOff>
    </xdr:from>
    <xdr:ext cx="469744" cy="259045"/>
    <xdr:sp macro="" textlink="">
      <xdr:nvSpPr>
        <xdr:cNvPr id="623" name="n_2mainValue【保健センター・保健所】&#10;一人当たり面積">
          <a:extLst>
            <a:ext uri="{FF2B5EF4-FFF2-40B4-BE49-F238E27FC236}">
              <a16:creationId xmlns:a16="http://schemas.microsoft.com/office/drawing/2014/main" id="{C7CB0318-A4E9-43A0-9439-3504FC12DFD2}"/>
            </a:ext>
          </a:extLst>
        </xdr:cNvPr>
        <xdr:cNvSpPr txBox="1"/>
      </xdr:nvSpPr>
      <xdr:spPr>
        <a:xfrm>
          <a:off x="20199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17434</xdr:rowOff>
    </xdr:from>
    <xdr:ext cx="469744" cy="259045"/>
    <xdr:sp macro="" textlink="">
      <xdr:nvSpPr>
        <xdr:cNvPr id="624" name="n_3mainValue【保健センター・保健所】&#10;一人当たり面積">
          <a:extLst>
            <a:ext uri="{FF2B5EF4-FFF2-40B4-BE49-F238E27FC236}">
              <a16:creationId xmlns:a16="http://schemas.microsoft.com/office/drawing/2014/main" id="{E2053777-B0D5-433D-9054-B3CAF0A47387}"/>
            </a:ext>
          </a:extLst>
        </xdr:cNvPr>
        <xdr:cNvSpPr txBox="1"/>
      </xdr:nvSpPr>
      <xdr:spPr>
        <a:xfrm>
          <a:off x="19310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17434</xdr:rowOff>
    </xdr:from>
    <xdr:ext cx="469744" cy="259045"/>
    <xdr:sp macro="" textlink="">
      <xdr:nvSpPr>
        <xdr:cNvPr id="625" name="n_4mainValue【保健センター・保健所】&#10;一人当たり面積">
          <a:extLst>
            <a:ext uri="{FF2B5EF4-FFF2-40B4-BE49-F238E27FC236}">
              <a16:creationId xmlns:a16="http://schemas.microsoft.com/office/drawing/2014/main" id="{46908893-1AAD-4AE5-B98C-DD4DAFA5B8AB}"/>
            </a:ext>
          </a:extLst>
        </xdr:cNvPr>
        <xdr:cNvSpPr txBox="1"/>
      </xdr:nvSpPr>
      <xdr:spPr>
        <a:xfrm>
          <a:off x="18421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87FEBE64-763D-49F0-A248-C5BE465DB31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28F47ACE-455D-4230-82FC-93D6A88820F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6E7C666-2B62-4B54-B805-2F82655E9E0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A9650EE7-ED92-499A-BF82-38C14780B1D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17F3E3AC-E3D6-4783-B762-04C068CCECE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24888FBB-6D18-4F5B-8413-48592AB5B4F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AED74515-99B5-453B-9C15-515B194A6C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6F731676-10E5-4105-BF9C-D9DF6E31D13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A8F8108-0004-4559-AA2E-F34A56E264E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20E94718-17CF-4CB8-8186-FA25A5288E8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88127EB-7654-4E3A-A908-13C0DCF6EFC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71C79AA4-39B4-490A-AC52-3BD06150079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8B12A494-B10B-4ACF-8D79-554A9C79873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C6F3ED95-9E69-418D-9874-5452095D97A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F7FB3ABF-7BE9-4385-8ACD-5F5DF14AAFD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8C2FF254-CE35-4C85-BCED-40857E3F891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7377BD59-3F14-47F7-861A-ADF849CCD26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9904762B-159C-4463-BF92-D32857F6B1E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818726FD-5020-41D0-A5C8-47002B1C155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EE056221-B7E0-470E-B215-78944231B31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7F7B6BAD-D56E-4B5A-AB79-981EF9CDEFD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C67E2002-28C0-4240-A5A5-1A631CBF4D8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5EE0761C-505E-4289-A47D-E05EACD7699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2E955935-73FC-4BFC-9E2F-5AA73A158AE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650" name="直線コネクタ 649">
          <a:extLst>
            <a:ext uri="{FF2B5EF4-FFF2-40B4-BE49-F238E27FC236}">
              <a16:creationId xmlns:a16="http://schemas.microsoft.com/office/drawing/2014/main" id="{F67B6D3C-7112-475B-BD2B-FEB3AEE48B2B}"/>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09059D5C-4B3B-404E-85E1-D8FDF0611D05}"/>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52" name="直線コネクタ 651">
          <a:extLst>
            <a:ext uri="{FF2B5EF4-FFF2-40B4-BE49-F238E27FC236}">
              <a16:creationId xmlns:a16="http://schemas.microsoft.com/office/drawing/2014/main" id="{3DABEE68-C9E7-401D-81C8-E18E9E6DCD56}"/>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84027345-81B9-4427-80E7-3FF637C236C6}"/>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654" name="直線コネクタ 653">
          <a:extLst>
            <a:ext uri="{FF2B5EF4-FFF2-40B4-BE49-F238E27FC236}">
              <a16:creationId xmlns:a16="http://schemas.microsoft.com/office/drawing/2014/main" id="{714F0645-CC35-4853-AD04-5397DBDC277C}"/>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72200FE5-0FA4-4587-8556-4D9B284B11D2}"/>
            </a:ext>
          </a:extLst>
        </xdr:cNvPr>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56" name="フローチャート: 判断 655">
          <a:extLst>
            <a:ext uri="{FF2B5EF4-FFF2-40B4-BE49-F238E27FC236}">
              <a16:creationId xmlns:a16="http://schemas.microsoft.com/office/drawing/2014/main" id="{4A4801CF-1C36-4E51-89D5-FAE4277624DF}"/>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7" name="フローチャート: 判断 656">
          <a:extLst>
            <a:ext uri="{FF2B5EF4-FFF2-40B4-BE49-F238E27FC236}">
              <a16:creationId xmlns:a16="http://schemas.microsoft.com/office/drawing/2014/main" id="{DD1AB317-1B4C-4E7F-9D80-4D09900AE04E}"/>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8" name="フローチャート: 判断 657">
          <a:extLst>
            <a:ext uri="{FF2B5EF4-FFF2-40B4-BE49-F238E27FC236}">
              <a16:creationId xmlns:a16="http://schemas.microsoft.com/office/drawing/2014/main" id="{577F416A-A1B5-46D2-A12E-9390D8685A27}"/>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59" name="フローチャート: 判断 658">
          <a:extLst>
            <a:ext uri="{FF2B5EF4-FFF2-40B4-BE49-F238E27FC236}">
              <a16:creationId xmlns:a16="http://schemas.microsoft.com/office/drawing/2014/main" id="{C1CCD7F9-3115-4E91-ADF3-08A002C56389}"/>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660" name="フローチャート: 判断 659">
          <a:extLst>
            <a:ext uri="{FF2B5EF4-FFF2-40B4-BE49-F238E27FC236}">
              <a16:creationId xmlns:a16="http://schemas.microsoft.com/office/drawing/2014/main" id="{D885A380-6D89-47CE-AAA9-412B12D53EC8}"/>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BA36A5A-FEB0-4222-A9F6-C901E120F21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9C90BEA-5CE8-4726-9E9D-05A9ED397B7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1F114D3-F171-49A7-9B80-7D363E499B9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93A99C0-C523-4006-8D55-96EC2B43A71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EF75E1A-5194-4B24-8B86-85FE6D3D30E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666" name="楕円 665">
          <a:extLst>
            <a:ext uri="{FF2B5EF4-FFF2-40B4-BE49-F238E27FC236}">
              <a16:creationId xmlns:a16="http://schemas.microsoft.com/office/drawing/2014/main" id="{D4FDEEF5-9FA4-46B8-947B-E6FB46BD04C0}"/>
            </a:ext>
          </a:extLst>
        </xdr:cNvPr>
        <xdr:cNvSpPr/>
      </xdr:nvSpPr>
      <xdr:spPr>
        <a:xfrm>
          <a:off x="162687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80663</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67394751-9D84-4DAF-8550-0927CB945779}"/>
            </a:ext>
          </a:extLst>
        </xdr:cNvPr>
        <xdr:cNvSpPr txBox="1"/>
      </xdr:nvSpPr>
      <xdr:spPr>
        <a:xfrm>
          <a:off x="16357600"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92075</xdr:rowOff>
    </xdr:from>
    <xdr:to>
      <xdr:col>81</xdr:col>
      <xdr:colOff>101600</xdr:colOff>
      <xdr:row>82</xdr:row>
      <xdr:rowOff>22225</xdr:rowOff>
    </xdr:to>
    <xdr:sp macro="" textlink="">
      <xdr:nvSpPr>
        <xdr:cNvPr id="668" name="楕円 667">
          <a:extLst>
            <a:ext uri="{FF2B5EF4-FFF2-40B4-BE49-F238E27FC236}">
              <a16:creationId xmlns:a16="http://schemas.microsoft.com/office/drawing/2014/main" id="{E9981675-B165-42C4-8472-40CCE749740F}"/>
            </a:ext>
          </a:extLst>
        </xdr:cNvPr>
        <xdr:cNvSpPr/>
      </xdr:nvSpPr>
      <xdr:spPr>
        <a:xfrm>
          <a:off x="15430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108586</xdr:rowOff>
    </xdr:from>
    <xdr:to>
      <xdr:col>85</xdr:col>
      <xdr:colOff>127000</xdr:colOff>
      <xdr:row>81</xdr:row>
      <xdr:rowOff>142875</xdr:rowOff>
    </xdr:to>
    <xdr:cxnSp macro="">
      <xdr:nvCxnSpPr>
        <xdr:cNvPr id="669" name="直線コネクタ 668">
          <a:extLst>
            <a:ext uri="{FF2B5EF4-FFF2-40B4-BE49-F238E27FC236}">
              <a16:creationId xmlns:a16="http://schemas.microsoft.com/office/drawing/2014/main" id="{FA14F01C-F3D8-46B8-9140-468910891556}"/>
            </a:ext>
          </a:extLst>
        </xdr:cNvPr>
        <xdr:cNvCxnSpPr/>
      </xdr:nvCxnSpPr>
      <xdr:spPr>
        <a:xfrm flipV="1">
          <a:off x="15481300" y="1399603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42545</xdr:rowOff>
    </xdr:from>
    <xdr:to>
      <xdr:col>76</xdr:col>
      <xdr:colOff>165100</xdr:colOff>
      <xdr:row>81</xdr:row>
      <xdr:rowOff>144145</xdr:rowOff>
    </xdr:to>
    <xdr:sp macro="" textlink="">
      <xdr:nvSpPr>
        <xdr:cNvPr id="670" name="楕円 669">
          <a:extLst>
            <a:ext uri="{FF2B5EF4-FFF2-40B4-BE49-F238E27FC236}">
              <a16:creationId xmlns:a16="http://schemas.microsoft.com/office/drawing/2014/main" id="{71643020-AEE3-4763-8ACB-CA48A80E6E42}"/>
            </a:ext>
          </a:extLst>
        </xdr:cNvPr>
        <xdr:cNvSpPr/>
      </xdr:nvSpPr>
      <xdr:spPr>
        <a:xfrm>
          <a:off x="14541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93345</xdr:rowOff>
    </xdr:from>
    <xdr:to>
      <xdr:col>81</xdr:col>
      <xdr:colOff>50800</xdr:colOff>
      <xdr:row>81</xdr:row>
      <xdr:rowOff>142875</xdr:rowOff>
    </xdr:to>
    <xdr:cxnSp macro="">
      <xdr:nvCxnSpPr>
        <xdr:cNvPr id="671" name="直線コネクタ 670">
          <a:extLst>
            <a:ext uri="{FF2B5EF4-FFF2-40B4-BE49-F238E27FC236}">
              <a16:creationId xmlns:a16="http://schemas.microsoft.com/office/drawing/2014/main" id="{419BAF8D-1842-4098-AD42-E58272A85D52}"/>
            </a:ext>
          </a:extLst>
        </xdr:cNvPr>
        <xdr:cNvCxnSpPr/>
      </xdr:nvCxnSpPr>
      <xdr:spPr>
        <a:xfrm>
          <a:off x="14592300" y="139807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156845</xdr:rowOff>
    </xdr:from>
    <xdr:to>
      <xdr:col>72</xdr:col>
      <xdr:colOff>38100</xdr:colOff>
      <xdr:row>81</xdr:row>
      <xdr:rowOff>86995</xdr:rowOff>
    </xdr:to>
    <xdr:sp macro="" textlink="">
      <xdr:nvSpPr>
        <xdr:cNvPr id="672" name="楕円 671">
          <a:extLst>
            <a:ext uri="{FF2B5EF4-FFF2-40B4-BE49-F238E27FC236}">
              <a16:creationId xmlns:a16="http://schemas.microsoft.com/office/drawing/2014/main" id="{F1461E1F-E5AF-4F76-9379-61BCCEEA4C1C}"/>
            </a:ext>
          </a:extLst>
        </xdr:cNvPr>
        <xdr:cNvSpPr/>
      </xdr:nvSpPr>
      <xdr:spPr>
        <a:xfrm>
          <a:off x="13652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36195</xdr:rowOff>
    </xdr:from>
    <xdr:to>
      <xdr:col>76</xdr:col>
      <xdr:colOff>114300</xdr:colOff>
      <xdr:row>81</xdr:row>
      <xdr:rowOff>93345</xdr:rowOff>
    </xdr:to>
    <xdr:cxnSp macro="">
      <xdr:nvCxnSpPr>
        <xdr:cNvPr id="673" name="直線コネクタ 672">
          <a:extLst>
            <a:ext uri="{FF2B5EF4-FFF2-40B4-BE49-F238E27FC236}">
              <a16:creationId xmlns:a16="http://schemas.microsoft.com/office/drawing/2014/main" id="{7518CDD2-92A4-42E7-AD92-FF28596485D4}"/>
            </a:ext>
          </a:extLst>
        </xdr:cNvPr>
        <xdr:cNvCxnSpPr/>
      </xdr:nvCxnSpPr>
      <xdr:spPr>
        <a:xfrm>
          <a:off x="13703300" y="139236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105411</xdr:rowOff>
    </xdr:from>
    <xdr:to>
      <xdr:col>67</xdr:col>
      <xdr:colOff>101600</xdr:colOff>
      <xdr:row>81</xdr:row>
      <xdr:rowOff>35561</xdr:rowOff>
    </xdr:to>
    <xdr:sp macro="" textlink="">
      <xdr:nvSpPr>
        <xdr:cNvPr id="674" name="楕円 673">
          <a:extLst>
            <a:ext uri="{FF2B5EF4-FFF2-40B4-BE49-F238E27FC236}">
              <a16:creationId xmlns:a16="http://schemas.microsoft.com/office/drawing/2014/main" id="{3AE51918-3CEE-4A1E-8194-DA7394D7CA34}"/>
            </a:ext>
          </a:extLst>
        </xdr:cNvPr>
        <xdr:cNvSpPr/>
      </xdr:nvSpPr>
      <xdr:spPr>
        <a:xfrm>
          <a:off x="12763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156211</xdr:rowOff>
    </xdr:from>
    <xdr:to>
      <xdr:col>71</xdr:col>
      <xdr:colOff>177800</xdr:colOff>
      <xdr:row>81</xdr:row>
      <xdr:rowOff>36195</xdr:rowOff>
    </xdr:to>
    <xdr:cxnSp macro="">
      <xdr:nvCxnSpPr>
        <xdr:cNvPr id="675" name="直線コネクタ 674">
          <a:extLst>
            <a:ext uri="{FF2B5EF4-FFF2-40B4-BE49-F238E27FC236}">
              <a16:creationId xmlns:a16="http://schemas.microsoft.com/office/drawing/2014/main" id="{FE268FA7-9317-48C9-8F14-BA4F714F9202}"/>
            </a:ext>
          </a:extLst>
        </xdr:cNvPr>
        <xdr:cNvCxnSpPr/>
      </xdr:nvCxnSpPr>
      <xdr:spPr>
        <a:xfrm>
          <a:off x="12814300" y="138722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76" name="n_1aveValue【消防施設】&#10;有形固定資産減価償却率">
          <a:extLst>
            <a:ext uri="{FF2B5EF4-FFF2-40B4-BE49-F238E27FC236}">
              <a16:creationId xmlns:a16="http://schemas.microsoft.com/office/drawing/2014/main" id="{56E268A2-2A65-48CC-9CD0-A16EFFB35ED5}"/>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677" name="n_2aveValue【消防施設】&#10;有形固定資産減価償却率">
          <a:extLst>
            <a:ext uri="{FF2B5EF4-FFF2-40B4-BE49-F238E27FC236}">
              <a16:creationId xmlns:a16="http://schemas.microsoft.com/office/drawing/2014/main" id="{114631AD-DA49-4F3D-9F6F-377762B19302}"/>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678" name="n_3aveValue【消防施設】&#10;有形固定資産減価償却率">
          <a:extLst>
            <a:ext uri="{FF2B5EF4-FFF2-40B4-BE49-F238E27FC236}">
              <a16:creationId xmlns:a16="http://schemas.microsoft.com/office/drawing/2014/main" id="{74F413A5-7413-45F8-8A47-4EF895B549EA}"/>
            </a:ext>
          </a:extLst>
        </xdr:cNvPr>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679" name="n_4aveValue【消防施設】&#10;有形固定資産減価償却率">
          <a:extLst>
            <a:ext uri="{FF2B5EF4-FFF2-40B4-BE49-F238E27FC236}">
              <a16:creationId xmlns:a16="http://schemas.microsoft.com/office/drawing/2014/main" id="{803BE5C3-532F-4364-BE19-DDE53EDEB85C}"/>
            </a:ext>
          </a:extLst>
        </xdr:cNvPr>
        <xdr:cNvSpPr txBox="1"/>
      </xdr:nvSpPr>
      <xdr:spPr>
        <a:xfrm>
          <a:off x="12611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38752</xdr:rowOff>
    </xdr:from>
    <xdr:ext cx="405111" cy="259045"/>
    <xdr:sp macro="" textlink="">
      <xdr:nvSpPr>
        <xdr:cNvPr id="680" name="n_1mainValue【消防施設】&#10;有形固定資産減価償却率">
          <a:extLst>
            <a:ext uri="{FF2B5EF4-FFF2-40B4-BE49-F238E27FC236}">
              <a16:creationId xmlns:a16="http://schemas.microsoft.com/office/drawing/2014/main" id="{0088F94A-64A1-4609-9A3C-2CCAEE7256B9}"/>
            </a:ext>
          </a:extLst>
        </xdr:cNvPr>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160672</xdr:rowOff>
    </xdr:from>
    <xdr:ext cx="405111" cy="259045"/>
    <xdr:sp macro="" textlink="">
      <xdr:nvSpPr>
        <xdr:cNvPr id="681" name="n_2mainValue【消防施設】&#10;有形固定資産減価償却率">
          <a:extLst>
            <a:ext uri="{FF2B5EF4-FFF2-40B4-BE49-F238E27FC236}">
              <a16:creationId xmlns:a16="http://schemas.microsoft.com/office/drawing/2014/main" id="{B41DC501-5E07-464A-8881-0EFC5FCEF9B3}"/>
            </a:ext>
          </a:extLst>
        </xdr:cNvPr>
        <xdr:cNvSpPr txBox="1"/>
      </xdr:nvSpPr>
      <xdr:spPr>
        <a:xfrm>
          <a:off x="14389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103522</xdr:rowOff>
    </xdr:from>
    <xdr:ext cx="405111" cy="259045"/>
    <xdr:sp macro="" textlink="">
      <xdr:nvSpPr>
        <xdr:cNvPr id="682" name="n_3mainValue【消防施設】&#10;有形固定資産減価償却率">
          <a:extLst>
            <a:ext uri="{FF2B5EF4-FFF2-40B4-BE49-F238E27FC236}">
              <a16:creationId xmlns:a16="http://schemas.microsoft.com/office/drawing/2014/main" id="{84F117AF-6DCB-423C-8B52-0EF8AC38F2A4}"/>
            </a:ext>
          </a:extLst>
        </xdr:cNvPr>
        <xdr:cNvSpPr txBox="1"/>
      </xdr:nvSpPr>
      <xdr:spPr>
        <a:xfrm>
          <a:off x="13500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52088</xdr:rowOff>
    </xdr:from>
    <xdr:ext cx="405111" cy="259045"/>
    <xdr:sp macro="" textlink="">
      <xdr:nvSpPr>
        <xdr:cNvPr id="683" name="n_4mainValue【消防施設】&#10;有形固定資産減価償却率">
          <a:extLst>
            <a:ext uri="{FF2B5EF4-FFF2-40B4-BE49-F238E27FC236}">
              <a16:creationId xmlns:a16="http://schemas.microsoft.com/office/drawing/2014/main" id="{F75F8CCC-04EB-449D-9BFC-FD25FCEFA8B2}"/>
            </a:ext>
          </a:extLst>
        </xdr:cNvPr>
        <xdr:cNvSpPr txBox="1"/>
      </xdr:nvSpPr>
      <xdr:spPr>
        <a:xfrm>
          <a:off x="12611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906A54BD-94F3-4DA9-B2DA-C9AF393652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7FFFFD48-B8A4-4934-8F95-4AC3ACDBC4F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4F2E4F9A-0952-448D-8AFC-0C6DEF3E425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95D2895A-522E-455B-B601-52C2D45D0D2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6862CDC0-7579-427B-88AC-69EF29D68D2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83C3FB37-33DD-4819-8523-CF8CE8165E2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D5D574F-9668-44E8-9E37-854C5C1E5D5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D65BF08F-0D36-402B-9D1C-511C882E432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7D30B375-69F9-4F87-863A-B4351028184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11E163F8-B988-445A-B4D2-E807E682EFC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2F459CE7-5095-47C6-BC3D-2190CEC9F16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2015DD3A-CE7A-4758-A548-F0FC14B28B8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E284EB97-5A2E-45F6-A905-BB5D8904767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2EF2DE4F-FE72-498F-972B-17B0A01164B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908A906E-8E00-4568-AFC9-A7B34644A5A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9D9F616F-03E6-4E23-90CE-4E6B3C9746F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14D7E7CC-0C79-478E-941B-B401F2B9524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A8C3757A-B06B-4058-BAB2-39621BAF4AD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2DFD2960-B0A1-4068-956E-AD66B0507D5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1A911D84-94BC-4050-B09D-A0F94C1557E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6888AB75-B05F-4061-8E8A-7D3544A7DDC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856702BA-56E1-4303-8FA1-7ECE62F680F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FD8F69FE-FC3E-4631-B243-49DBBCD403D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07" name="直線コネクタ 706">
          <a:extLst>
            <a:ext uri="{FF2B5EF4-FFF2-40B4-BE49-F238E27FC236}">
              <a16:creationId xmlns:a16="http://schemas.microsoft.com/office/drawing/2014/main" id="{A24E0F6F-92B8-4E53-82F0-14C6170A6FE1}"/>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8" name="【消防施設】&#10;一人当たり面積最小値テキスト">
          <a:extLst>
            <a:ext uri="{FF2B5EF4-FFF2-40B4-BE49-F238E27FC236}">
              <a16:creationId xmlns:a16="http://schemas.microsoft.com/office/drawing/2014/main" id="{8141971D-B0D9-459A-A5B4-038EEC10A4C2}"/>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9" name="直線コネクタ 708">
          <a:extLst>
            <a:ext uri="{FF2B5EF4-FFF2-40B4-BE49-F238E27FC236}">
              <a16:creationId xmlns:a16="http://schemas.microsoft.com/office/drawing/2014/main" id="{8527DEE5-1410-4ED8-B834-5E86813ED7F8}"/>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10" name="【消防施設】&#10;一人当たり面積最大値テキスト">
          <a:extLst>
            <a:ext uri="{FF2B5EF4-FFF2-40B4-BE49-F238E27FC236}">
              <a16:creationId xmlns:a16="http://schemas.microsoft.com/office/drawing/2014/main" id="{5F4F89A8-0054-4954-B55D-2012066D5048}"/>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11" name="直線コネクタ 710">
          <a:extLst>
            <a:ext uri="{FF2B5EF4-FFF2-40B4-BE49-F238E27FC236}">
              <a16:creationId xmlns:a16="http://schemas.microsoft.com/office/drawing/2014/main" id="{8BF949F6-11D6-4FD7-AC25-20E6C91F881C}"/>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712" name="【消防施設】&#10;一人当たり面積平均値テキスト">
          <a:extLst>
            <a:ext uri="{FF2B5EF4-FFF2-40B4-BE49-F238E27FC236}">
              <a16:creationId xmlns:a16="http://schemas.microsoft.com/office/drawing/2014/main" id="{63269064-D4DD-46C6-81AE-A8DD825D317B}"/>
            </a:ext>
          </a:extLst>
        </xdr:cNvPr>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3" name="フローチャート: 判断 712">
          <a:extLst>
            <a:ext uri="{FF2B5EF4-FFF2-40B4-BE49-F238E27FC236}">
              <a16:creationId xmlns:a16="http://schemas.microsoft.com/office/drawing/2014/main" id="{08F26DDF-0616-4D5B-8BAB-BA6D38CFD572}"/>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4" name="フローチャート: 判断 713">
          <a:extLst>
            <a:ext uri="{FF2B5EF4-FFF2-40B4-BE49-F238E27FC236}">
              <a16:creationId xmlns:a16="http://schemas.microsoft.com/office/drawing/2014/main" id="{AEBF197C-CD0C-4C38-91A8-EE09EC03B245}"/>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5" name="フローチャート: 判断 714">
          <a:extLst>
            <a:ext uri="{FF2B5EF4-FFF2-40B4-BE49-F238E27FC236}">
              <a16:creationId xmlns:a16="http://schemas.microsoft.com/office/drawing/2014/main" id="{14A0552D-1A4A-4AC5-ACD5-A3F727230203}"/>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16" name="フローチャート: 判断 715">
          <a:extLst>
            <a:ext uri="{FF2B5EF4-FFF2-40B4-BE49-F238E27FC236}">
              <a16:creationId xmlns:a16="http://schemas.microsoft.com/office/drawing/2014/main" id="{5338C5D9-AD31-4214-B0B3-196FDB3CCC08}"/>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17" name="フローチャート: 判断 716">
          <a:extLst>
            <a:ext uri="{FF2B5EF4-FFF2-40B4-BE49-F238E27FC236}">
              <a16:creationId xmlns:a16="http://schemas.microsoft.com/office/drawing/2014/main" id="{3D810678-9672-4636-BA9E-254166D9BDA6}"/>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C9094274-B7E1-4D0B-BF54-C33551E5099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F438E3F-4545-4773-B6DC-5BE2CA02ABB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19A0521-9833-4656-BCDE-FB6CCBE994E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3290FD7-283E-4792-81DA-9A09112A6CE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A68B73D-D395-4BB4-8395-1C6EEE3EF63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723" name="楕円 722">
          <a:extLst>
            <a:ext uri="{FF2B5EF4-FFF2-40B4-BE49-F238E27FC236}">
              <a16:creationId xmlns:a16="http://schemas.microsoft.com/office/drawing/2014/main" id="{36207001-3AB5-4E4A-8C6B-CFBA1BBCFD34}"/>
            </a:ext>
          </a:extLst>
        </xdr:cNvPr>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724" name="【消防施設】&#10;一人当たり面積該当値テキスト">
          <a:extLst>
            <a:ext uri="{FF2B5EF4-FFF2-40B4-BE49-F238E27FC236}">
              <a16:creationId xmlns:a16="http://schemas.microsoft.com/office/drawing/2014/main" id="{6DDEA45A-9F8B-4A22-BAE3-9252F9FE3A3F}"/>
            </a:ext>
          </a:extLst>
        </xdr:cNvPr>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725" name="楕円 724">
          <a:extLst>
            <a:ext uri="{FF2B5EF4-FFF2-40B4-BE49-F238E27FC236}">
              <a16:creationId xmlns:a16="http://schemas.microsoft.com/office/drawing/2014/main" id="{577D9D7A-BCF8-4721-96DD-5AB8177E2FB3}"/>
            </a:ext>
          </a:extLst>
        </xdr:cNvPr>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726" name="直線コネクタ 725">
          <a:extLst>
            <a:ext uri="{FF2B5EF4-FFF2-40B4-BE49-F238E27FC236}">
              <a16:creationId xmlns:a16="http://schemas.microsoft.com/office/drawing/2014/main" id="{1AC8DE03-9163-4C7A-BCAF-3905CD545052}"/>
            </a:ext>
          </a:extLst>
        </xdr:cNvPr>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727" name="楕円 726">
          <a:extLst>
            <a:ext uri="{FF2B5EF4-FFF2-40B4-BE49-F238E27FC236}">
              <a16:creationId xmlns:a16="http://schemas.microsoft.com/office/drawing/2014/main" id="{C33BD634-EC0B-4D01-BB59-7031E174419C}"/>
            </a:ext>
          </a:extLst>
        </xdr:cNvPr>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728" name="直線コネクタ 727">
          <a:extLst>
            <a:ext uri="{FF2B5EF4-FFF2-40B4-BE49-F238E27FC236}">
              <a16:creationId xmlns:a16="http://schemas.microsoft.com/office/drawing/2014/main" id="{AE3AAACB-EB36-4B68-BF57-959559DE1509}"/>
            </a:ext>
          </a:extLst>
        </xdr:cNvPr>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29211</xdr:rowOff>
    </xdr:from>
    <xdr:to>
      <xdr:col>102</xdr:col>
      <xdr:colOff>165100</xdr:colOff>
      <xdr:row>85</xdr:row>
      <xdr:rowOff>130811</xdr:rowOff>
    </xdr:to>
    <xdr:sp macro="" textlink="">
      <xdr:nvSpPr>
        <xdr:cNvPr id="729" name="楕円 728">
          <a:extLst>
            <a:ext uri="{FF2B5EF4-FFF2-40B4-BE49-F238E27FC236}">
              <a16:creationId xmlns:a16="http://schemas.microsoft.com/office/drawing/2014/main" id="{A1995B4C-EAAA-43B2-AD0E-72A194CED95D}"/>
            </a:ext>
          </a:extLst>
        </xdr:cNvPr>
        <xdr:cNvSpPr/>
      </xdr:nvSpPr>
      <xdr:spPr>
        <a:xfrm>
          <a:off x="19494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80011</xdr:rowOff>
    </xdr:to>
    <xdr:cxnSp macro="">
      <xdr:nvCxnSpPr>
        <xdr:cNvPr id="730" name="直線コネクタ 729">
          <a:extLst>
            <a:ext uri="{FF2B5EF4-FFF2-40B4-BE49-F238E27FC236}">
              <a16:creationId xmlns:a16="http://schemas.microsoft.com/office/drawing/2014/main" id="{CB9C4DAF-27A2-42C9-8B3A-7757115E5BEA}"/>
            </a:ext>
          </a:extLst>
        </xdr:cNvPr>
        <xdr:cNvCxnSpPr/>
      </xdr:nvCxnSpPr>
      <xdr:spPr>
        <a:xfrm flipV="1">
          <a:off x="19545300" y="14649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29211</xdr:rowOff>
    </xdr:from>
    <xdr:to>
      <xdr:col>98</xdr:col>
      <xdr:colOff>38100</xdr:colOff>
      <xdr:row>85</xdr:row>
      <xdr:rowOff>130811</xdr:rowOff>
    </xdr:to>
    <xdr:sp macro="" textlink="">
      <xdr:nvSpPr>
        <xdr:cNvPr id="731" name="楕円 730">
          <a:extLst>
            <a:ext uri="{FF2B5EF4-FFF2-40B4-BE49-F238E27FC236}">
              <a16:creationId xmlns:a16="http://schemas.microsoft.com/office/drawing/2014/main" id="{508FD779-7D91-4209-AFA3-81EF880A1B30}"/>
            </a:ext>
          </a:extLst>
        </xdr:cNvPr>
        <xdr:cNvSpPr/>
      </xdr:nvSpPr>
      <xdr:spPr>
        <a:xfrm>
          <a:off x="18605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80011</xdr:rowOff>
    </xdr:from>
    <xdr:to>
      <xdr:col>102</xdr:col>
      <xdr:colOff>114300</xdr:colOff>
      <xdr:row>85</xdr:row>
      <xdr:rowOff>80011</xdr:rowOff>
    </xdr:to>
    <xdr:cxnSp macro="">
      <xdr:nvCxnSpPr>
        <xdr:cNvPr id="732" name="直線コネクタ 731">
          <a:extLst>
            <a:ext uri="{FF2B5EF4-FFF2-40B4-BE49-F238E27FC236}">
              <a16:creationId xmlns:a16="http://schemas.microsoft.com/office/drawing/2014/main" id="{B05B0EF3-8646-47AF-B964-70D496151455}"/>
            </a:ext>
          </a:extLst>
        </xdr:cNvPr>
        <xdr:cNvCxnSpPr/>
      </xdr:nvCxnSpPr>
      <xdr:spPr>
        <a:xfrm>
          <a:off x="18656300" y="1465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33" name="n_1aveValue【消防施設】&#10;一人当たり面積">
          <a:extLst>
            <a:ext uri="{FF2B5EF4-FFF2-40B4-BE49-F238E27FC236}">
              <a16:creationId xmlns:a16="http://schemas.microsoft.com/office/drawing/2014/main" id="{C2B20D6E-9D4B-4998-88AD-41752504958C}"/>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734" name="n_2aveValue【消防施設】&#10;一人当たり面積">
          <a:extLst>
            <a:ext uri="{FF2B5EF4-FFF2-40B4-BE49-F238E27FC236}">
              <a16:creationId xmlns:a16="http://schemas.microsoft.com/office/drawing/2014/main" id="{B1F7337F-A77D-4BCE-80A9-F93FF5460A28}"/>
            </a:ext>
          </a:extLst>
        </xdr:cNvPr>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35" name="n_3aveValue【消防施設】&#10;一人当たり面積">
          <a:extLst>
            <a:ext uri="{FF2B5EF4-FFF2-40B4-BE49-F238E27FC236}">
              <a16:creationId xmlns:a16="http://schemas.microsoft.com/office/drawing/2014/main" id="{96E77CA9-21D7-4880-98FA-80DBCFF4C7BB}"/>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36" name="n_4aveValue【消防施設】&#10;一人当たり面積">
          <a:extLst>
            <a:ext uri="{FF2B5EF4-FFF2-40B4-BE49-F238E27FC236}">
              <a16:creationId xmlns:a16="http://schemas.microsoft.com/office/drawing/2014/main" id="{752556BE-9664-4F03-88ED-F02DB02B6A9E}"/>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737" name="n_1mainValue【消防施設】&#10;一人当たり面積">
          <a:extLst>
            <a:ext uri="{FF2B5EF4-FFF2-40B4-BE49-F238E27FC236}">
              <a16:creationId xmlns:a16="http://schemas.microsoft.com/office/drawing/2014/main" id="{FEDBC221-4350-4E3F-A0CA-D8D55A620415}"/>
            </a:ext>
          </a:extLst>
        </xdr:cNvPr>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738" name="n_2mainValue【消防施設】&#10;一人当たり面積">
          <a:extLst>
            <a:ext uri="{FF2B5EF4-FFF2-40B4-BE49-F238E27FC236}">
              <a16:creationId xmlns:a16="http://schemas.microsoft.com/office/drawing/2014/main" id="{A3566892-DFF0-4AFB-80D9-4542792FA846}"/>
            </a:ext>
          </a:extLst>
        </xdr:cNvPr>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121938</xdr:rowOff>
    </xdr:from>
    <xdr:ext cx="469744" cy="259045"/>
    <xdr:sp macro="" textlink="">
      <xdr:nvSpPr>
        <xdr:cNvPr id="739" name="n_3mainValue【消防施設】&#10;一人当たり面積">
          <a:extLst>
            <a:ext uri="{FF2B5EF4-FFF2-40B4-BE49-F238E27FC236}">
              <a16:creationId xmlns:a16="http://schemas.microsoft.com/office/drawing/2014/main" id="{6577B5D2-29FF-4360-A26B-7E337C18BF01}"/>
            </a:ext>
          </a:extLst>
        </xdr:cNvPr>
        <xdr:cNvSpPr txBox="1"/>
      </xdr:nvSpPr>
      <xdr:spPr>
        <a:xfrm>
          <a:off x="19310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121938</xdr:rowOff>
    </xdr:from>
    <xdr:ext cx="469744" cy="259045"/>
    <xdr:sp macro="" textlink="">
      <xdr:nvSpPr>
        <xdr:cNvPr id="740" name="n_4mainValue【消防施設】&#10;一人当たり面積">
          <a:extLst>
            <a:ext uri="{FF2B5EF4-FFF2-40B4-BE49-F238E27FC236}">
              <a16:creationId xmlns:a16="http://schemas.microsoft.com/office/drawing/2014/main" id="{B0DA4ACC-E0F6-4D28-8DC1-E599952C5E6D}"/>
            </a:ext>
          </a:extLst>
        </xdr:cNvPr>
        <xdr:cNvSpPr txBox="1"/>
      </xdr:nvSpPr>
      <xdr:spPr>
        <a:xfrm>
          <a:off x="18421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3B77BE08-2C26-4BB3-8E77-92A3D74E025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9B2374AA-5E56-4E96-B262-3D5D1A21A2A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534AD120-045D-486B-B973-BC063443F87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5E5D9A7-DE3C-497E-9D75-8443A4C6CD2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6541808D-2F01-4988-8A48-9997BC3CE6F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5A1A6B3A-F269-46D5-8919-DC671154B82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EBB42555-6AB0-4034-B7F2-3BC7105287D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DE0F6631-263E-4091-925A-CC8C29A923C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404AF9EC-2554-4AA1-8D72-8A93A725014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AE34E06-3112-43EC-ADB5-6F6A3A61A63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8364CD4-4769-4CD7-BC0F-8D01ADCC01D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CA3CB3B3-96CB-469A-AD11-1F8BFD66F62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FC75F547-E011-473C-B6E7-159F1A9EDA2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9BF229F0-CA3B-49A2-8A89-4EBF312A681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41EE3E6F-5628-4314-A3E3-B499310A1D4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44A6CE79-8846-4D6F-9661-781830F1AAA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A0B56CC8-DB67-4D1D-8DEC-39008204690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FEB8F1CC-EF8D-4A06-B67E-7E47D1A6995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21012D5C-B8F8-4AE8-A046-D55D704DC67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87E2FDD1-D343-4C9F-881E-0E149E65D1E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35ACA2D7-9B5E-4C0E-A00D-7BB5A5C6D1A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30940AA0-BFFF-47F2-825B-7D879CB7918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F1011740-9849-4CF5-96DF-EA1AE2E49B8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7E4CCBB1-1B8B-4B38-B2A6-F0CA7A8AF78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1F1DC34C-D227-41ED-A326-507CB0FA7B2F}"/>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庁舎】&#10;有形固定資産減価償却率最小値テキスト">
          <a:extLst>
            <a:ext uri="{FF2B5EF4-FFF2-40B4-BE49-F238E27FC236}">
              <a16:creationId xmlns:a16="http://schemas.microsoft.com/office/drawing/2014/main" id="{74EF3BDF-D476-429B-9E7A-B448A0E792E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385E70B9-C7AC-45C2-A6E6-FECA5F3137C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8" name="【庁舎】&#10;有形固定資産減価償却率最大値テキスト">
          <a:extLst>
            <a:ext uri="{FF2B5EF4-FFF2-40B4-BE49-F238E27FC236}">
              <a16:creationId xmlns:a16="http://schemas.microsoft.com/office/drawing/2014/main" id="{2F0094CD-6D39-44BB-A354-E7FE0F18F982}"/>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9" name="直線コネクタ 768">
          <a:extLst>
            <a:ext uri="{FF2B5EF4-FFF2-40B4-BE49-F238E27FC236}">
              <a16:creationId xmlns:a16="http://schemas.microsoft.com/office/drawing/2014/main" id="{626FC02C-876D-4850-B591-A403824AD2E2}"/>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770" name="【庁舎】&#10;有形固定資産減価償却率平均値テキスト">
          <a:extLst>
            <a:ext uri="{FF2B5EF4-FFF2-40B4-BE49-F238E27FC236}">
              <a16:creationId xmlns:a16="http://schemas.microsoft.com/office/drawing/2014/main" id="{D9906992-A457-4AAC-AF08-566A94C6CD5B}"/>
            </a:ext>
          </a:extLst>
        </xdr:cNvPr>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771" name="フローチャート: 判断 770">
          <a:extLst>
            <a:ext uri="{FF2B5EF4-FFF2-40B4-BE49-F238E27FC236}">
              <a16:creationId xmlns:a16="http://schemas.microsoft.com/office/drawing/2014/main" id="{681BC705-0544-4F18-8395-106A282DA93A}"/>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772" name="フローチャート: 判断 771">
          <a:extLst>
            <a:ext uri="{FF2B5EF4-FFF2-40B4-BE49-F238E27FC236}">
              <a16:creationId xmlns:a16="http://schemas.microsoft.com/office/drawing/2014/main" id="{E6967329-420D-4BA9-9D7C-23FAD8D31571}"/>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773" name="フローチャート: 判断 772">
          <a:extLst>
            <a:ext uri="{FF2B5EF4-FFF2-40B4-BE49-F238E27FC236}">
              <a16:creationId xmlns:a16="http://schemas.microsoft.com/office/drawing/2014/main" id="{2ABBA6C3-4588-4432-AAE1-2392E82944EE}"/>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774" name="フローチャート: 判断 773">
          <a:extLst>
            <a:ext uri="{FF2B5EF4-FFF2-40B4-BE49-F238E27FC236}">
              <a16:creationId xmlns:a16="http://schemas.microsoft.com/office/drawing/2014/main" id="{3872E9F3-9D7C-432B-A97F-2C85581AE249}"/>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775" name="フローチャート: 判断 774">
          <a:extLst>
            <a:ext uri="{FF2B5EF4-FFF2-40B4-BE49-F238E27FC236}">
              <a16:creationId xmlns:a16="http://schemas.microsoft.com/office/drawing/2014/main" id="{F5BB4E5D-43B3-41A3-BE94-1E76CFA8A504}"/>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9F3A0D6-4CAC-4B39-B312-7C0DED7B069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DD9C13C-BF72-4FED-BC51-2F0280B0D0F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40DDC98-CF31-4E35-A426-B0389E6A6DC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8FD2822-A865-46DE-BF6C-C4498BCFA81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F3D4D36A-01B2-483A-A4E7-89E8BC78671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12064</xdr:rowOff>
    </xdr:from>
    <xdr:to>
      <xdr:col>85</xdr:col>
      <xdr:colOff>177800</xdr:colOff>
      <xdr:row>105</xdr:row>
      <xdr:rowOff>113664</xdr:rowOff>
    </xdr:to>
    <xdr:sp macro="" textlink="">
      <xdr:nvSpPr>
        <xdr:cNvPr id="781" name="楕円 780">
          <a:extLst>
            <a:ext uri="{FF2B5EF4-FFF2-40B4-BE49-F238E27FC236}">
              <a16:creationId xmlns:a16="http://schemas.microsoft.com/office/drawing/2014/main" id="{EA6035A3-A364-48F8-AE62-A6768260CD54}"/>
            </a:ext>
          </a:extLst>
        </xdr:cNvPr>
        <xdr:cNvSpPr/>
      </xdr:nvSpPr>
      <xdr:spPr>
        <a:xfrm>
          <a:off x="162687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161941</xdr:rowOff>
    </xdr:from>
    <xdr:ext cx="405111" cy="259045"/>
    <xdr:sp macro="" textlink="">
      <xdr:nvSpPr>
        <xdr:cNvPr id="782" name="【庁舎】&#10;有形固定資産減価償却率該当値テキスト">
          <a:extLst>
            <a:ext uri="{FF2B5EF4-FFF2-40B4-BE49-F238E27FC236}">
              <a16:creationId xmlns:a16="http://schemas.microsoft.com/office/drawing/2014/main" id="{B55E3BB8-BBC1-45AB-BAE5-0E3E2F3F0DDD}"/>
            </a:ext>
          </a:extLst>
        </xdr:cNvPr>
        <xdr:cNvSpPr txBox="1"/>
      </xdr:nvSpPr>
      <xdr:spPr>
        <a:xfrm>
          <a:off x="16357600"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38736</xdr:rowOff>
    </xdr:from>
    <xdr:to>
      <xdr:col>81</xdr:col>
      <xdr:colOff>101600</xdr:colOff>
      <xdr:row>105</xdr:row>
      <xdr:rowOff>140336</xdr:rowOff>
    </xdr:to>
    <xdr:sp macro="" textlink="">
      <xdr:nvSpPr>
        <xdr:cNvPr id="783" name="楕円 782">
          <a:extLst>
            <a:ext uri="{FF2B5EF4-FFF2-40B4-BE49-F238E27FC236}">
              <a16:creationId xmlns:a16="http://schemas.microsoft.com/office/drawing/2014/main" id="{04A4E3B2-CEF6-4183-88CE-A7EBE2AD4A70}"/>
            </a:ext>
          </a:extLst>
        </xdr:cNvPr>
        <xdr:cNvSpPr/>
      </xdr:nvSpPr>
      <xdr:spPr>
        <a:xfrm>
          <a:off x="15430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62864</xdr:rowOff>
    </xdr:from>
    <xdr:to>
      <xdr:col>85</xdr:col>
      <xdr:colOff>127000</xdr:colOff>
      <xdr:row>105</xdr:row>
      <xdr:rowOff>89536</xdr:rowOff>
    </xdr:to>
    <xdr:cxnSp macro="">
      <xdr:nvCxnSpPr>
        <xdr:cNvPr id="784" name="直線コネクタ 783">
          <a:extLst>
            <a:ext uri="{FF2B5EF4-FFF2-40B4-BE49-F238E27FC236}">
              <a16:creationId xmlns:a16="http://schemas.microsoft.com/office/drawing/2014/main" id="{EC2F003E-CEAF-4E03-B1FE-B506B5C45429}"/>
            </a:ext>
          </a:extLst>
        </xdr:cNvPr>
        <xdr:cNvCxnSpPr/>
      </xdr:nvCxnSpPr>
      <xdr:spPr>
        <a:xfrm flipV="1">
          <a:off x="15481300" y="1806511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170180</xdr:rowOff>
    </xdr:from>
    <xdr:to>
      <xdr:col>76</xdr:col>
      <xdr:colOff>165100</xdr:colOff>
      <xdr:row>105</xdr:row>
      <xdr:rowOff>100330</xdr:rowOff>
    </xdr:to>
    <xdr:sp macro="" textlink="">
      <xdr:nvSpPr>
        <xdr:cNvPr id="785" name="楕円 784">
          <a:extLst>
            <a:ext uri="{FF2B5EF4-FFF2-40B4-BE49-F238E27FC236}">
              <a16:creationId xmlns:a16="http://schemas.microsoft.com/office/drawing/2014/main" id="{214D77EA-F291-412E-B698-78999869240D}"/>
            </a:ext>
          </a:extLst>
        </xdr:cNvPr>
        <xdr:cNvSpPr/>
      </xdr:nvSpPr>
      <xdr:spPr>
        <a:xfrm>
          <a:off x="14541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49530</xdr:rowOff>
    </xdr:from>
    <xdr:to>
      <xdr:col>81</xdr:col>
      <xdr:colOff>50800</xdr:colOff>
      <xdr:row>105</xdr:row>
      <xdr:rowOff>89536</xdr:rowOff>
    </xdr:to>
    <xdr:cxnSp macro="">
      <xdr:nvCxnSpPr>
        <xdr:cNvPr id="786" name="直線コネクタ 785">
          <a:extLst>
            <a:ext uri="{FF2B5EF4-FFF2-40B4-BE49-F238E27FC236}">
              <a16:creationId xmlns:a16="http://schemas.microsoft.com/office/drawing/2014/main" id="{AEDDDB8A-8448-4110-8672-0F350E64BDBC}"/>
            </a:ext>
          </a:extLst>
        </xdr:cNvPr>
        <xdr:cNvCxnSpPr/>
      </xdr:nvCxnSpPr>
      <xdr:spPr>
        <a:xfrm>
          <a:off x="14592300" y="180517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xdr:rowOff>
    </xdr:from>
    <xdr:to>
      <xdr:col>72</xdr:col>
      <xdr:colOff>38100</xdr:colOff>
      <xdr:row>105</xdr:row>
      <xdr:rowOff>107950</xdr:rowOff>
    </xdr:to>
    <xdr:sp macro="" textlink="">
      <xdr:nvSpPr>
        <xdr:cNvPr id="787" name="楕円 786">
          <a:extLst>
            <a:ext uri="{FF2B5EF4-FFF2-40B4-BE49-F238E27FC236}">
              <a16:creationId xmlns:a16="http://schemas.microsoft.com/office/drawing/2014/main" id="{35061F3B-7EC2-4C18-B91E-A54D516B7ACB}"/>
            </a:ext>
          </a:extLst>
        </xdr:cNvPr>
        <xdr:cNvSpPr/>
      </xdr:nvSpPr>
      <xdr:spPr>
        <a:xfrm>
          <a:off x="13652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49530</xdr:rowOff>
    </xdr:from>
    <xdr:to>
      <xdr:col>76</xdr:col>
      <xdr:colOff>114300</xdr:colOff>
      <xdr:row>105</xdr:row>
      <xdr:rowOff>57150</xdr:rowOff>
    </xdr:to>
    <xdr:cxnSp macro="">
      <xdr:nvCxnSpPr>
        <xdr:cNvPr id="788" name="直線コネクタ 787">
          <a:extLst>
            <a:ext uri="{FF2B5EF4-FFF2-40B4-BE49-F238E27FC236}">
              <a16:creationId xmlns:a16="http://schemas.microsoft.com/office/drawing/2014/main" id="{FC21EB99-F73C-44C6-AF89-953F6CC47833}"/>
            </a:ext>
          </a:extLst>
        </xdr:cNvPr>
        <xdr:cNvCxnSpPr/>
      </xdr:nvCxnSpPr>
      <xdr:spPr>
        <a:xfrm flipV="1">
          <a:off x="13703300" y="1805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133986</xdr:rowOff>
    </xdr:from>
    <xdr:to>
      <xdr:col>67</xdr:col>
      <xdr:colOff>101600</xdr:colOff>
      <xdr:row>105</xdr:row>
      <xdr:rowOff>64136</xdr:rowOff>
    </xdr:to>
    <xdr:sp macro="" textlink="">
      <xdr:nvSpPr>
        <xdr:cNvPr id="789" name="楕円 788">
          <a:extLst>
            <a:ext uri="{FF2B5EF4-FFF2-40B4-BE49-F238E27FC236}">
              <a16:creationId xmlns:a16="http://schemas.microsoft.com/office/drawing/2014/main" id="{6FB0D25C-E582-4556-9768-6281CB7A7E58}"/>
            </a:ext>
          </a:extLst>
        </xdr:cNvPr>
        <xdr:cNvSpPr/>
      </xdr:nvSpPr>
      <xdr:spPr>
        <a:xfrm>
          <a:off x="12763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13336</xdr:rowOff>
    </xdr:from>
    <xdr:to>
      <xdr:col>71</xdr:col>
      <xdr:colOff>177800</xdr:colOff>
      <xdr:row>105</xdr:row>
      <xdr:rowOff>57150</xdr:rowOff>
    </xdr:to>
    <xdr:cxnSp macro="">
      <xdr:nvCxnSpPr>
        <xdr:cNvPr id="790" name="直線コネクタ 789">
          <a:extLst>
            <a:ext uri="{FF2B5EF4-FFF2-40B4-BE49-F238E27FC236}">
              <a16:creationId xmlns:a16="http://schemas.microsoft.com/office/drawing/2014/main" id="{8D9999B5-CFD2-4059-8C90-2DBBF31BFB15}"/>
            </a:ext>
          </a:extLst>
        </xdr:cNvPr>
        <xdr:cNvCxnSpPr/>
      </xdr:nvCxnSpPr>
      <xdr:spPr>
        <a:xfrm>
          <a:off x="12814300" y="180155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791" name="n_1aveValue【庁舎】&#10;有形固定資産減価償却率">
          <a:extLst>
            <a:ext uri="{FF2B5EF4-FFF2-40B4-BE49-F238E27FC236}">
              <a16:creationId xmlns:a16="http://schemas.microsoft.com/office/drawing/2014/main" id="{98B88B1B-1D9F-47E5-B14D-E60EC60D48EB}"/>
            </a:ext>
          </a:extLst>
        </xdr:cNvPr>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792" name="n_2aveValue【庁舎】&#10;有形固定資産減価償却率">
          <a:extLst>
            <a:ext uri="{FF2B5EF4-FFF2-40B4-BE49-F238E27FC236}">
              <a16:creationId xmlns:a16="http://schemas.microsoft.com/office/drawing/2014/main" id="{8852B84A-325D-4F36-A528-53307D94D34E}"/>
            </a:ext>
          </a:extLst>
        </xdr:cNvPr>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793" name="n_3aveValue【庁舎】&#10;有形固定資産減価償却率">
          <a:extLst>
            <a:ext uri="{FF2B5EF4-FFF2-40B4-BE49-F238E27FC236}">
              <a16:creationId xmlns:a16="http://schemas.microsoft.com/office/drawing/2014/main" id="{722126AF-C5E0-4455-B0BB-D6423223D657}"/>
            </a:ext>
          </a:extLst>
        </xdr:cNvPr>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794" name="n_4aveValue【庁舎】&#10;有形固定資産減価償却率">
          <a:extLst>
            <a:ext uri="{FF2B5EF4-FFF2-40B4-BE49-F238E27FC236}">
              <a16:creationId xmlns:a16="http://schemas.microsoft.com/office/drawing/2014/main" id="{30B4939B-6A25-4AB5-B089-9E7C4BF82DD1}"/>
            </a:ext>
          </a:extLst>
        </xdr:cNvPr>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131463</xdr:rowOff>
    </xdr:from>
    <xdr:ext cx="405111" cy="259045"/>
    <xdr:sp macro="" textlink="">
      <xdr:nvSpPr>
        <xdr:cNvPr id="795" name="n_1mainValue【庁舎】&#10;有形固定資産減価償却率">
          <a:extLst>
            <a:ext uri="{FF2B5EF4-FFF2-40B4-BE49-F238E27FC236}">
              <a16:creationId xmlns:a16="http://schemas.microsoft.com/office/drawing/2014/main" id="{492E98B5-5267-4BB4-9976-4FC86D7ECAB1}"/>
            </a:ext>
          </a:extLst>
        </xdr:cNvPr>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91457</xdr:rowOff>
    </xdr:from>
    <xdr:ext cx="405111" cy="259045"/>
    <xdr:sp macro="" textlink="">
      <xdr:nvSpPr>
        <xdr:cNvPr id="796" name="n_2mainValue【庁舎】&#10;有形固定資産減価償却率">
          <a:extLst>
            <a:ext uri="{FF2B5EF4-FFF2-40B4-BE49-F238E27FC236}">
              <a16:creationId xmlns:a16="http://schemas.microsoft.com/office/drawing/2014/main" id="{FE5B585D-BAA0-47BE-9AE5-4F2D0473EAAD}"/>
            </a:ext>
          </a:extLst>
        </xdr:cNvPr>
        <xdr:cNvSpPr txBox="1"/>
      </xdr:nvSpPr>
      <xdr:spPr>
        <a:xfrm>
          <a:off x="14389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99077</xdr:rowOff>
    </xdr:from>
    <xdr:ext cx="405111" cy="259045"/>
    <xdr:sp macro="" textlink="">
      <xdr:nvSpPr>
        <xdr:cNvPr id="797" name="n_3mainValue【庁舎】&#10;有形固定資産減価償却率">
          <a:extLst>
            <a:ext uri="{FF2B5EF4-FFF2-40B4-BE49-F238E27FC236}">
              <a16:creationId xmlns:a16="http://schemas.microsoft.com/office/drawing/2014/main" id="{BD682F5C-959D-4C99-AD2E-909BA068107E}"/>
            </a:ext>
          </a:extLst>
        </xdr:cNvPr>
        <xdr:cNvSpPr txBox="1"/>
      </xdr:nvSpPr>
      <xdr:spPr>
        <a:xfrm>
          <a:off x="13500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55263</xdr:rowOff>
    </xdr:from>
    <xdr:ext cx="405111" cy="259045"/>
    <xdr:sp macro="" textlink="">
      <xdr:nvSpPr>
        <xdr:cNvPr id="798" name="n_4mainValue【庁舎】&#10;有形固定資産減価償却率">
          <a:extLst>
            <a:ext uri="{FF2B5EF4-FFF2-40B4-BE49-F238E27FC236}">
              <a16:creationId xmlns:a16="http://schemas.microsoft.com/office/drawing/2014/main" id="{42E8DD8B-1BA3-4204-95C0-09F2616DF290}"/>
            </a:ext>
          </a:extLst>
        </xdr:cNvPr>
        <xdr:cNvSpPr txBox="1"/>
      </xdr:nvSpPr>
      <xdr:spPr>
        <a:xfrm>
          <a:off x="12611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E2387752-EBBD-4CA3-8E4B-A16D0456916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F7EBB36B-8025-4BC4-9232-2E5D1F03961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A021EC75-D043-4AFB-91D2-5A9E59C36CE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D5034DCC-9AF5-4D3A-ABB1-AEA2D124529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B0865B1F-39E2-47B5-B73C-9B144F128CC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A6BF9436-03DC-4567-B571-B158F380488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4C667B47-252C-42E3-B294-67BACE79F97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FC3900F9-CF6B-4020-B388-4A3253BEE2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B96E03C3-27BE-4379-B905-27C390091E3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D9103CEF-4C8D-4622-A3DE-C1CB086AE55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B7F7D841-AABB-4AF7-B1F0-5E317308E06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3708EF91-9033-4BB9-BAD3-1EF973E003E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C631ECB2-2292-420E-BBAD-A03EDBD6415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6F6642C0-615F-413F-A2C4-6A2D4042EDA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81EEE0DE-2A5F-417F-AF77-189C27B4194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A0EDCEAC-F2D5-4B7D-823E-D86E713223E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5480DDFC-8F03-4C80-9DEC-DA10A81FF47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D54DDA62-2F2F-47EC-BCD3-00EF9D3A8B7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47BEED34-CE00-4C3D-92A3-1E3DC477DE0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642E1442-2DD7-4F88-8326-1535B1B0C39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A1C235F1-6DA5-4512-86C2-7DB6F4A003E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820" name="直線コネクタ 819">
          <a:extLst>
            <a:ext uri="{FF2B5EF4-FFF2-40B4-BE49-F238E27FC236}">
              <a16:creationId xmlns:a16="http://schemas.microsoft.com/office/drawing/2014/main" id="{0F12F1A5-4F8B-4E75-9B05-CFFE004DBCAA}"/>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1" name="【庁舎】&#10;一人当たり面積最小値テキスト">
          <a:extLst>
            <a:ext uri="{FF2B5EF4-FFF2-40B4-BE49-F238E27FC236}">
              <a16:creationId xmlns:a16="http://schemas.microsoft.com/office/drawing/2014/main" id="{A76B505F-8EA3-4E4F-9B73-32F7F1F2255F}"/>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2" name="直線コネクタ 821">
          <a:extLst>
            <a:ext uri="{FF2B5EF4-FFF2-40B4-BE49-F238E27FC236}">
              <a16:creationId xmlns:a16="http://schemas.microsoft.com/office/drawing/2014/main" id="{41260B82-7274-49CE-B573-98BB7E5B6ABE}"/>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823" name="【庁舎】&#10;一人当たり面積最大値テキスト">
          <a:extLst>
            <a:ext uri="{FF2B5EF4-FFF2-40B4-BE49-F238E27FC236}">
              <a16:creationId xmlns:a16="http://schemas.microsoft.com/office/drawing/2014/main" id="{382ADA8E-C1B9-4AE3-8958-33196C986187}"/>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824" name="直線コネクタ 823">
          <a:extLst>
            <a:ext uri="{FF2B5EF4-FFF2-40B4-BE49-F238E27FC236}">
              <a16:creationId xmlns:a16="http://schemas.microsoft.com/office/drawing/2014/main" id="{5482B60E-0A39-47A3-8FAD-EF280C1A8459}"/>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825" name="【庁舎】&#10;一人当たり面積平均値テキスト">
          <a:extLst>
            <a:ext uri="{FF2B5EF4-FFF2-40B4-BE49-F238E27FC236}">
              <a16:creationId xmlns:a16="http://schemas.microsoft.com/office/drawing/2014/main" id="{BEE408B1-0793-4C5B-99FE-61BC347C40B4}"/>
            </a:ext>
          </a:extLst>
        </xdr:cNvPr>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826" name="フローチャート: 判断 825">
          <a:extLst>
            <a:ext uri="{FF2B5EF4-FFF2-40B4-BE49-F238E27FC236}">
              <a16:creationId xmlns:a16="http://schemas.microsoft.com/office/drawing/2014/main" id="{21352A92-A7DB-4007-8077-7B797D33C7FC}"/>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827" name="フローチャート: 判断 826">
          <a:extLst>
            <a:ext uri="{FF2B5EF4-FFF2-40B4-BE49-F238E27FC236}">
              <a16:creationId xmlns:a16="http://schemas.microsoft.com/office/drawing/2014/main" id="{881FF398-205A-4B4F-B6F2-DB25031CEC4D}"/>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828" name="フローチャート: 判断 827">
          <a:extLst>
            <a:ext uri="{FF2B5EF4-FFF2-40B4-BE49-F238E27FC236}">
              <a16:creationId xmlns:a16="http://schemas.microsoft.com/office/drawing/2014/main" id="{1D0800E3-0C44-409C-AC87-5537165E0804}"/>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829" name="フローチャート: 判断 828">
          <a:extLst>
            <a:ext uri="{FF2B5EF4-FFF2-40B4-BE49-F238E27FC236}">
              <a16:creationId xmlns:a16="http://schemas.microsoft.com/office/drawing/2014/main" id="{DBA8772C-52DA-4501-85CA-1FDA4324BF42}"/>
            </a:ext>
          </a:extLst>
        </xdr:cNvPr>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830" name="フローチャート: 判断 829">
          <a:extLst>
            <a:ext uri="{FF2B5EF4-FFF2-40B4-BE49-F238E27FC236}">
              <a16:creationId xmlns:a16="http://schemas.microsoft.com/office/drawing/2014/main" id="{EE4B6FC4-31C3-47BC-ADEB-13CC3071B33E}"/>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9C9137C-96C7-4A6C-8583-2267C590E62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39089CD-540F-47E7-A5CA-6BAF7312F89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54B1BBE-543B-4B62-9078-D216F16B61B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1CFA74F-C685-45B1-8FC3-7FF80B05E54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C051DC1-CEAE-4C97-A659-D8D08213466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836" name="楕円 835">
          <a:extLst>
            <a:ext uri="{FF2B5EF4-FFF2-40B4-BE49-F238E27FC236}">
              <a16:creationId xmlns:a16="http://schemas.microsoft.com/office/drawing/2014/main" id="{08370DBD-99BC-4CD1-980C-A954A9EB8403}"/>
            </a:ext>
          </a:extLst>
        </xdr:cNvPr>
        <xdr:cNvSpPr/>
      </xdr:nvSpPr>
      <xdr:spPr>
        <a:xfrm>
          <a:off x="22110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95266</xdr:rowOff>
    </xdr:from>
    <xdr:ext cx="469744" cy="259045"/>
    <xdr:sp macro="" textlink="">
      <xdr:nvSpPr>
        <xdr:cNvPr id="837" name="【庁舎】&#10;一人当たり面積該当値テキスト">
          <a:extLst>
            <a:ext uri="{FF2B5EF4-FFF2-40B4-BE49-F238E27FC236}">
              <a16:creationId xmlns:a16="http://schemas.microsoft.com/office/drawing/2014/main" id="{5E1181C5-376E-4EF4-B90E-31EF7DEA6F2B}"/>
            </a:ext>
          </a:extLst>
        </xdr:cNvPr>
        <xdr:cNvSpPr txBox="1"/>
      </xdr:nvSpPr>
      <xdr:spPr>
        <a:xfrm>
          <a:off x="22199600"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121413</xdr:rowOff>
    </xdr:from>
    <xdr:to>
      <xdr:col>112</xdr:col>
      <xdr:colOff>38100</xdr:colOff>
      <xdr:row>105</xdr:row>
      <xdr:rowOff>51563</xdr:rowOff>
    </xdr:to>
    <xdr:sp macro="" textlink="">
      <xdr:nvSpPr>
        <xdr:cNvPr id="838" name="楕円 837">
          <a:extLst>
            <a:ext uri="{FF2B5EF4-FFF2-40B4-BE49-F238E27FC236}">
              <a16:creationId xmlns:a16="http://schemas.microsoft.com/office/drawing/2014/main" id="{1C9E4651-732C-418A-A0FD-7792AB8276FC}"/>
            </a:ext>
          </a:extLst>
        </xdr:cNvPr>
        <xdr:cNvSpPr/>
      </xdr:nvSpPr>
      <xdr:spPr>
        <a:xfrm>
          <a:off x="21272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167639</xdr:rowOff>
    </xdr:from>
    <xdr:to>
      <xdr:col>116</xdr:col>
      <xdr:colOff>63500</xdr:colOff>
      <xdr:row>105</xdr:row>
      <xdr:rowOff>763</xdr:rowOff>
    </xdr:to>
    <xdr:cxnSp macro="">
      <xdr:nvCxnSpPr>
        <xdr:cNvPr id="839" name="直線コネクタ 838">
          <a:extLst>
            <a:ext uri="{FF2B5EF4-FFF2-40B4-BE49-F238E27FC236}">
              <a16:creationId xmlns:a16="http://schemas.microsoft.com/office/drawing/2014/main" id="{D57D0974-B6BB-4E8D-AA23-4FE08AB4CA76}"/>
            </a:ext>
          </a:extLst>
        </xdr:cNvPr>
        <xdr:cNvCxnSpPr/>
      </xdr:nvCxnSpPr>
      <xdr:spPr>
        <a:xfrm flipV="1">
          <a:off x="21323300" y="179984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121413</xdr:rowOff>
    </xdr:from>
    <xdr:to>
      <xdr:col>107</xdr:col>
      <xdr:colOff>101600</xdr:colOff>
      <xdr:row>105</xdr:row>
      <xdr:rowOff>51563</xdr:rowOff>
    </xdr:to>
    <xdr:sp macro="" textlink="">
      <xdr:nvSpPr>
        <xdr:cNvPr id="840" name="楕円 839">
          <a:extLst>
            <a:ext uri="{FF2B5EF4-FFF2-40B4-BE49-F238E27FC236}">
              <a16:creationId xmlns:a16="http://schemas.microsoft.com/office/drawing/2014/main" id="{A56A27D8-1476-462D-B89B-D7C2CC51376A}"/>
            </a:ext>
          </a:extLst>
        </xdr:cNvPr>
        <xdr:cNvSpPr/>
      </xdr:nvSpPr>
      <xdr:spPr>
        <a:xfrm>
          <a:off x="20383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763</xdr:rowOff>
    </xdr:from>
    <xdr:to>
      <xdr:col>111</xdr:col>
      <xdr:colOff>177800</xdr:colOff>
      <xdr:row>105</xdr:row>
      <xdr:rowOff>763</xdr:rowOff>
    </xdr:to>
    <xdr:cxnSp macro="">
      <xdr:nvCxnSpPr>
        <xdr:cNvPr id="841" name="直線コネクタ 840">
          <a:extLst>
            <a:ext uri="{FF2B5EF4-FFF2-40B4-BE49-F238E27FC236}">
              <a16:creationId xmlns:a16="http://schemas.microsoft.com/office/drawing/2014/main" id="{7AFA8144-2288-4E0E-96DC-FF446CAAE881}"/>
            </a:ext>
          </a:extLst>
        </xdr:cNvPr>
        <xdr:cNvCxnSpPr/>
      </xdr:nvCxnSpPr>
      <xdr:spPr>
        <a:xfrm>
          <a:off x="20434300" y="180030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135128</xdr:rowOff>
    </xdr:from>
    <xdr:to>
      <xdr:col>102</xdr:col>
      <xdr:colOff>165100</xdr:colOff>
      <xdr:row>105</xdr:row>
      <xdr:rowOff>65278</xdr:rowOff>
    </xdr:to>
    <xdr:sp macro="" textlink="">
      <xdr:nvSpPr>
        <xdr:cNvPr id="842" name="楕円 841">
          <a:extLst>
            <a:ext uri="{FF2B5EF4-FFF2-40B4-BE49-F238E27FC236}">
              <a16:creationId xmlns:a16="http://schemas.microsoft.com/office/drawing/2014/main" id="{54518379-EA1E-495D-87E6-D883F2D973C0}"/>
            </a:ext>
          </a:extLst>
        </xdr:cNvPr>
        <xdr:cNvSpPr/>
      </xdr:nvSpPr>
      <xdr:spPr>
        <a:xfrm>
          <a:off x="194945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763</xdr:rowOff>
    </xdr:from>
    <xdr:to>
      <xdr:col>107</xdr:col>
      <xdr:colOff>50800</xdr:colOff>
      <xdr:row>105</xdr:row>
      <xdr:rowOff>14478</xdr:rowOff>
    </xdr:to>
    <xdr:cxnSp macro="">
      <xdr:nvCxnSpPr>
        <xdr:cNvPr id="843" name="直線コネクタ 842">
          <a:extLst>
            <a:ext uri="{FF2B5EF4-FFF2-40B4-BE49-F238E27FC236}">
              <a16:creationId xmlns:a16="http://schemas.microsoft.com/office/drawing/2014/main" id="{36961CB6-7557-4E99-A712-BB4A89AB0310}"/>
            </a:ext>
          </a:extLst>
        </xdr:cNvPr>
        <xdr:cNvCxnSpPr/>
      </xdr:nvCxnSpPr>
      <xdr:spPr>
        <a:xfrm flipV="1">
          <a:off x="19545300" y="180030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844" name="楕円 843">
          <a:extLst>
            <a:ext uri="{FF2B5EF4-FFF2-40B4-BE49-F238E27FC236}">
              <a16:creationId xmlns:a16="http://schemas.microsoft.com/office/drawing/2014/main" id="{459FDAA5-34AE-4938-A756-3F061A713E60}"/>
            </a:ext>
          </a:extLst>
        </xdr:cNvPr>
        <xdr:cNvSpPr/>
      </xdr:nvSpPr>
      <xdr:spPr>
        <a:xfrm>
          <a:off x="18605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14478</xdr:rowOff>
    </xdr:from>
    <xdr:to>
      <xdr:col>102</xdr:col>
      <xdr:colOff>114300</xdr:colOff>
      <xdr:row>105</xdr:row>
      <xdr:rowOff>19050</xdr:rowOff>
    </xdr:to>
    <xdr:cxnSp macro="">
      <xdr:nvCxnSpPr>
        <xdr:cNvPr id="845" name="直線コネクタ 844">
          <a:extLst>
            <a:ext uri="{FF2B5EF4-FFF2-40B4-BE49-F238E27FC236}">
              <a16:creationId xmlns:a16="http://schemas.microsoft.com/office/drawing/2014/main" id="{85FF4748-828C-418F-AE73-A0AD7023923C}"/>
            </a:ext>
          </a:extLst>
        </xdr:cNvPr>
        <xdr:cNvCxnSpPr/>
      </xdr:nvCxnSpPr>
      <xdr:spPr>
        <a:xfrm flipV="1">
          <a:off x="18656300" y="180167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846" name="n_1aveValue【庁舎】&#10;一人当たり面積">
          <a:extLst>
            <a:ext uri="{FF2B5EF4-FFF2-40B4-BE49-F238E27FC236}">
              <a16:creationId xmlns:a16="http://schemas.microsoft.com/office/drawing/2014/main" id="{81E58876-577F-466A-8955-97258A48E3C8}"/>
            </a:ext>
          </a:extLst>
        </xdr:cNvPr>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847" name="n_2aveValue【庁舎】&#10;一人当たり面積">
          <a:extLst>
            <a:ext uri="{FF2B5EF4-FFF2-40B4-BE49-F238E27FC236}">
              <a16:creationId xmlns:a16="http://schemas.microsoft.com/office/drawing/2014/main" id="{4CE5DC8C-28C6-4E54-B11B-0B0AC4FD7488}"/>
            </a:ext>
          </a:extLst>
        </xdr:cNvPr>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848" name="n_3aveValue【庁舎】&#10;一人当たり面積">
          <a:extLst>
            <a:ext uri="{FF2B5EF4-FFF2-40B4-BE49-F238E27FC236}">
              <a16:creationId xmlns:a16="http://schemas.microsoft.com/office/drawing/2014/main" id="{46DA5B67-5BA5-4BCD-83F5-46656700424C}"/>
            </a:ext>
          </a:extLst>
        </xdr:cNvPr>
        <xdr:cNvSpPr txBox="1"/>
      </xdr:nvSpPr>
      <xdr:spPr>
        <a:xfrm>
          <a:off x="193104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849" name="n_4aveValue【庁舎】&#10;一人当たり面積">
          <a:extLst>
            <a:ext uri="{FF2B5EF4-FFF2-40B4-BE49-F238E27FC236}">
              <a16:creationId xmlns:a16="http://schemas.microsoft.com/office/drawing/2014/main" id="{D53934F8-FDD4-4E19-9AFC-23398A23016A}"/>
            </a:ext>
          </a:extLst>
        </xdr:cNvPr>
        <xdr:cNvSpPr txBox="1"/>
      </xdr:nvSpPr>
      <xdr:spPr>
        <a:xfrm>
          <a:off x="18421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42690</xdr:rowOff>
    </xdr:from>
    <xdr:ext cx="469744" cy="259045"/>
    <xdr:sp macro="" textlink="">
      <xdr:nvSpPr>
        <xdr:cNvPr id="850" name="n_1mainValue【庁舎】&#10;一人当たり面積">
          <a:extLst>
            <a:ext uri="{FF2B5EF4-FFF2-40B4-BE49-F238E27FC236}">
              <a16:creationId xmlns:a16="http://schemas.microsoft.com/office/drawing/2014/main" id="{B3DCA669-0542-40D2-AFE7-79B869F0504E}"/>
            </a:ext>
          </a:extLst>
        </xdr:cNvPr>
        <xdr:cNvSpPr txBox="1"/>
      </xdr:nvSpPr>
      <xdr:spPr>
        <a:xfrm>
          <a:off x="210757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42690</xdr:rowOff>
    </xdr:from>
    <xdr:ext cx="469744" cy="259045"/>
    <xdr:sp macro="" textlink="">
      <xdr:nvSpPr>
        <xdr:cNvPr id="851" name="n_2mainValue【庁舎】&#10;一人当たり面積">
          <a:extLst>
            <a:ext uri="{FF2B5EF4-FFF2-40B4-BE49-F238E27FC236}">
              <a16:creationId xmlns:a16="http://schemas.microsoft.com/office/drawing/2014/main" id="{FFB3D840-C688-4A1D-A699-DCB7D5DC3CE1}"/>
            </a:ext>
          </a:extLst>
        </xdr:cNvPr>
        <xdr:cNvSpPr txBox="1"/>
      </xdr:nvSpPr>
      <xdr:spPr>
        <a:xfrm>
          <a:off x="20199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56405</xdr:rowOff>
    </xdr:from>
    <xdr:ext cx="469744" cy="259045"/>
    <xdr:sp macro="" textlink="">
      <xdr:nvSpPr>
        <xdr:cNvPr id="852" name="n_3mainValue【庁舎】&#10;一人当たり面積">
          <a:extLst>
            <a:ext uri="{FF2B5EF4-FFF2-40B4-BE49-F238E27FC236}">
              <a16:creationId xmlns:a16="http://schemas.microsoft.com/office/drawing/2014/main" id="{B9C56F20-52B3-4652-AF93-1F5C1E076F14}"/>
            </a:ext>
          </a:extLst>
        </xdr:cNvPr>
        <xdr:cNvSpPr txBox="1"/>
      </xdr:nvSpPr>
      <xdr:spPr>
        <a:xfrm>
          <a:off x="19310427" y="180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60977</xdr:rowOff>
    </xdr:from>
    <xdr:ext cx="469744" cy="259045"/>
    <xdr:sp macro="" textlink="">
      <xdr:nvSpPr>
        <xdr:cNvPr id="853" name="n_4mainValue【庁舎】&#10;一人当たり面積">
          <a:extLst>
            <a:ext uri="{FF2B5EF4-FFF2-40B4-BE49-F238E27FC236}">
              <a16:creationId xmlns:a16="http://schemas.microsoft.com/office/drawing/2014/main" id="{EB88775E-D689-4569-BAD7-959658E47023}"/>
            </a:ext>
          </a:extLst>
        </xdr:cNvPr>
        <xdr:cNvSpPr txBox="1"/>
      </xdr:nvSpPr>
      <xdr:spPr>
        <a:xfrm>
          <a:off x="18421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A2377ECB-F9D5-4083-A336-F8A6CB869A3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F936999C-D874-4038-948F-A5B70F999FF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72C73A64-2CAA-49B3-9D59-B89854B7328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図書館</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は</a:t>
          </a:r>
          <a:r>
            <a:rPr kumimoji="1" lang="en-US" altLang="ja-JP" sz="1050">
              <a:solidFill>
                <a:schemeClr val="dk1"/>
              </a:solidFill>
              <a:effectLst/>
              <a:latin typeface="+mn-lt"/>
              <a:ea typeface="+mn-ea"/>
              <a:cs typeface="+mn-cs"/>
            </a:rPr>
            <a:t>20.2</a:t>
          </a:r>
          <a:r>
            <a:rPr kumimoji="1" lang="ja-JP" altLang="ja-JP" sz="1050">
              <a:solidFill>
                <a:schemeClr val="dk1"/>
              </a:solidFill>
              <a:effectLst/>
              <a:latin typeface="+mn-lt"/>
              <a:ea typeface="+mn-ea"/>
              <a:cs typeface="+mn-cs"/>
            </a:rPr>
            <a:t>％、類似団体平均より有形固定資産減価償却率が下回っている。一人当たり面積は広いものの、</a:t>
          </a:r>
          <a:r>
            <a:rPr kumimoji="1" lang="ja-JP" altLang="en-US" sz="1050">
              <a:solidFill>
                <a:schemeClr val="dk1"/>
              </a:solidFill>
              <a:effectLst/>
              <a:latin typeface="+mn-lt"/>
              <a:ea typeface="+mn-ea"/>
              <a:cs typeface="+mn-cs"/>
            </a:rPr>
            <a:t>地域社会のインフラとして機能し、市民の生活をより豊かにする</a:t>
          </a:r>
          <a:r>
            <a:rPr kumimoji="1" lang="ja-JP" altLang="ja-JP" sz="1050">
              <a:solidFill>
                <a:schemeClr val="dk1"/>
              </a:solidFill>
              <a:effectLst/>
              <a:latin typeface="+mn-lt"/>
              <a:ea typeface="+mn-ea"/>
              <a:cs typeface="+mn-cs"/>
            </a:rPr>
            <a:t>機関として重要な施設であ</a:t>
          </a:r>
          <a:r>
            <a:rPr kumimoji="1" lang="ja-JP" altLang="en-US" sz="1050">
              <a:solidFill>
                <a:schemeClr val="dk1"/>
              </a:solidFill>
              <a:effectLst/>
              <a:latin typeface="+mn-lt"/>
              <a:ea typeface="+mn-ea"/>
              <a:cs typeface="+mn-cs"/>
            </a:rPr>
            <a:t>るため</a:t>
          </a:r>
          <a:r>
            <a:rPr kumimoji="1" lang="ja-JP" altLang="ja-JP" sz="1050">
              <a:solidFill>
                <a:schemeClr val="dk1"/>
              </a:solidFill>
              <a:effectLst/>
              <a:latin typeface="+mn-lt"/>
              <a:ea typeface="+mn-ea"/>
              <a:cs typeface="+mn-cs"/>
            </a:rPr>
            <a:t>、公共施設マネジメント推進計画期間内は、適切に維持管理を行う。</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体育館・プール</a:t>
          </a:r>
          <a:r>
            <a:rPr kumimoji="1" lang="en-US" altLang="ja-JP" sz="1050">
              <a:solidFill>
                <a:schemeClr val="dk1"/>
              </a:solidFill>
              <a:effectLst/>
              <a:latin typeface="+mn-lt"/>
              <a:ea typeface="+mn-ea"/>
              <a:cs typeface="+mn-cs"/>
            </a:rPr>
            <a:t>】</a:t>
          </a:r>
          <a:r>
            <a:rPr kumimoji="1" lang="ja-JP" altLang="ja-JP" sz="1050">
              <a:solidFill>
                <a:sysClr val="windowText" lastClr="000000"/>
              </a:solidFill>
              <a:effectLst/>
              <a:latin typeface="+mn-lt"/>
              <a:ea typeface="+mn-ea"/>
              <a:cs typeface="+mn-cs"/>
            </a:rPr>
            <a:t>は</a:t>
          </a:r>
          <a:r>
            <a:rPr kumimoji="1" lang="en-US" altLang="ja-JP" sz="1050">
              <a:solidFill>
                <a:sysClr val="windowText" lastClr="000000"/>
              </a:solidFill>
              <a:effectLst/>
              <a:latin typeface="+mn-lt"/>
              <a:ea typeface="+mn-ea"/>
              <a:cs typeface="+mn-cs"/>
            </a:rPr>
            <a:t>LED</a:t>
          </a:r>
          <a:r>
            <a:rPr kumimoji="1" lang="ja-JP" altLang="en-US" sz="1050">
              <a:solidFill>
                <a:sysClr val="windowText" lastClr="000000"/>
              </a:solidFill>
              <a:effectLst/>
              <a:latin typeface="+mn-lt"/>
              <a:ea typeface="+mn-ea"/>
              <a:cs typeface="+mn-cs"/>
            </a:rPr>
            <a:t>改修工事等を行い</a:t>
          </a:r>
          <a:r>
            <a:rPr kumimoji="1" lang="ja-JP" altLang="ja-JP" sz="1050">
              <a:solidFill>
                <a:sysClr val="windowText" lastClr="000000"/>
              </a:solidFill>
              <a:effectLst/>
              <a:latin typeface="+mn-lt"/>
              <a:ea typeface="+mn-ea"/>
              <a:cs typeface="+mn-cs"/>
            </a:rPr>
            <a:t>昨年度より</a:t>
          </a:r>
          <a:r>
            <a:rPr kumimoji="1" lang="en-US" altLang="ja-JP" sz="1050">
              <a:solidFill>
                <a:sysClr val="windowText" lastClr="000000"/>
              </a:solidFill>
              <a:effectLst/>
              <a:latin typeface="+mn-lt"/>
              <a:ea typeface="+mn-ea"/>
              <a:cs typeface="+mn-cs"/>
            </a:rPr>
            <a:t>0.3</a:t>
          </a:r>
          <a:r>
            <a:rPr kumimoji="1" lang="ja-JP" altLang="ja-JP" sz="1050">
              <a:solidFill>
                <a:sysClr val="windowText" lastClr="000000"/>
              </a:solidFill>
              <a:effectLst/>
              <a:latin typeface="+mn-lt"/>
              <a:ea typeface="+mn-ea"/>
              <a:cs typeface="+mn-cs"/>
            </a:rPr>
            <a:t>％改善したものの</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2.4</a:t>
          </a:r>
          <a:r>
            <a:rPr kumimoji="1" lang="ja-JP" altLang="ja-JP" sz="1050">
              <a:solidFill>
                <a:schemeClr val="dk1"/>
              </a:solidFill>
              <a:effectLst/>
              <a:latin typeface="+mn-lt"/>
              <a:ea typeface="+mn-ea"/>
              <a:cs typeface="+mn-cs"/>
            </a:rPr>
            <a:t>％、類似団体平均より有形固定資産減価償却率が下回っている。多くの施設で老朽化が進行しているため、</a:t>
          </a:r>
          <a:r>
            <a:rPr kumimoji="1" lang="ja-JP" altLang="en-US" sz="1050">
              <a:solidFill>
                <a:schemeClr val="dk1"/>
              </a:solidFill>
              <a:effectLst/>
              <a:latin typeface="+mn-lt"/>
              <a:ea typeface="+mn-ea"/>
              <a:cs typeface="+mn-cs"/>
            </a:rPr>
            <a:t>今後の</a:t>
          </a:r>
          <a:r>
            <a:rPr kumimoji="1" lang="ja-JP" altLang="ja-JP" sz="1050">
              <a:solidFill>
                <a:schemeClr val="dk1"/>
              </a:solidFill>
              <a:effectLst/>
              <a:latin typeface="+mn-lt"/>
              <a:ea typeface="+mn-ea"/>
              <a:cs typeface="+mn-cs"/>
            </a:rPr>
            <a:t>あり方を検討する必要があ</a:t>
          </a:r>
          <a:r>
            <a:rPr kumimoji="1" lang="ja-JP" altLang="en-US" sz="1050">
              <a:solidFill>
                <a:schemeClr val="dk1"/>
              </a:solidFill>
              <a:effectLst/>
              <a:latin typeface="+mn-lt"/>
              <a:ea typeface="+mn-ea"/>
              <a:cs typeface="+mn-cs"/>
            </a:rPr>
            <a:t>る。各種スポーツ大会や学校授業への活用も踏まえて、集約化・複合化の</a:t>
          </a:r>
          <a:r>
            <a:rPr kumimoji="1" lang="ja-JP" altLang="ja-JP" sz="1050">
              <a:solidFill>
                <a:schemeClr val="dk1"/>
              </a:solidFill>
              <a:effectLst/>
              <a:latin typeface="+mn-lt"/>
              <a:ea typeface="+mn-ea"/>
              <a:cs typeface="+mn-cs"/>
            </a:rPr>
            <a:t>検討を行う。それまでは</a:t>
          </a:r>
          <a:r>
            <a:rPr kumimoji="1" lang="ja-JP" altLang="en-US" sz="1050">
              <a:solidFill>
                <a:schemeClr val="dk1"/>
              </a:solidFill>
              <a:effectLst/>
              <a:latin typeface="+mn-lt"/>
              <a:ea typeface="+mn-ea"/>
              <a:cs typeface="+mn-cs"/>
            </a:rPr>
            <a:t>必要に応じ修繕等を実施し、適切に維持管理を行う</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一般廃棄物処理施設</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は</a:t>
          </a:r>
          <a:r>
            <a:rPr kumimoji="1" lang="en-US" altLang="ja-JP" sz="1050">
              <a:solidFill>
                <a:schemeClr val="dk1"/>
              </a:solidFill>
              <a:effectLst/>
              <a:latin typeface="+mn-lt"/>
              <a:ea typeface="+mn-ea"/>
              <a:cs typeface="+mn-cs"/>
            </a:rPr>
            <a:t>13.7</a:t>
          </a:r>
          <a:r>
            <a:rPr kumimoji="1" lang="ja-JP" altLang="ja-JP" sz="1050">
              <a:solidFill>
                <a:schemeClr val="dk1"/>
              </a:solidFill>
              <a:effectLst/>
              <a:latin typeface="+mn-lt"/>
              <a:ea typeface="+mn-ea"/>
              <a:cs typeface="+mn-cs"/>
            </a:rPr>
            <a:t>％、類似団体平均より有形固定資産減価償却率が下回っている。しかし</a:t>
          </a:r>
          <a:r>
            <a:rPr kumimoji="1" lang="ja-JP" altLang="en-US" sz="1050">
              <a:solidFill>
                <a:schemeClr val="dk1"/>
              </a:solidFill>
              <a:effectLst/>
              <a:latin typeface="+mn-lt"/>
              <a:ea typeface="+mn-ea"/>
              <a:cs typeface="+mn-cs"/>
            </a:rPr>
            <a:t>、令和６年度に大型事業である</a:t>
          </a:r>
          <a:r>
            <a:rPr kumimoji="1" lang="ja-JP" altLang="ja-JP" sz="1050">
              <a:solidFill>
                <a:schemeClr val="dk1"/>
              </a:solidFill>
              <a:effectLst/>
              <a:latin typeface="+mn-lt"/>
              <a:ea typeface="+mn-ea"/>
              <a:cs typeface="+mn-cs"/>
            </a:rPr>
            <a:t>清掃センター基幹的設備改良事業</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完了</a:t>
          </a:r>
          <a:r>
            <a:rPr kumimoji="1" lang="ja-JP" altLang="en-US" sz="1050">
              <a:solidFill>
                <a:schemeClr val="dk1"/>
              </a:solidFill>
              <a:effectLst/>
              <a:latin typeface="+mn-lt"/>
              <a:ea typeface="+mn-ea"/>
              <a:cs typeface="+mn-cs"/>
            </a:rPr>
            <a:t>するため</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令和６年度</a:t>
          </a:r>
          <a:r>
            <a:rPr kumimoji="1" lang="ja-JP" altLang="ja-JP" sz="1050">
              <a:solidFill>
                <a:schemeClr val="dk1"/>
              </a:solidFill>
              <a:effectLst/>
              <a:latin typeface="+mn-lt"/>
              <a:ea typeface="+mn-ea"/>
              <a:cs typeface="+mn-cs"/>
            </a:rPr>
            <a:t>数値は一定改善する予定である。</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庁舎</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は</a:t>
          </a:r>
          <a:r>
            <a:rPr kumimoji="1" lang="ja-JP" altLang="en-US" sz="1050">
              <a:solidFill>
                <a:sysClr val="windowText" lastClr="000000"/>
              </a:solidFill>
              <a:effectLst/>
              <a:latin typeface="+mn-lt"/>
              <a:ea typeface="+mn-ea"/>
              <a:cs typeface="+mn-cs"/>
            </a:rPr>
            <a:t>非常用自家発電設備改修工事等を行い昨年度より</a:t>
          </a:r>
          <a:r>
            <a:rPr kumimoji="1" lang="en-US" altLang="ja-JP" sz="1050">
              <a:solidFill>
                <a:sysClr val="windowText" lastClr="000000"/>
              </a:solidFill>
              <a:effectLst/>
              <a:latin typeface="+mn-lt"/>
              <a:ea typeface="+mn-ea"/>
              <a:cs typeface="+mn-cs"/>
            </a:rPr>
            <a:t>1.4</a:t>
          </a:r>
          <a:r>
            <a:rPr kumimoji="1" lang="ja-JP" altLang="en-US" sz="1050">
              <a:solidFill>
                <a:sysClr val="windowText" lastClr="000000"/>
              </a:solidFill>
              <a:effectLst/>
              <a:latin typeface="+mn-lt"/>
              <a:ea typeface="+mn-ea"/>
              <a:cs typeface="+mn-cs"/>
            </a:rPr>
            <a:t>％改善したものの、</a:t>
          </a:r>
          <a:r>
            <a:rPr kumimoji="1" lang="en-US" altLang="ja-JP" sz="1050">
              <a:solidFill>
                <a:sysClr val="windowText" lastClr="000000"/>
              </a:solidFill>
              <a:effectLst/>
              <a:latin typeface="+mn-lt"/>
              <a:ea typeface="+mn-ea"/>
              <a:cs typeface="+mn-cs"/>
            </a:rPr>
            <a:t>12.8</a:t>
          </a:r>
          <a:r>
            <a:rPr kumimoji="1" lang="ja-JP" altLang="ja-JP" sz="1050">
              <a:solidFill>
                <a:schemeClr val="dk1"/>
              </a:solidFill>
              <a:effectLst/>
              <a:latin typeface="+mn-lt"/>
              <a:ea typeface="+mn-ea"/>
              <a:cs typeface="+mn-cs"/>
            </a:rPr>
            <a:t>％類似団体平均より有形固定資産減価償却率が下回っている。建設から</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年以上が経過し、老朽化が進行している。災害時には対策本部が設置され</a:t>
          </a:r>
          <a:r>
            <a:rPr kumimoji="1" lang="ja-JP" altLang="en-US" sz="1050">
              <a:solidFill>
                <a:schemeClr val="dk1"/>
              </a:solidFill>
              <a:effectLst/>
              <a:latin typeface="+mn-lt"/>
              <a:ea typeface="+mn-ea"/>
              <a:cs typeface="+mn-cs"/>
            </a:rPr>
            <a:t>有事の際の拠点となるため</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施設の状況を考慮しながら必要な時期に修繕</a:t>
          </a:r>
          <a:r>
            <a:rPr kumimoji="1" lang="ja-JP" altLang="ja-JP" sz="1050">
              <a:solidFill>
                <a:schemeClr val="dk1"/>
              </a:solidFill>
              <a:effectLst/>
              <a:latin typeface="+mn-lt"/>
              <a:ea typeface="+mn-ea"/>
              <a:cs typeface="+mn-cs"/>
            </a:rPr>
            <a:t>を実施し、適切に維持管理を行う。</a:t>
          </a:r>
          <a:r>
            <a:rPr kumimoji="1" lang="en-US"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保健センター・保健所</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は</a:t>
          </a:r>
          <a:r>
            <a:rPr kumimoji="1" lang="en-US" altLang="ja-JP" sz="1050">
              <a:solidFill>
                <a:schemeClr val="dk1"/>
              </a:solidFill>
              <a:effectLst/>
              <a:latin typeface="+mn-lt"/>
              <a:ea typeface="+mn-ea"/>
              <a:cs typeface="+mn-cs"/>
            </a:rPr>
            <a:t>0.2</a:t>
          </a:r>
          <a:r>
            <a:rPr kumimoji="1" lang="ja-JP" altLang="ja-JP" sz="1050">
              <a:solidFill>
                <a:schemeClr val="dk1"/>
              </a:solidFill>
              <a:effectLst/>
              <a:latin typeface="+mn-lt"/>
              <a:ea typeface="+mn-ea"/>
              <a:cs typeface="+mn-cs"/>
            </a:rPr>
            <a:t>％、類似団体平均より有形固定資産減価償却率が下回っている。建設から</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年以上が経過し、老朽化が進行している。</a:t>
          </a:r>
          <a:r>
            <a:rPr kumimoji="1" lang="ja-JP" altLang="en-US" sz="1050">
              <a:solidFill>
                <a:schemeClr val="dk1"/>
              </a:solidFill>
              <a:effectLst/>
              <a:latin typeface="+mn-lt"/>
              <a:ea typeface="+mn-ea"/>
              <a:cs typeface="+mn-cs"/>
            </a:rPr>
            <a:t>災害時、医療救護拠点及び医薬品集積センターとして開設することから、部位</a:t>
          </a:r>
          <a:r>
            <a:rPr kumimoji="1" lang="ja-JP" altLang="ja-JP" sz="1050">
              <a:solidFill>
                <a:schemeClr val="dk1"/>
              </a:solidFill>
              <a:effectLst/>
              <a:latin typeface="+mn-lt"/>
              <a:ea typeface="+mn-ea"/>
              <a:cs typeface="+mn-cs"/>
            </a:rPr>
            <a:t>修繕</a:t>
          </a:r>
          <a:r>
            <a:rPr kumimoji="1" lang="ja-JP" altLang="en-US" sz="1050">
              <a:solidFill>
                <a:schemeClr val="dk1"/>
              </a:solidFill>
              <a:effectLst/>
              <a:latin typeface="+mn-lt"/>
              <a:ea typeface="+mn-ea"/>
              <a:cs typeface="+mn-cs"/>
            </a:rPr>
            <a:t>等</a:t>
          </a:r>
          <a:r>
            <a:rPr kumimoji="1" lang="ja-JP" altLang="ja-JP" sz="1050">
              <a:solidFill>
                <a:schemeClr val="dk1"/>
              </a:solidFill>
              <a:effectLst/>
              <a:latin typeface="+mn-lt"/>
              <a:ea typeface="+mn-ea"/>
              <a:cs typeface="+mn-cs"/>
            </a:rPr>
            <a:t>を実施し、適切に維持管理を行う。</a:t>
          </a:r>
          <a:r>
            <a:rPr lang="en-US" altLang="ja-JP" sz="1050">
              <a:effectLst/>
              <a:latin typeface="游ゴシック 本文"/>
            </a:rPr>
            <a:t>【</a:t>
          </a:r>
          <a:r>
            <a:rPr lang="ja-JP" altLang="en-US" sz="1050">
              <a:effectLst/>
              <a:latin typeface="游ゴシック 本文"/>
            </a:rPr>
            <a:t>市民会館</a:t>
          </a:r>
          <a:r>
            <a:rPr lang="en-US" altLang="ja-JP" sz="1050">
              <a:effectLst/>
              <a:latin typeface="游ゴシック 本文"/>
            </a:rPr>
            <a:t>】</a:t>
          </a:r>
          <a:r>
            <a:rPr kumimoji="1" lang="ja-JP" altLang="ja-JP" sz="1050">
              <a:solidFill>
                <a:schemeClr val="dk1"/>
              </a:solidFill>
              <a:effectLst/>
              <a:latin typeface="+mn-lt"/>
              <a:ea typeface="+mn-ea"/>
              <a:cs typeface="+mn-cs"/>
            </a:rPr>
            <a:t>は</a:t>
          </a:r>
          <a:r>
            <a:rPr kumimoji="1" lang="en-US" altLang="ja-JP" sz="1050">
              <a:solidFill>
                <a:schemeClr val="dk1"/>
              </a:solidFill>
              <a:effectLst/>
              <a:latin typeface="+mn-lt"/>
              <a:ea typeface="+mn-ea"/>
              <a:cs typeface="+mn-cs"/>
            </a:rPr>
            <a:t>0.6</a:t>
          </a:r>
          <a:r>
            <a:rPr kumimoji="1" lang="ja-JP" altLang="ja-JP" sz="1050">
              <a:solidFill>
                <a:schemeClr val="dk1"/>
              </a:solidFill>
              <a:effectLst/>
              <a:latin typeface="+mn-lt"/>
              <a:ea typeface="+mn-ea"/>
              <a:cs typeface="+mn-cs"/>
            </a:rPr>
            <a:t>％、類似団体平均より有形固定資産減価償却率が下回っている。施設</a:t>
          </a:r>
          <a:r>
            <a:rPr kumimoji="1" lang="ja-JP" altLang="en-US" sz="1050">
              <a:solidFill>
                <a:schemeClr val="dk1"/>
              </a:solidFill>
              <a:effectLst/>
              <a:latin typeface="+mn-lt"/>
              <a:ea typeface="+mn-ea"/>
              <a:cs typeface="+mn-cs"/>
            </a:rPr>
            <a:t>のほとんどが</a:t>
          </a:r>
          <a:r>
            <a:rPr kumimoji="1" lang="ja-JP" altLang="ja-JP" sz="1050">
              <a:solidFill>
                <a:schemeClr val="dk1"/>
              </a:solidFill>
              <a:effectLst/>
              <a:latin typeface="+mn-lt"/>
              <a:ea typeface="+mn-ea"/>
              <a:cs typeface="+mn-cs"/>
            </a:rPr>
            <a:t>老朽化しているため、</a:t>
          </a:r>
          <a:r>
            <a:rPr kumimoji="1" lang="ja-JP" altLang="en-US" sz="1050">
              <a:solidFill>
                <a:schemeClr val="dk1"/>
              </a:solidFill>
              <a:effectLst/>
              <a:latin typeface="+mn-lt"/>
              <a:ea typeface="+mn-ea"/>
              <a:cs typeface="+mn-cs"/>
            </a:rPr>
            <a:t> 修繕等適切に維持管理を行いながら、統合、廃止を含めた</a:t>
          </a:r>
          <a:r>
            <a:rPr kumimoji="1" lang="ja-JP" altLang="ja-JP" sz="1050">
              <a:solidFill>
                <a:schemeClr val="dk1"/>
              </a:solidFill>
              <a:effectLst/>
              <a:latin typeface="+mn-lt"/>
              <a:ea typeface="+mn-ea"/>
              <a:cs typeface="+mn-cs"/>
            </a:rPr>
            <a:t>今後のあり方</a:t>
          </a:r>
          <a:r>
            <a:rPr kumimoji="1" lang="ja-JP" altLang="en-US" sz="1050">
              <a:solidFill>
                <a:schemeClr val="dk1"/>
              </a:solidFill>
              <a:effectLst/>
              <a:latin typeface="+mn-lt"/>
              <a:ea typeface="+mn-ea"/>
              <a:cs typeface="+mn-cs"/>
            </a:rPr>
            <a:t>を検討する</a:t>
          </a:r>
          <a:r>
            <a:rPr kumimoji="1" lang="ja-JP" altLang="ja-JP" sz="1050">
              <a:solidFill>
                <a:schemeClr val="dk1"/>
              </a:solidFill>
              <a:effectLst/>
              <a:latin typeface="+mn-lt"/>
              <a:ea typeface="+mn-ea"/>
              <a:cs typeface="+mn-cs"/>
            </a:rPr>
            <a:t>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117,332
115,870
53.15
45,470,871
43,575,231
1,643,157
24,862,564
13,114,212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令和</a:t>
          </a:r>
          <a:r>
            <a:rPr lang="en-US" altLang="ja-JP"/>
            <a:t>5</a:t>
          </a:r>
          <a:r>
            <a:rPr lang="ja-JP" altLang="en-US"/>
            <a:t>年度の基準財政収入額は、前年度と比較して配当割交付金や地方消費税交付金等の増により全体 として増額となったものの、基準財政需要額において、臨時経済対策費や臨時財政対策債償還基金費等の 影響から大幅な増額となり、単年度の指数は</a:t>
          </a:r>
          <a:r>
            <a:rPr lang="en-US" altLang="ja-JP"/>
            <a:t>0.72</a:t>
          </a:r>
          <a:r>
            <a:rPr lang="ja-JP" altLang="en-US"/>
            <a:t>と前年度と比較して</a:t>
          </a:r>
          <a:r>
            <a:rPr lang="en-US" altLang="ja-JP"/>
            <a:t>0.02</a:t>
          </a:r>
          <a:r>
            <a:rPr lang="ja-JP" altLang="en-US"/>
            <a:t>ポイント減少し、</a:t>
          </a:r>
          <a:r>
            <a:rPr lang="en-US" altLang="ja-JP"/>
            <a:t>3</a:t>
          </a:r>
          <a:r>
            <a:rPr lang="ja-JP" altLang="en-US"/>
            <a:t>ヶ年平均において も</a:t>
          </a:r>
          <a:r>
            <a:rPr lang="en-US" altLang="ja-JP"/>
            <a:t>0.74</a:t>
          </a:r>
          <a:r>
            <a:rPr lang="ja-JP" altLang="en-US"/>
            <a:t>と前年度と比べて減少となった。 </a:t>
          </a:r>
          <a:endParaRPr lang="en-US" altLang="ja-JP"/>
        </a:p>
        <a:p>
          <a:r>
            <a:rPr kumimoji="1" lang="ja-JP" altLang="ja-JP" sz="1100">
              <a:solidFill>
                <a:schemeClr val="dk1"/>
              </a:solidFill>
              <a:effectLst/>
              <a:latin typeface="+mn-lt"/>
              <a:ea typeface="+mn-ea"/>
              <a:cs typeface="+mn-cs"/>
            </a:rPr>
            <a:t>今後も市税収入のみならず、収入の確保に努め、財政基盤の強化に努める。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令和</a:t>
          </a:r>
          <a:r>
            <a:rPr lang="en-US" altLang="ja-JP"/>
            <a:t>5</a:t>
          </a:r>
          <a:r>
            <a:rPr lang="ja-JP" altLang="en-US"/>
            <a:t>年度は前年度と比較して、歳出（経常経費充当一般財源）は、給与改定等による人件費や物価高騰 等による物件費が増加したことにより全体として増となったものの、歳入（経常一般財源＋臨時財政対策債） において、市税や県税交付金、普通交付税等が増加したことにより全体として増となり、経常収支比率は前 年度より</a:t>
          </a:r>
          <a:r>
            <a:rPr lang="en-US" altLang="ja-JP"/>
            <a:t>0.1</a:t>
          </a:r>
          <a:r>
            <a:rPr lang="ja-JP" altLang="en-US"/>
            <a:t>ポイント上昇し、</a:t>
          </a:r>
          <a:r>
            <a:rPr lang="en-US" altLang="ja-JP"/>
            <a:t>90.2%</a:t>
          </a:r>
          <a:r>
            <a:rPr lang="ja-JP" altLang="en-US"/>
            <a:t>になった。 </a:t>
          </a:r>
          <a:endParaRPr lang="en-US" altLang="ja-JP"/>
        </a:p>
        <a:p>
          <a:r>
            <a:rPr kumimoji="1" lang="ja-JP" altLang="en-US" sz="1100">
              <a:solidFill>
                <a:schemeClr val="dk1"/>
              </a:solidFill>
              <a:effectLst/>
              <a:latin typeface="+mn-lt"/>
              <a:ea typeface="+mn-ea"/>
              <a:cs typeface="+mn-cs"/>
            </a:rPr>
            <a:t>物価高騰等の影響を引き続き受けることが予想されるため</a:t>
          </a:r>
          <a:r>
            <a:rPr kumimoji="1" lang="ja-JP" altLang="ja-JP" sz="1100">
              <a:solidFill>
                <a:schemeClr val="dk1"/>
              </a:solidFill>
              <a:effectLst/>
              <a:latin typeface="+mn-lt"/>
              <a:ea typeface="+mn-ea"/>
              <a:cs typeface="+mn-cs"/>
            </a:rPr>
            <a:t>、今後も経常経費の縮減を念頭においた手堅い財政運営が必要である。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100076</xdr:rowOff>
    </xdr:from>
    <xdr:to>
      <xdr:col>23</xdr:col>
      <xdr:colOff>133350</xdr:colOff>
      <xdr:row>61</xdr:row>
      <xdr:rowOff>104902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5852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167894</xdr:rowOff>
    </xdr:from>
    <xdr:to>
      <xdr:col>19</xdr:col>
      <xdr:colOff>133350</xdr:colOff>
      <xdr:row>61</xdr:row>
      <xdr:rowOff>100076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83444"/>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167894</xdr:rowOff>
    </xdr:from>
    <xdr:to>
      <xdr:col>15</xdr:col>
      <xdr:colOff>82550</xdr:colOff>
      <xdr:row>61</xdr:row>
      <xdr:rowOff>80772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83444"/>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80772</xdr:rowOff>
    </xdr:from>
    <xdr:to>
      <xdr:col>11</xdr:col>
      <xdr:colOff>31750</xdr:colOff>
      <xdr:row>62</xdr:row>
      <xdr:rowOff>131318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3922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54102</xdr:rowOff>
    </xdr:from>
    <xdr:to>
      <xdr:col>23</xdr:col>
      <xdr:colOff>184150</xdr:colOff>
      <xdr:row>61</xdr:row>
      <xdr:rowOff>155702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70629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49276</xdr:rowOff>
    </xdr:from>
    <xdr:to>
      <xdr:col>19</xdr:col>
      <xdr:colOff>184150</xdr:colOff>
      <xdr:row>61</xdr:row>
      <xdr:rowOff>150876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161053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117094</xdr:rowOff>
    </xdr:from>
    <xdr:to>
      <xdr:col>15</xdr:col>
      <xdr:colOff>133350</xdr:colOff>
      <xdr:row>60</xdr:row>
      <xdr:rowOff>47244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57421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29972</xdr:rowOff>
    </xdr:from>
    <xdr:to>
      <xdr:col>11</xdr:col>
      <xdr:colOff>82550</xdr:colOff>
      <xdr:row>61</xdr:row>
      <xdr:rowOff>131572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141749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南北に細長い地勢的要因による各種施設数の多さに起因する人件費や、施設の維持管理費用をはじめとする物件費の割合が高いことに加え、</a:t>
          </a:r>
          <a:r>
            <a:rPr kumimoji="1" lang="ja-JP" altLang="en-US" sz="1100">
              <a:solidFill>
                <a:schemeClr val="dk1"/>
              </a:solidFill>
              <a:effectLst/>
              <a:latin typeface="+mn-lt"/>
              <a:ea typeface="+mn-ea"/>
              <a:cs typeface="+mn-cs"/>
            </a:rPr>
            <a:t>給与改定や</a:t>
          </a:r>
          <a:r>
            <a:rPr kumimoji="1" lang="ja-JP" altLang="ja-JP" sz="1100">
              <a:solidFill>
                <a:schemeClr val="dk1"/>
              </a:solidFill>
              <a:effectLst/>
              <a:latin typeface="+mn-lt"/>
              <a:ea typeface="+mn-ea"/>
              <a:cs typeface="+mn-cs"/>
            </a:rPr>
            <a:t>物価高騰等の影響もあり、増加が続いている状況である。</a:t>
          </a:r>
          <a:endParaRPr lang="ja-JP" altLang="ja-JP" sz="1400">
            <a:effectLst/>
          </a:endParaRPr>
        </a:p>
        <a:p>
          <a:r>
            <a:rPr kumimoji="1" lang="ja-JP" altLang="ja-JP" sz="1100">
              <a:solidFill>
                <a:schemeClr val="dk1"/>
              </a:solidFill>
              <a:effectLst/>
              <a:latin typeface="+mn-lt"/>
              <a:ea typeface="+mn-ea"/>
              <a:cs typeface="+mn-cs"/>
            </a:rPr>
            <a:t>引き続き、定員適正化計画に則った適正な職員配置による人件費の抑制や、事務事業の見直し等による物件費の抑制を図る必要がある。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124595</xdr:rowOff>
    </xdr:from>
    <xdr:to>
      <xdr:col>23</xdr:col>
      <xdr:colOff>133350</xdr:colOff>
      <xdr:row>84</xdr:row>
      <xdr:rowOff>2693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54945"/>
          <a:ext cx="838200" cy="4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89970</xdr:rowOff>
    </xdr:from>
    <xdr:to>
      <xdr:col>19</xdr:col>
      <xdr:colOff>133350</xdr:colOff>
      <xdr:row>83</xdr:row>
      <xdr:rowOff>124595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20320"/>
          <a:ext cx="889000" cy="3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78053</xdr:rowOff>
    </xdr:from>
    <xdr:to>
      <xdr:col>15</xdr:col>
      <xdr:colOff>82550</xdr:colOff>
      <xdr:row>83</xdr:row>
      <xdr:rowOff>89970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08403"/>
          <a:ext cx="8890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130152</xdr:rowOff>
    </xdr:from>
    <xdr:to>
      <xdr:col>11</xdr:col>
      <xdr:colOff>31750</xdr:colOff>
      <xdr:row>83</xdr:row>
      <xdr:rowOff>78053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89052"/>
          <a:ext cx="889000" cy="11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123343</xdr:rowOff>
    </xdr:from>
    <xdr:to>
      <xdr:col>23</xdr:col>
      <xdr:colOff>184150</xdr:colOff>
      <xdr:row>84</xdr:row>
      <xdr:rowOff>53493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5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95420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2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73795</xdr:rowOff>
    </xdr:from>
    <xdr:to>
      <xdr:col>19</xdr:col>
      <xdr:colOff>184150</xdr:colOff>
      <xdr:row>84</xdr:row>
      <xdr:rowOff>3945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0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14122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73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39170</xdr:rowOff>
    </xdr:from>
    <xdr:to>
      <xdr:col>15</xdr:col>
      <xdr:colOff>133350</xdr:colOff>
      <xdr:row>83</xdr:row>
      <xdr:rowOff>140770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6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125547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5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27253</xdr:rowOff>
    </xdr:from>
    <xdr:to>
      <xdr:col>11</xdr:col>
      <xdr:colOff>82550</xdr:colOff>
      <xdr:row>83</xdr:row>
      <xdr:rowOff>128853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113630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4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79352</xdr:rowOff>
    </xdr:from>
    <xdr:to>
      <xdr:col>7</xdr:col>
      <xdr:colOff>31750</xdr:colOff>
      <xdr:row>83</xdr:row>
      <xdr:rowOff>9502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3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165729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年４月１日現在のラスパイレス指数は</a:t>
          </a:r>
          <a:r>
            <a:rPr kumimoji="1" lang="en-US" altLang="ja-JP" sz="1100">
              <a:solidFill>
                <a:schemeClr val="dk1"/>
              </a:solidFill>
              <a:effectLst/>
              <a:latin typeface="+mn-lt"/>
              <a:ea typeface="+mn-ea"/>
              <a:cs typeface="+mn-cs"/>
            </a:rPr>
            <a:t>100.5</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たが、これは人事評価制度等を活用した積極的な若手の登用や、継続して職員の新規採用を行っていること等により給料月額が国と比べて高くなっている層があるためで、引き続き、給与体系等の見直しを進めつつ、適正な人事配置と行政効率の高い組織づくりを進めていく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136071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635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136071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136071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170543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807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南北に細長い地勢的要因から、消防職員の配置が他の自治体に比べ多い状況であることや、子育て世代に対する環境整備にも重点を置いていることから市内に公立幼稚園を多数設置しているなどの特徴があるが、類団平均とほぼ同水準となっている。</a:t>
          </a:r>
          <a:endParaRPr lang="ja-JP" altLang="ja-JP" sz="1400">
            <a:effectLst/>
          </a:endParaRPr>
        </a:p>
        <a:p>
          <a:r>
            <a:rPr kumimoji="1" lang="ja-JP" altLang="ja-JP" sz="1100">
              <a:solidFill>
                <a:schemeClr val="dk1"/>
              </a:solidFill>
              <a:effectLst/>
              <a:latin typeface="+mn-lt"/>
              <a:ea typeface="+mn-ea"/>
              <a:cs typeface="+mn-cs"/>
            </a:rPr>
            <a:t>今後の市政運営も踏まえて、将来にわたり市民の要請に応えていく行政サービスを提供するために必要となる適正な職員配置に努めるため、計画的な職員の採用を進めていく必要がある。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35878</xdr:rowOff>
    </xdr:from>
    <xdr:to>
      <xdr:col>81</xdr:col>
      <xdr:colOff>44450</xdr:colOff>
      <xdr:row>63</xdr:row>
      <xdr:rowOff>80116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37228"/>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11747</xdr:rowOff>
    </xdr:from>
    <xdr:to>
      <xdr:col>77</xdr:col>
      <xdr:colOff>44450</xdr:colOff>
      <xdr:row>63</xdr:row>
      <xdr:rowOff>35878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1309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7726</xdr:rowOff>
    </xdr:from>
    <xdr:to>
      <xdr:col>72</xdr:col>
      <xdr:colOff>203200</xdr:colOff>
      <xdr:row>63</xdr:row>
      <xdr:rowOff>11747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0907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5715</xdr:rowOff>
    </xdr:from>
    <xdr:to>
      <xdr:col>68</xdr:col>
      <xdr:colOff>152400</xdr:colOff>
      <xdr:row>63</xdr:row>
      <xdr:rowOff>7726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0706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29316</xdr:rowOff>
    </xdr:from>
    <xdr:to>
      <xdr:col>81</xdr:col>
      <xdr:colOff>95250</xdr:colOff>
      <xdr:row>63</xdr:row>
      <xdr:rowOff>130916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3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1393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0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156528</xdr:rowOff>
    </xdr:from>
    <xdr:to>
      <xdr:col>77</xdr:col>
      <xdr:colOff>95250</xdr:colOff>
      <xdr:row>63</xdr:row>
      <xdr:rowOff>86678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71455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132397</xdr:rowOff>
    </xdr:from>
    <xdr:to>
      <xdr:col>73</xdr:col>
      <xdr:colOff>44450</xdr:colOff>
      <xdr:row>63</xdr:row>
      <xdr:rowOff>62547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72724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128376</xdr:rowOff>
    </xdr:from>
    <xdr:to>
      <xdr:col>68</xdr:col>
      <xdr:colOff>203200</xdr:colOff>
      <xdr:row>63</xdr:row>
      <xdr:rowOff>58526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43303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4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令和５年度は前年度と比較して、標準財政規模の増加、一般会計等の元利償還金の減少等により、 単年度の比率が前年度から改善し、</a:t>
          </a:r>
          <a:r>
            <a:rPr lang="en-US" altLang="ja-JP"/>
            <a:t>3</a:t>
          </a:r>
          <a:r>
            <a:rPr lang="ja-JP" altLang="en-US"/>
            <a:t>ヶ年平均においても、前年度</a:t>
          </a:r>
          <a:r>
            <a:rPr lang="en-US" altLang="ja-JP"/>
            <a:t>2.3%</a:t>
          </a:r>
          <a:r>
            <a:rPr lang="ja-JP" altLang="en-US"/>
            <a:t>から</a:t>
          </a:r>
          <a:r>
            <a:rPr lang="en-US" altLang="ja-JP"/>
            <a:t>1.9%</a:t>
          </a:r>
          <a:r>
            <a:rPr lang="ja-JP" altLang="en-US"/>
            <a:t>に</a:t>
          </a:r>
          <a:r>
            <a:rPr lang="en-US" altLang="ja-JP"/>
            <a:t>0.4</a:t>
          </a:r>
          <a:r>
            <a:rPr lang="ja-JP" altLang="en-US"/>
            <a:t>ポイント改善した。 </a:t>
          </a:r>
          <a:endParaRPr lang="en-US" altLang="ja-JP"/>
        </a:p>
        <a:p>
          <a:r>
            <a:rPr kumimoji="1" lang="ja-JP" altLang="ja-JP" sz="1100">
              <a:solidFill>
                <a:schemeClr val="dk1"/>
              </a:solidFill>
              <a:effectLst/>
              <a:latin typeface="+mn-lt"/>
              <a:ea typeface="+mn-ea"/>
              <a:cs typeface="+mn-cs"/>
            </a:rPr>
            <a:t>次年度以降も引き続き、過度に市債に依存することのない健全な財政運営を行っていきたい。</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171148</xdr:rowOff>
    </xdr:from>
    <xdr:to>
      <xdr:col>81</xdr:col>
      <xdr:colOff>44450</xdr:colOff>
      <xdr:row>39</xdr:row>
      <xdr:rowOff>45659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686248"/>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45659</xdr:rowOff>
    </xdr:from>
    <xdr:to>
      <xdr:col>77</xdr:col>
      <xdr:colOff>44450</xdr:colOff>
      <xdr:row>40</xdr:row>
      <xdr:rowOff>58057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32209"/>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40</xdr:row>
      <xdr:rowOff>138491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160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138491</xdr:rowOff>
    </xdr:from>
    <xdr:to>
      <xdr:col>68</xdr:col>
      <xdr:colOff>152400</xdr:colOff>
      <xdr:row>40</xdr:row>
      <xdr:rowOff>138491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964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120348</xdr:rowOff>
    </xdr:from>
    <xdr:to>
      <xdr:col>81</xdr:col>
      <xdr:colOff>95250</xdr:colOff>
      <xdr:row>39</xdr:row>
      <xdr:rowOff>50498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136875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8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166309</xdr:rowOff>
    </xdr:from>
    <xdr:to>
      <xdr:col>77</xdr:col>
      <xdr:colOff>95250</xdr:colOff>
      <xdr:row>39</xdr:row>
      <xdr:rowOff>96459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106636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5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87691</xdr:rowOff>
    </xdr:from>
    <xdr:to>
      <xdr:col>68</xdr:col>
      <xdr:colOff>203200</xdr:colOff>
      <xdr:row>41</xdr:row>
      <xdr:rowOff>17841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2618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2618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令和</a:t>
          </a:r>
          <a:r>
            <a:rPr lang="en-US" altLang="ja-JP"/>
            <a:t>5</a:t>
          </a:r>
          <a:r>
            <a:rPr lang="ja-JP" altLang="en-US"/>
            <a:t>年度は前年度と比べて、将来負担額において一般会計等の地方債現在高や公営企業債の償 還に充てる繰出見込額等が減少するとともに、充当可能基金残高の増加等により充当可能財源等も増 加し、黒字の比率は</a:t>
          </a:r>
          <a:r>
            <a:rPr lang="en-US" altLang="ja-JP"/>
            <a:t>7.0</a:t>
          </a:r>
          <a:r>
            <a:rPr lang="ja-JP" altLang="en-US"/>
            <a:t>ポイント上昇した。なお、将来負担比率がないことは平成</a:t>
          </a:r>
          <a:r>
            <a:rPr lang="en-US" altLang="ja-JP"/>
            <a:t>19</a:t>
          </a:r>
          <a:r>
            <a:rPr lang="ja-JP" altLang="en-US"/>
            <a:t>年度から変わり</a:t>
          </a:r>
          <a:r>
            <a:rPr kumimoji="1" lang="ja-JP" altLang="ja-JP" sz="1100">
              <a:solidFill>
                <a:schemeClr val="dk1"/>
              </a:solidFill>
              <a:effectLst/>
              <a:latin typeface="+mn-lt"/>
              <a:ea typeface="+mn-ea"/>
              <a:cs typeface="+mn-cs"/>
            </a:rPr>
            <a:t>ないが、今後においても将来負担の大きな要因となる地方債残高の縮減等に取り組み続けることで、財政の健全化に努めたい。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117,332
115,870
53.15
45,470,871
43,575,231
1,643,157
24,862,564
13,114,212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南北に細長い市形に起因し、各種公共施設を多く設置していることから人件費に係るものは類似団体平均と比較して高い水準にある。令和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年度は前年度と比較して、</a:t>
          </a:r>
          <a:r>
            <a:rPr kumimoji="1" lang="ja-JP" altLang="en-US" sz="1100">
              <a:solidFill>
                <a:schemeClr val="dk1"/>
              </a:solidFill>
              <a:effectLst/>
              <a:latin typeface="+mn-lt"/>
              <a:ea typeface="+mn-ea"/>
              <a:cs typeface="+mn-cs"/>
            </a:rPr>
            <a:t>給与改定等により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今後においても人員の適正配置等により、人件費の抑制に努める必要がある。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110998</xdr:rowOff>
    </xdr:from>
    <xdr:to>
      <xdr:col>24</xdr:col>
      <xdr:colOff>25400</xdr:colOff>
      <xdr:row>39</xdr:row>
      <xdr:rowOff>138430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975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110998</xdr:rowOff>
    </xdr:from>
    <xdr:to>
      <xdr:col>19</xdr:col>
      <xdr:colOff>187325</xdr:colOff>
      <xdr:row>39</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7975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129286</xdr:rowOff>
    </xdr:from>
    <xdr:to>
      <xdr:col>15</xdr:col>
      <xdr:colOff>98425</xdr:colOff>
      <xdr:row>40</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8158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49276</xdr:rowOff>
    </xdr:from>
    <xdr:to>
      <xdr:col>11</xdr:col>
      <xdr:colOff>9525</xdr:colOff>
      <xdr:row>40</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9072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87630</xdr:rowOff>
    </xdr:from>
    <xdr:to>
      <xdr:col>24</xdr:col>
      <xdr:colOff>76200</xdr:colOff>
      <xdr:row>40</xdr:row>
      <xdr:rowOff>17780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59707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60198</xdr:rowOff>
    </xdr:from>
    <xdr:to>
      <xdr:col>20</xdr:col>
      <xdr:colOff>38100</xdr:colOff>
      <xdr:row>39</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3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78486</xdr:rowOff>
    </xdr:from>
    <xdr:to>
      <xdr:col>15</xdr:col>
      <xdr:colOff>149225</xdr:colOff>
      <xdr:row>40</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164863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169926</xdr:rowOff>
    </xdr:from>
    <xdr:to>
      <xdr:col>11</xdr:col>
      <xdr:colOff>60325</xdr:colOff>
      <xdr:row>40</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84853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4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16764</xdr:rowOff>
    </xdr:from>
    <xdr:to>
      <xdr:col>6</xdr:col>
      <xdr:colOff>171450</xdr:colOff>
      <xdr:row>40</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103141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人件費同様、南北に細長い市形であり、各種公共施設を多く有していることから、施設の維持管理費用等により、例年、類似団体平均を上回っている。令和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前年度から続く</a:t>
          </a:r>
          <a:r>
            <a:rPr kumimoji="1" lang="ja-JP" altLang="ja-JP" sz="1100">
              <a:solidFill>
                <a:schemeClr val="dk1"/>
              </a:solidFill>
              <a:effectLst/>
              <a:latin typeface="+mn-lt"/>
              <a:ea typeface="+mn-ea"/>
              <a:cs typeface="+mn-cs"/>
            </a:rPr>
            <a:t>原油高</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物価高の影響により、</a:t>
          </a:r>
          <a:r>
            <a:rPr kumimoji="1" lang="ja-JP" altLang="en-US" sz="1100">
              <a:solidFill>
                <a:schemeClr val="dk1"/>
              </a:solidFill>
              <a:effectLst/>
              <a:latin typeface="+mn-lt"/>
              <a:ea typeface="+mn-ea"/>
              <a:cs typeface="+mn-cs"/>
            </a:rPr>
            <a:t>物件費割合が高い状態が続いている。物価高騰等の影響は来年度以降も引き続き受けることが予想される</a:t>
          </a:r>
          <a:r>
            <a:rPr kumimoji="1" lang="ja-JP" altLang="ja-JP" sz="1100">
              <a:solidFill>
                <a:schemeClr val="dk1"/>
              </a:solidFill>
              <a:effectLst/>
              <a:latin typeface="+mn-lt"/>
              <a:ea typeface="+mn-ea"/>
              <a:cs typeface="+mn-cs"/>
            </a:rPr>
            <a:t>ため、施設配置や事務事業の見直しによって縮減を図る必要がある。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165100</xdr:rowOff>
    </xdr:from>
    <xdr:to>
      <xdr:col>82</xdr:col>
      <xdr:colOff>107950</xdr:colOff>
      <xdr:row>20</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594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64407</xdr:rowOff>
    </xdr:from>
    <xdr:to>
      <xdr:col>78</xdr:col>
      <xdr:colOff>69850</xdr:colOff>
      <xdr:row>20</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21957"/>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64407</xdr:rowOff>
    </xdr:from>
    <xdr:to>
      <xdr:col>73</xdr:col>
      <xdr:colOff>180975</xdr:colOff>
      <xdr:row>20</xdr:row>
      <xdr:rowOff>45357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3219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45357</xdr:rowOff>
    </xdr:from>
    <xdr:to>
      <xdr:col>69</xdr:col>
      <xdr:colOff>92075</xdr:colOff>
      <xdr:row>20</xdr:row>
      <xdr:rowOff>121557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474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114300</xdr:rowOff>
    </xdr:from>
    <xdr:to>
      <xdr:col>82</xdr:col>
      <xdr:colOff>158750</xdr:colOff>
      <xdr:row>21</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114300</xdr:rowOff>
    </xdr:from>
    <xdr:to>
      <xdr:col>78</xdr:col>
      <xdr:colOff>120650</xdr:colOff>
      <xdr:row>21</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62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13607</xdr:rowOff>
    </xdr:from>
    <xdr:to>
      <xdr:col>74</xdr:col>
      <xdr:colOff>31750</xdr:colOff>
      <xdr:row>19</xdr:row>
      <xdr:rowOff>115207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99984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166007</xdr:rowOff>
    </xdr:from>
    <xdr:to>
      <xdr:col>69</xdr:col>
      <xdr:colOff>142875</xdr:colOff>
      <xdr:row>20</xdr:row>
      <xdr:rowOff>96157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80934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50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70757</xdr:rowOff>
    </xdr:from>
    <xdr:to>
      <xdr:col>65</xdr:col>
      <xdr:colOff>53975</xdr:colOff>
      <xdr:row>21</xdr:row>
      <xdr:rowOff>907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157134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8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年度においては、障</a:t>
          </a:r>
          <a:r>
            <a:rPr kumimoji="1" lang="ja-JP" altLang="en-US" sz="1100">
              <a:solidFill>
                <a:schemeClr val="dk1"/>
              </a:solidFill>
              <a:effectLst/>
              <a:latin typeface="+mn-lt"/>
              <a:ea typeface="+mn-ea"/>
              <a:cs typeface="+mn-cs"/>
            </a:rPr>
            <a:t>がい</a:t>
          </a:r>
          <a:r>
            <a:rPr kumimoji="1" lang="ja-JP" altLang="ja-JP" sz="1100">
              <a:solidFill>
                <a:schemeClr val="dk1"/>
              </a:solidFill>
              <a:effectLst/>
              <a:latin typeface="+mn-lt"/>
              <a:ea typeface="+mn-ea"/>
              <a:cs typeface="+mn-cs"/>
            </a:rPr>
            <a:t>福祉サービス費等の増により前年度より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しており、今後も社会福祉費全体として増加傾向は続いていくものと予想されるため、財政を過度に圧迫することがないよう福祉政策の見直し等を検討していく必要がある。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62230</xdr:rowOff>
    </xdr:from>
    <xdr:to>
      <xdr:col>24</xdr:col>
      <xdr:colOff>25400</xdr:colOff>
      <xdr:row>55</xdr:row>
      <xdr:rowOff>85090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19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55</xdr:row>
      <xdr:rowOff>62230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08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55</xdr:row>
      <xdr:rowOff>39370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08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39370</xdr:rowOff>
    </xdr:from>
    <xdr:to>
      <xdr:col>11</xdr:col>
      <xdr:colOff>9525</xdr:colOff>
      <xdr:row>55</xdr:row>
      <xdr:rowOff>130810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69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34290</xdr:rowOff>
    </xdr:from>
    <xdr:to>
      <xdr:col>24</xdr:col>
      <xdr:colOff>76200</xdr:colOff>
      <xdr:row>55</xdr:row>
      <xdr:rowOff>135890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50817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xdr:rowOff>
    </xdr:from>
    <xdr:to>
      <xdr:col>20</xdr:col>
      <xdr:colOff>38100</xdr:colOff>
      <xdr:row>55</xdr:row>
      <xdr:rowOff>113030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123207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99060</xdr:rowOff>
    </xdr:from>
    <xdr:to>
      <xdr:col>15</xdr:col>
      <xdr:colOff>149225</xdr:colOff>
      <xdr:row>55</xdr:row>
      <xdr:rowOff>29210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39387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160020</xdr:rowOff>
    </xdr:from>
    <xdr:to>
      <xdr:col>11</xdr:col>
      <xdr:colOff>60325</xdr:colOff>
      <xdr:row>55</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80010</xdr:rowOff>
    </xdr:from>
    <xdr:to>
      <xdr:col>6</xdr:col>
      <xdr:colOff>171450</xdr:colOff>
      <xdr:row>56</xdr:row>
      <xdr:rowOff>10160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20337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物価高等の影響による施設やインフラの維持補修費の増があったほか、後期高齢者医療特別会計や介護保険特別会計などへの繰出金の増によって数値が上昇した。高齢化に伴う社会保障経費の増加は、今後さらに進行していくため、健康寿命の延伸に向けた取組みが重要とな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4535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44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143328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030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67128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03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57</xdr:row>
      <xdr:rowOff>135165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68328"/>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16328</xdr:rowOff>
    </xdr:from>
    <xdr:to>
      <xdr:col>69</xdr:col>
      <xdr:colOff>142875</xdr:colOff>
      <xdr:row>56</xdr:row>
      <xdr:rowOff>117928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128105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公定価格等の増による幼稚園・保育園施設型給付費等負担金の増加や給与改定等による児童育成クラブ運営助成金の増加により前年度と比較して</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ポイント上昇</a:t>
          </a:r>
          <a:r>
            <a:rPr kumimoji="1" lang="ja-JP" altLang="ja-JP" sz="1100">
              <a:solidFill>
                <a:schemeClr val="dk1"/>
              </a:solidFill>
              <a:effectLst/>
              <a:latin typeface="+mn-lt"/>
              <a:ea typeface="+mn-ea"/>
              <a:cs typeface="+mn-cs"/>
            </a:rPr>
            <a:t>したものの、本市は一部事務組合や各種団体に対する支出が少ないことから、例年、類似団体平均を下回っているものと考えられる。</a:t>
          </a:r>
          <a:endParaRPr lang="ja-JP" altLang="ja-JP" sz="1400">
            <a:effectLst/>
          </a:endParaRPr>
        </a:p>
        <a:p>
          <a:r>
            <a:rPr kumimoji="1" lang="ja-JP" altLang="ja-JP" sz="1100">
              <a:solidFill>
                <a:schemeClr val="dk1"/>
              </a:solidFill>
              <a:effectLst/>
              <a:latin typeface="+mn-lt"/>
              <a:ea typeface="+mn-ea"/>
              <a:cs typeface="+mn-cs"/>
            </a:rPr>
            <a:t>また、補助金の見直しも行っており、今後も引き続き廃止や適正化に向けた取り組みの継続が必要である。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26416</xdr:rowOff>
    </xdr:from>
    <xdr:to>
      <xdr:col>82</xdr:col>
      <xdr:colOff>107950</xdr:colOff>
      <xdr:row>34</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557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170434</xdr:rowOff>
    </xdr:from>
    <xdr:to>
      <xdr:col>78</xdr:col>
      <xdr:colOff>69850</xdr:colOff>
      <xdr:row>34</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282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170434</xdr:rowOff>
    </xdr:from>
    <xdr:to>
      <xdr:col>73</xdr:col>
      <xdr:colOff>180975</xdr:colOff>
      <xdr:row>34</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282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133858</xdr:rowOff>
    </xdr:from>
    <xdr:to>
      <xdr:col>69</xdr:col>
      <xdr:colOff>92075</xdr:colOff>
      <xdr:row>34</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917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165354</xdr:rowOff>
    </xdr:from>
    <xdr:to>
      <xdr:col>82</xdr:col>
      <xdr:colOff>158750</xdr:colOff>
      <xdr:row>34</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10431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147066</xdr:rowOff>
    </xdr:from>
    <xdr:to>
      <xdr:col>78</xdr:col>
      <xdr:colOff>120650</xdr:colOff>
      <xdr:row>34</xdr:row>
      <xdr:rowOff>77216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87393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7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119634</xdr:rowOff>
    </xdr:from>
    <xdr:to>
      <xdr:col>74</xdr:col>
      <xdr:colOff>31750</xdr:colOff>
      <xdr:row>34</xdr:row>
      <xdr:rowOff>49784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59961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83058</xdr:rowOff>
    </xdr:from>
    <xdr:to>
      <xdr:col>65</xdr:col>
      <xdr:colOff>53975</xdr:colOff>
      <xdr:row>34</xdr:row>
      <xdr:rowOff>13208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23385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年度までは類似団体平均を上回っていたが、繰上償還等の実施により、平成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年度は類似団体平均値となり、平成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年度以降においては、類似団体平均を下回っている。</a:t>
          </a:r>
          <a:endParaRPr lang="ja-JP" altLang="ja-JP" sz="1400">
            <a:effectLst/>
          </a:endParaRPr>
        </a:p>
        <a:p>
          <a:r>
            <a:rPr kumimoji="1" lang="ja-JP" altLang="ja-JP" sz="1100">
              <a:solidFill>
                <a:schemeClr val="dk1"/>
              </a:solidFill>
              <a:effectLst/>
              <a:latin typeface="+mn-lt"/>
              <a:ea typeface="+mn-ea"/>
              <a:cs typeface="+mn-cs"/>
            </a:rPr>
            <a:t>今後も新規発行債の精査を行い、元利償還金の増加抑制に努める必要がある。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76</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590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76</xdr:row>
      <xdr:rowOff>5080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81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76</xdr:row>
      <xdr:rowOff>35561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81940"/>
          <a:ext cx="889000" cy="8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119380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657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66057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年度における公債費以外の各性質別経常収支比率は、前年度と比較して横ばいまたは上昇している。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市税や県税交付金、普通交付税等が増加したことにより経常一般財源は増加したものの、給与改定や物価高騰、高齢化等の影響により経常経費充当一般財源が増加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列挙した理由はどれも短期的な緩和が見込めないことから、</a:t>
          </a:r>
          <a:r>
            <a:rPr kumimoji="1" lang="ja-JP" altLang="ja-JP" sz="1100">
              <a:solidFill>
                <a:schemeClr val="dk1"/>
              </a:solidFill>
              <a:effectLst/>
              <a:latin typeface="+mn-lt"/>
              <a:ea typeface="+mn-ea"/>
              <a:cs typeface="+mn-cs"/>
            </a:rPr>
            <a:t>行財政改革や事務事業の見直し等を進めて、経常経費の削減に努める必要がある。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16511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343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66040</xdr:rowOff>
    </xdr:from>
    <xdr:to>
      <xdr:col>78</xdr:col>
      <xdr:colOff>69850</xdr:colOff>
      <xdr:row>76</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53340"/>
          <a:ext cx="889000" cy="38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76</xdr:row>
      <xdr:rowOff>43180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7533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77</xdr:row>
      <xdr:rowOff>138430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0733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153688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xdr:rowOff>
    </xdr:from>
    <xdr:to>
      <xdr:col>74</xdr:col>
      <xdr:colOff>31750</xdr:colOff>
      <xdr:row>74</xdr:row>
      <xdr:rowOff>116840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127017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104157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67617</xdr:rowOff>
    </xdr:from>
    <xdr:to>
      <xdr:col>29</xdr:col>
      <xdr:colOff>127000</xdr:colOff>
      <xdr:row>16</xdr:row>
      <xdr:rowOff>128174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58442"/>
          <a:ext cx="647700" cy="60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128174</xdr:rowOff>
    </xdr:from>
    <xdr:to>
      <xdr:col>26</xdr:col>
      <xdr:colOff>50800</xdr:colOff>
      <xdr:row>16</xdr:row>
      <xdr:rowOff>151079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18999"/>
          <a:ext cx="698500" cy="22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151079</xdr:rowOff>
    </xdr:from>
    <xdr:to>
      <xdr:col>22</xdr:col>
      <xdr:colOff>114300</xdr:colOff>
      <xdr:row>16</xdr:row>
      <xdr:rowOff>168521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41904"/>
          <a:ext cx="698500" cy="17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168521</xdr:rowOff>
    </xdr:from>
    <xdr:to>
      <xdr:col>18</xdr:col>
      <xdr:colOff>177800</xdr:colOff>
      <xdr:row>17</xdr:row>
      <xdr:rowOff>43752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59346"/>
          <a:ext cx="698500" cy="46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16817</xdr:rowOff>
    </xdr:from>
    <xdr:to>
      <xdr:col>29</xdr:col>
      <xdr:colOff>177800</xdr:colOff>
      <xdr:row>16</xdr:row>
      <xdr:rowOff>118417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07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160344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77374</xdr:rowOff>
    </xdr:from>
    <xdr:to>
      <xdr:col>26</xdr:col>
      <xdr:colOff>101600</xdr:colOff>
      <xdr:row>17</xdr:row>
      <xdr:rowOff>7524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68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163751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5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100279</xdr:rowOff>
    </xdr:from>
    <xdr:to>
      <xdr:col>22</xdr:col>
      <xdr:colOff>165100</xdr:colOff>
      <xdr:row>17</xdr:row>
      <xdr:rowOff>30429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91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15206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97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117721</xdr:rowOff>
    </xdr:from>
    <xdr:to>
      <xdr:col>19</xdr:col>
      <xdr:colOff>38100</xdr:colOff>
      <xdr:row>17</xdr:row>
      <xdr:rowOff>47871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08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32648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164402</xdr:rowOff>
    </xdr:from>
    <xdr:to>
      <xdr:col>15</xdr:col>
      <xdr:colOff>101600</xdr:colOff>
      <xdr:row>17</xdr:row>
      <xdr:rowOff>94552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55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79329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41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66383</xdr:rowOff>
    </xdr:from>
    <xdr:to>
      <xdr:col>29</xdr:col>
      <xdr:colOff>127000</xdr:colOff>
      <xdr:row>36</xdr:row>
      <xdr:rowOff>100559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19633"/>
          <a:ext cx="647700" cy="34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66383</xdr:rowOff>
    </xdr:from>
    <xdr:to>
      <xdr:col>26</xdr:col>
      <xdr:colOff>50800</xdr:colOff>
      <xdr:row>36</xdr:row>
      <xdr:rowOff>81661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19633"/>
          <a:ext cx="698500" cy="15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25311</xdr:rowOff>
    </xdr:from>
    <xdr:to>
      <xdr:col>22</xdr:col>
      <xdr:colOff>114300</xdr:colOff>
      <xdr:row>36</xdr:row>
      <xdr:rowOff>81661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78561"/>
          <a:ext cx="698500" cy="56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120523</xdr:rowOff>
    </xdr:from>
    <xdr:to>
      <xdr:col>18</xdr:col>
      <xdr:colOff>177800</xdr:colOff>
      <xdr:row>36</xdr:row>
      <xdr:rowOff>25311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30873"/>
          <a:ext cx="698500" cy="247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49759</xdr:rowOff>
    </xdr:from>
    <xdr:to>
      <xdr:col>29</xdr:col>
      <xdr:colOff>177800</xdr:colOff>
      <xdr:row>36</xdr:row>
      <xdr:rowOff>151359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0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21836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7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15583</xdr:rowOff>
    </xdr:from>
    <xdr:to>
      <xdr:col>26</xdr:col>
      <xdr:colOff>101600</xdr:colOff>
      <xdr:row>36</xdr:row>
      <xdr:rowOff>117183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6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101960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55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30861</xdr:rowOff>
    </xdr:from>
    <xdr:to>
      <xdr:col>22</xdr:col>
      <xdr:colOff>165100</xdr:colOff>
      <xdr:row>36</xdr:row>
      <xdr:rowOff>132461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84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117238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7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317411</xdr:rowOff>
    </xdr:from>
    <xdr:to>
      <xdr:col>19</xdr:col>
      <xdr:colOff>38100</xdr:colOff>
      <xdr:row>36</xdr:row>
      <xdr:rowOff>76111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27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60888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80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181500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117,332
115,870
53.15
45,470,871
43,575,231
1,643,157
24,862,564
13,114,212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20805</xdr:rowOff>
    </xdr:from>
    <xdr:to>
      <xdr:col>24</xdr:col>
      <xdr:colOff>63500</xdr:colOff>
      <xdr:row>35</xdr:row>
      <xdr:rowOff>71600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21555"/>
          <a:ext cx="838200" cy="5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53426</xdr:rowOff>
    </xdr:from>
    <xdr:to>
      <xdr:col>19</xdr:col>
      <xdr:colOff>177800</xdr:colOff>
      <xdr:row>35</xdr:row>
      <xdr:rowOff>71600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054176"/>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53426</xdr:rowOff>
    </xdr:from>
    <xdr:to>
      <xdr:col>15</xdr:col>
      <xdr:colOff>50800</xdr:colOff>
      <xdr:row>35</xdr:row>
      <xdr:rowOff>109113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54176"/>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109113</xdr:rowOff>
    </xdr:from>
    <xdr:to>
      <xdr:col>10</xdr:col>
      <xdr:colOff>114300</xdr:colOff>
      <xdr:row>36</xdr:row>
      <xdr:rowOff>48534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09863"/>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141455</xdr:rowOff>
    </xdr:from>
    <xdr:to>
      <xdr:col>24</xdr:col>
      <xdr:colOff>114300</xdr:colOff>
      <xdr:row>35</xdr:row>
      <xdr:rowOff>71605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7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164332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2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20800</xdr:rowOff>
    </xdr:from>
    <xdr:to>
      <xdr:col>20</xdr:col>
      <xdr:colOff>38100</xdr:colOff>
      <xdr:row>35</xdr:row>
      <xdr:rowOff>122400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138927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79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2626</xdr:rowOff>
    </xdr:from>
    <xdr:to>
      <xdr:col>15</xdr:col>
      <xdr:colOff>101600</xdr:colOff>
      <xdr:row>35</xdr:row>
      <xdr:rowOff>104226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0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120753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77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58313</xdr:rowOff>
    </xdr:from>
    <xdr:to>
      <xdr:col>10</xdr:col>
      <xdr:colOff>165100</xdr:colOff>
      <xdr:row>35</xdr:row>
      <xdr:rowOff>159913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5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4990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8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169184</xdr:rowOff>
    </xdr:from>
    <xdr:to>
      <xdr:col>6</xdr:col>
      <xdr:colOff>38100</xdr:colOff>
      <xdr:row>36</xdr:row>
      <xdr:rowOff>99334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6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115861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94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152534</xdr:rowOff>
    </xdr:from>
    <xdr:to>
      <xdr:col>24</xdr:col>
      <xdr:colOff>63500</xdr:colOff>
      <xdr:row>56</xdr:row>
      <xdr:rowOff>163278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53734"/>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163278</xdr:rowOff>
    </xdr:from>
    <xdr:to>
      <xdr:col>19</xdr:col>
      <xdr:colOff>177800</xdr:colOff>
      <xdr:row>57</xdr:row>
      <xdr:rowOff>14509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64478"/>
          <a:ext cx="889000" cy="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11896</xdr:rowOff>
    </xdr:from>
    <xdr:to>
      <xdr:col>15</xdr:col>
      <xdr:colOff>50800</xdr:colOff>
      <xdr:row>57</xdr:row>
      <xdr:rowOff>14509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84546"/>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11896</xdr:rowOff>
    </xdr:from>
    <xdr:to>
      <xdr:col>10</xdr:col>
      <xdr:colOff>114300</xdr:colOff>
      <xdr:row>57</xdr:row>
      <xdr:rowOff>42969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84546"/>
          <a:ext cx="889000" cy="3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101734</xdr:rowOff>
    </xdr:from>
    <xdr:to>
      <xdr:col>24</xdr:col>
      <xdr:colOff>114300</xdr:colOff>
      <xdr:row>57</xdr:row>
      <xdr:rowOff>31884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124611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112478</xdr:rowOff>
    </xdr:from>
    <xdr:to>
      <xdr:col>20</xdr:col>
      <xdr:colOff>38100</xdr:colOff>
      <xdr:row>57</xdr:row>
      <xdr:rowOff>42628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33755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0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135159</xdr:rowOff>
    </xdr:from>
    <xdr:to>
      <xdr:col>15</xdr:col>
      <xdr:colOff>101600</xdr:colOff>
      <xdr:row>57</xdr:row>
      <xdr:rowOff>65309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81836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1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132546</xdr:rowOff>
    </xdr:from>
    <xdr:to>
      <xdr:col>10</xdr:col>
      <xdr:colOff>165100</xdr:colOff>
      <xdr:row>57</xdr:row>
      <xdr:rowOff>62696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79223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0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163619</xdr:rowOff>
    </xdr:from>
    <xdr:to>
      <xdr:col>6</xdr:col>
      <xdr:colOff>38100</xdr:colOff>
      <xdr:row>57</xdr:row>
      <xdr:rowOff>93769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6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4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119469</xdr:rowOff>
    </xdr:from>
    <xdr:to>
      <xdr:col>24</xdr:col>
      <xdr:colOff>63500</xdr:colOff>
      <xdr:row>77</xdr:row>
      <xdr:rowOff>143244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21119"/>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143244</xdr:rowOff>
    </xdr:from>
    <xdr:to>
      <xdr:col>19</xdr:col>
      <xdr:colOff>177800</xdr:colOff>
      <xdr:row>77</xdr:row>
      <xdr:rowOff>153815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44894"/>
          <a:ext cx="8890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153815</xdr:rowOff>
    </xdr:from>
    <xdr:to>
      <xdr:col>15</xdr:col>
      <xdr:colOff>50800</xdr:colOff>
      <xdr:row>77</xdr:row>
      <xdr:rowOff>163761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55465"/>
          <a:ext cx="889000" cy="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163761</xdr:rowOff>
    </xdr:from>
    <xdr:to>
      <xdr:col>10</xdr:col>
      <xdr:colOff>114300</xdr:colOff>
      <xdr:row>78</xdr:row>
      <xdr:rowOff>6369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65411"/>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68669</xdr:rowOff>
    </xdr:from>
    <xdr:to>
      <xdr:col>24</xdr:col>
      <xdr:colOff>114300</xdr:colOff>
      <xdr:row>77</xdr:row>
      <xdr:rowOff>170269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155046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92444</xdr:rowOff>
    </xdr:from>
    <xdr:to>
      <xdr:col>20</xdr:col>
      <xdr:colOff>38100</xdr:colOff>
      <xdr:row>78</xdr:row>
      <xdr:rowOff>22594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13721</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8017" y="13386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103015</xdr:rowOff>
    </xdr:from>
    <xdr:to>
      <xdr:col>15</xdr:col>
      <xdr:colOff>101600</xdr:colOff>
      <xdr:row>78</xdr:row>
      <xdr:rowOff>33165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24292</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397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112961</xdr:rowOff>
    </xdr:from>
    <xdr:to>
      <xdr:col>10</xdr:col>
      <xdr:colOff>165100</xdr:colOff>
      <xdr:row>78</xdr:row>
      <xdr:rowOff>43111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34238</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17" y="13407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127019</xdr:rowOff>
    </xdr:from>
    <xdr:to>
      <xdr:col>6</xdr:col>
      <xdr:colOff>38100</xdr:colOff>
      <xdr:row>78</xdr:row>
      <xdr:rowOff>57169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48296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421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106493</xdr:rowOff>
    </xdr:from>
    <xdr:to>
      <xdr:col>24</xdr:col>
      <xdr:colOff>63500</xdr:colOff>
      <xdr:row>97</xdr:row>
      <xdr:rowOff>169585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37143"/>
          <a:ext cx="838200" cy="6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40456</xdr:rowOff>
    </xdr:from>
    <xdr:to>
      <xdr:col>19</xdr:col>
      <xdr:colOff>177800</xdr:colOff>
      <xdr:row>97</xdr:row>
      <xdr:rowOff>169585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71106"/>
          <a:ext cx="889000" cy="12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40456</xdr:rowOff>
    </xdr:from>
    <xdr:to>
      <xdr:col>15</xdr:col>
      <xdr:colOff>50800</xdr:colOff>
      <xdr:row>98</xdr:row>
      <xdr:rowOff>44960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71106"/>
          <a:ext cx="889000" cy="17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44960</xdr:rowOff>
    </xdr:from>
    <xdr:to>
      <xdr:col>10</xdr:col>
      <xdr:colOff>114300</xdr:colOff>
      <xdr:row>98</xdr:row>
      <xdr:rowOff>65131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47060"/>
          <a:ext cx="889000" cy="2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55693</xdr:rowOff>
    </xdr:from>
    <xdr:to>
      <xdr:col>24</xdr:col>
      <xdr:colOff>114300</xdr:colOff>
      <xdr:row>97</xdr:row>
      <xdr:rowOff>157293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8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142070</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0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118785</xdr:rowOff>
    </xdr:from>
    <xdr:to>
      <xdr:col>20</xdr:col>
      <xdr:colOff>38100</xdr:colOff>
      <xdr:row>98</xdr:row>
      <xdr:rowOff>48935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40062</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4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161106</xdr:rowOff>
    </xdr:from>
    <xdr:to>
      <xdr:col>15</xdr:col>
      <xdr:colOff>101600</xdr:colOff>
      <xdr:row>97</xdr:row>
      <xdr:rowOff>91256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82383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1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165610</xdr:rowOff>
    </xdr:from>
    <xdr:to>
      <xdr:col>10</xdr:col>
      <xdr:colOff>165100</xdr:colOff>
      <xdr:row>98</xdr:row>
      <xdr:rowOff>95760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9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86887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14331</xdr:rowOff>
    </xdr:from>
    <xdr:to>
      <xdr:col>6</xdr:col>
      <xdr:colOff>38100</xdr:colOff>
      <xdr:row>98</xdr:row>
      <xdr:rowOff>115931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1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107058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120530</xdr:rowOff>
    </xdr:from>
    <xdr:to>
      <xdr:col>55</xdr:col>
      <xdr:colOff>0</xdr:colOff>
      <xdr:row>37</xdr:row>
      <xdr:rowOff>39290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92730"/>
          <a:ext cx="838200" cy="9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71381</xdr:rowOff>
    </xdr:from>
    <xdr:to>
      <xdr:col>50</xdr:col>
      <xdr:colOff>114300</xdr:colOff>
      <xdr:row>36</xdr:row>
      <xdr:rowOff>120530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43581"/>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166403</xdr:rowOff>
    </xdr:from>
    <xdr:to>
      <xdr:col>45</xdr:col>
      <xdr:colOff>177800</xdr:colOff>
      <xdr:row>36</xdr:row>
      <xdr:rowOff>71381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309903"/>
          <a:ext cx="889000" cy="93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166441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166403</xdr:rowOff>
    </xdr:from>
    <xdr:to>
      <xdr:col>41</xdr:col>
      <xdr:colOff>50800</xdr:colOff>
      <xdr:row>38</xdr:row>
      <xdr:rowOff>76541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309903"/>
          <a:ext cx="889000" cy="128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159940</xdr:rowOff>
    </xdr:from>
    <xdr:to>
      <xdr:col>55</xdr:col>
      <xdr:colOff>50800</xdr:colOff>
      <xdr:row>37</xdr:row>
      <xdr:rowOff>90090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3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138367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1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69730</xdr:rowOff>
    </xdr:from>
    <xdr:to>
      <xdr:col>50</xdr:col>
      <xdr:colOff>165100</xdr:colOff>
      <xdr:row>36</xdr:row>
      <xdr:rowOff>171330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4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162457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3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20581</xdr:rowOff>
    </xdr:from>
    <xdr:to>
      <xdr:col>46</xdr:col>
      <xdr:colOff>38100</xdr:colOff>
      <xdr:row>36</xdr:row>
      <xdr:rowOff>122181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138708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96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115603</xdr:rowOff>
    </xdr:from>
    <xdr:to>
      <xdr:col>41</xdr:col>
      <xdr:colOff>101600</xdr:colOff>
      <xdr:row>31</xdr:row>
      <xdr:rowOff>45753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5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36880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5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25741</xdr:rowOff>
    </xdr:from>
    <xdr:to>
      <xdr:col>36</xdr:col>
      <xdr:colOff>165100</xdr:colOff>
      <xdr:row>38</xdr:row>
      <xdr:rowOff>127341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54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118468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63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70282</xdr:rowOff>
    </xdr:from>
    <xdr:to>
      <xdr:col>55</xdr:col>
      <xdr:colOff>0</xdr:colOff>
      <xdr:row>57</xdr:row>
      <xdr:rowOff>117767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71482"/>
          <a:ext cx="838200" cy="2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117767</xdr:rowOff>
    </xdr:from>
    <xdr:to>
      <xdr:col>50</xdr:col>
      <xdr:colOff>114300</xdr:colOff>
      <xdr:row>57</xdr:row>
      <xdr:rowOff>170624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90417"/>
          <a:ext cx="889000" cy="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145021</xdr:rowOff>
    </xdr:from>
    <xdr:to>
      <xdr:col>45</xdr:col>
      <xdr:colOff>177800</xdr:colOff>
      <xdr:row>57</xdr:row>
      <xdr:rowOff>170624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1767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103022</xdr:rowOff>
    </xdr:from>
    <xdr:to>
      <xdr:col>41</xdr:col>
      <xdr:colOff>50800</xdr:colOff>
      <xdr:row>57</xdr:row>
      <xdr:rowOff>145021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04222"/>
          <a:ext cx="889000" cy="2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19482</xdr:rowOff>
    </xdr:from>
    <xdr:to>
      <xdr:col>55</xdr:col>
      <xdr:colOff>50800</xdr:colOff>
      <xdr:row>56</xdr:row>
      <xdr:rowOff>121082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2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169359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9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66967</xdr:rowOff>
    </xdr:from>
    <xdr:to>
      <xdr:col>50</xdr:col>
      <xdr:colOff>165100</xdr:colOff>
      <xdr:row>57</xdr:row>
      <xdr:rowOff>168567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159694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3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119824</xdr:rowOff>
    </xdr:from>
    <xdr:to>
      <xdr:col>46</xdr:col>
      <xdr:colOff>38100</xdr:colOff>
      <xdr:row>58</xdr:row>
      <xdr:rowOff>49974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9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41101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8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94221</xdr:rowOff>
    </xdr:from>
    <xdr:to>
      <xdr:col>41</xdr:col>
      <xdr:colOff>101600</xdr:colOff>
      <xdr:row>58</xdr:row>
      <xdr:rowOff>24371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15498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52222</xdr:rowOff>
    </xdr:from>
    <xdr:to>
      <xdr:col>36</xdr:col>
      <xdr:colOff>165100</xdr:colOff>
      <xdr:row>56</xdr:row>
      <xdr:rowOff>153822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144949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7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38956</xdr:rowOff>
    </xdr:from>
    <xdr:to>
      <xdr:col>55</xdr:col>
      <xdr:colOff>0</xdr:colOff>
      <xdr:row>78</xdr:row>
      <xdr:rowOff>100267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12056"/>
          <a:ext cx="838200" cy="6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38956</xdr:rowOff>
    </xdr:from>
    <xdr:to>
      <xdr:col>50</xdr:col>
      <xdr:colOff>114300</xdr:colOff>
      <xdr:row>78</xdr:row>
      <xdr:rowOff>93089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12056"/>
          <a:ext cx="889000" cy="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16301</xdr:rowOff>
    </xdr:from>
    <xdr:to>
      <xdr:col>45</xdr:col>
      <xdr:colOff>177800</xdr:colOff>
      <xdr:row>78</xdr:row>
      <xdr:rowOff>93089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89401"/>
          <a:ext cx="889000" cy="7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87145</xdr:rowOff>
    </xdr:from>
    <xdr:to>
      <xdr:col>41</xdr:col>
      <xdr:colOff>50800</xdr:colOff>
      <xdr:row>78</xdr:row>
      <xdr:rowOff>16301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945895"/>
          <a:ext cx="889000" cy="44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49467</xdr:rowOff>
    </xdr:from>
    <xdr:to>
      <xdr:col>55</xdr:col>
      <xdr:colOff>50800</xdr:colOff>
      <xdr:row>78</xdr:row>
      <xdr:rowOff>151067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2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135844</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3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159606</xdr:rowOff>
    </xdr:from>
    <xdr:to>
      <xdr:col>50</xdr:col>
      <xdr:colOff>165100</xdr:colOff>
      <xdr:row>78</xdr:row>
      <xdr:rowOff>89756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6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80883</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5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42289</xdr:rowOff>
    </xdr:from>
    <xdr:to>
      <xdr:col>46</xdr:col>
      <xdr:colOff>38100</xdr:colOff>
      <xdr:row>78</xdr:row>
      <xdr:rowOff>143889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135016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136951</xdr:rowOff>
    </xdr:from>
    <xdr:to>
      <xdr:col>41</xdr:col>
      <xdr:colOff>101600</xdr:colOff>
      <xdr:row>78</xdr:row>
      <xdr:rowOff>67101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58228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3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36345</xdr:rowOff>
    </xdr:from>
    <xdr:to>
      <xdr:col>36</xdr:col>
      <xdr:colOff>165100</xdr:colOff>
      <xdr:row>75</xdr:row>
      <xdr:rowOff>137945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8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154472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67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76016</xdr:rowOff>
    </xdr:from>
    <xdr:to>
      <xdr:col>55</xdr:col>
      <xdr:colOff>0</xdr:colOff>
      <xdr:row>97</xdr:row>
      <xdr:rowOff>107029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363766"/>
          <a:ext cx="838200" cy="37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107029</xdr:rowOff>
    </xdr:from>
    <xdr:to>
      <xdr:col>50</xdr:col>
      <xdr:colOff>114300</xdr:colOff>
      <xdr:row>97</xdr:row>
      <xdr:rowOff>148234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737679"/>
          <a:ext cx="889000" cy="4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146692</xdr:rowOff>
    </xdr:from>
    <xdr:to>
      <xdr:col>45</xdr:col>
      <xdr:colOff>177800</xdr:colOff>
      <xdr:row>97</xdr:row>
      <xdr:rowOff>148234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777342"/>
          <a:ext cx="8890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146692</xdr:rowOff>
    </xdr:from>
    <xdr:to>
      <xdr:col>41</xdr:col>
      <xdr:colOff>50800</xdr:colOff>
      <xdr:row>98</xdr:row>
      <xdr:rowOff>51499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777342"/>
          <a:ext cx="889000" cy="7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25216</xdr:rowOff>
    </xdr:from>
    <xdr:to>
      <xdr:col>55</xdr:col>
      <xdr:colOff>50800</xdr:colOff>
      <xdr:row>95</xdr:row>
      <xdr:rowOff>126816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48093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1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56229</xdr:rowOff>
    </xdr:from>
    <xdr:to>
      <xdr:col>50</xdr:col>
      <xdr:colOff>165100</xdr:colOff>
      <xdr:row>97</xdr:row>
      <xdr:rowOff>157829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148956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97434</xdr:rowOff>
    </xdr:from>
    <xdr:to>
      <xdr:col>46</xdr:col>
      <xdr:colOff>38100</xdr:colOff>
      <xdr:row>98</xdr:row>
      <xdr:rowOff>27584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2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18711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2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95892</xdr:rowOff>
    </xdr:from>
    <xdr:to>
      <xdr:col>41</xdr:col>
      <xdr:colOff>101600</xdr:colOff>
      <xdr:row>98</xdr:row>
      <xdr:rowOff>26042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17169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1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699</xdr:rowOff>
    </xdr:from>
    <xdr:to>
      <xdr:col>36</xdr:col>
      <xdr:colOff>165100</xdr:colOff>
      <xdr:row>98</xdr:row>
      <xdr:rowOff>102299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93426</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68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81680</xdr:rowOff>
    </xdr:from>
    <xdr:to>
      <xdr:col>85</xdr:col>
      <xdr:colOff>127000</xdr:colOff>
      <xdr:row>39</xdr:row>
      <xdr:rowOff>89190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68230"/>
          <a:ext cx="838200" cy="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56097</xdr:rowOff>
    </xdr:from>
    <xdr:to>
      <xdr:col>81</xdr:col>
      <xdr:colOff>50800</xdr:colOff>
      <xdr:row>39</xdr:row>
      <xdr:rowOff>89190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42647"/>
          <a:ext cx="88900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56097</xdr:rowOff>
    </xdr:from>
    <xdr:to>
      <xdr:col>76</xdr:col>
      <xdr:colOff>114300</xdr:colOff>
      <xdr:row>39</xdr:row>
      <xdr:rowOff>90823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42647"/>
          <a:ext cx="889000" cy="3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86360</xdr:rowOff>
    </xdr:from>
    <xdr:to>
      <xdr:col>71</xdr:col>
      <xdr:colOff>177800</xdr:colOff>
      <xdr:row>39</xdr:row>
      <xdr:rowOff>90823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72910"/>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30880</xdr:rowOff>
    </xdr:from>
    <xdr:to>
      <xdr:col>85</xdr:col>
      <xdr:colOff>177800</xdr:colOff>
      <xdr:row>39</xdr:row>
      <xdr:rowOff>132480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117257</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32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38390</xdr:rowOff>
    </xdr:from>
    <xdr:to>
      <xdr:col>81</xdr:col>
      <xdr:colOff>101600</xdr:colOff>
      <xdr:row>39</xdr:row>
      <xdr:rowOff>139990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131117</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24333" y="6817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5297</xdr:rowOff>
    </xdr:from>
    <xdr:to>
      <xdr:col>76</xdr:col>
      <xdr:colOff>165100</xdr:colOff>
      <xdr:row>39</xdr:row>
      <xdr:rowOff>106897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98024</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8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40023</xdr:rowOff>
    </xdr:from>
    <xdr:to>
      <xdr:col>72</xdr:col>
      <xdr:colOff>38100</xdr:colOff>
      <xdr:row>39</xdr:row>
      <xdr:rowOff>141623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132750</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8193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35560</xdr:rowOff>
    </xdr:from>
    <xdr:to>
      <xdr:col>67</xdr:col>
      <xdr:colOff>101600</xdr:colOff>
      <xdr:row>39</xdr:row>
      <xdr:rowOff>137160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128287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814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91294</xdr:rowOff>
    </xdr:from>
    <xdr:to>
      <xdr:col>85</xdr:col>
      <xdr:colOff>127000</xdr:colOff>
      <xdr:row>76</xdr:row>
      <xdr:rowOff>114497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121494"/>
          <a:ext cx="8382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91294</xdr:rowOff>
    </xdr:from>
    <xdr:to>
      <xdr:col>81</xdr:col>
      <xdr:colOff>50800</xdr:colOff>
      <xdr:row>76</xdr:row>
      <xdr:rowOff>97065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121494"/>
          <a:ext cx="889000" cy="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90932</xdr:rowOff>
    </xdr:from>
    <xdr:to>
      <xdr:col>76</xdr:col>
      <xdr:colOff>114300</xdr:colOff>
      <xdr:row>76</xdr:row>
      <xdr:rowOff>97065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121132"/>
          <a:ext cx="889000" cy="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63652</xdr:rowOff>
    </xdr:from>
    <xdr:to>
      <xdr:col>71</xdr:col>
      <xdr:colOff>177800</xdr:colOff>
      <xdr:row>76</xdr:row>
      <xdr:rowOff>90932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093852"/>
          <a:ext cx="8890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63697</xdr:rowOff>
    </xdr:from>
    <xdr:to>
      <xdr:col>85</xdr:col>
      <xdr:colOff>177800</xdr:colOff>
      <xdr:row>76</xdr:row>
      <xdr:rowOff>165297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09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42124</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40494</xdr:rowOff>
    </xdr:from>
    <xdr:to>
      <xdr:col>81</xdr:col>
      <xdr:colOff>101600</xdr:colOff>
      <xdr:row>76</xdr:row>
      <xdr:rowOff>142094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0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133221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46265</xdr:rowOff>
    </xdr:from>
    <xdr:to>
      <xdr:col>76</xdr:col>
      <xdr:colOff>165100</xdr:colOff>
      <xdr:row>76</xdr:row>
      <xdr:rowOff>147865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0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138992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1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40132</xdr:rowOff>
    </xdr:from>
    <xdr:to>
      <xdr:col>72</xdr:col>
      <xdr:colOff>38100</xdr:colOff>
      <xdr:row>76</xdr:row>
      <xdr:rowOff>141732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0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132859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16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12852</xdr:rowOff>
    </xdr:from>
    <xdr:to>
      <xdr:col>67</xdr:col>
      <xdr:colOff>101600</xdr:colOff>
      <xdr:row>76</xdr:row>
      <xdr:rowOff>114452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4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105579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13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64697</xdr:rowOff>
    </xdr:from>
    <xdr:to>
      <xdr:col>85</xdr:col>
      <xdr:colOff>127000</xdr:colOff>
      <xdr:row>98</xdr:row>
      <xdr:rowOff>125154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66797"/>
          <a:ext cx="838200" cy="6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64697</xdr:rowOff>
    </xdr:from>
    <xdr:to>
      <xdr:col>81</xdr:col>
      <xdr:colOff>50800</xdr:colOff>
      <xdr:row>98</xdr:row>
      <xdr:rowOff>122487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66797"/>
          <a:ext cx="8890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122487</xdr:rowOff>
    </xdr:from>
    <xdr:to>
      <xdr:col>76</xdr:col>
      <xdr:colOff>114300</xdr:colOff>
      <xdr:row>98</xdr:row>
      <xdr:rowOff>134579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24587"/>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134579</xdr:rowOff>
    </xdr:from>
    <xdr:to>
      <xdr:col>71</xdr:col>
      <xdr:colOff>177800</xdr:colOff>
      <xdr:row>98</xdr:row>
      <xdr:rowOff>158705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36679"/>
          <a:ext cx="889000" cy="2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74354</xdr:rowOff>
    </xdr:from>
    <xdr:to>
      <xdr:col>85</xdr:col>
      <xdr:colOff>177800</xdr:colOff>
      <xdr:row>99</xdr:row>
      <xdr:rowOff>4504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7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160731</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13897</xdr:rowOff>
    </xdr:from>
    <xdr:to>
      <xdr:col>81</xdr:col>
      <xdr:colOff>101600</xdr:colOff>
      <xdr:row>98</xdr:row>
      <xdr:rowOff>115497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106624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0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71687</xdr:rowOff>
    </xdr:from>
    <xdr:to>
      <xdr:col>76</xdr:col>
      <xdr:colOff>165100</xdr:colOff>
      <xdr:row>99</xdr:row>
      <xdr:rowOff>1837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164414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83779</xdr:rowOff>
    </xdr:from>
    <xdr:to>
      <xdr:col>72</xdr:col>
      <xdr:colOff>38100</xdr:colOff>
      <xdr:row>99</xdr:row>
      <xdr:rowOff>13929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8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5056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7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107905</xdr:rowOff>
    </xdr:from>
    <xdr:to>
      <xdr:col>67</xdr:col>
      <xdr:colOff>101600</xdr:colOff>
      <xdr:row>99</xdr:row>
      <xdr:rowOff>38055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29182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0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153512</xdr:rowOff>
    </xdr:from>
    <xdr:to>
      <xdr:col>116</xdr:col>
      <xdr:colOff>63500</xdr:colOff>
      <xdr:row>58</xdr:row>
      <xdr:rowOff>157226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97612"/>
          <a:ext cx="8382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153512</xdr:rowOff>
    </xdr:from>
    <xdr:to>
      <xdr:col>111</xdr:col>
      <xdr:colOff>177800</xdr:colOff>
      <xdr:row>58</xdr:row>
      <xdr:rowOff>160922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97612"/>
          <a:ext cx="889000" cy="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160922</xdr:rowOff>
    </xdr:from>
    <xdr:to>
      <xdr:col>107</xdr:col>
      <xdr:colOff>50800</xdr:colOff>
      <xdr:row>58</xdr:row>
      <xdr:rowOff>161093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05022"/>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44164</xdr:rowOff>
    </xdr:from>
    <xdr:to>
      <xdr:col>102</xdr:col>
      <xdr:colOff>114300</xdr:colOff>
      <xdr:row>58</xdr:row>
      <xdr:rowOff>161093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816814"/>
          <a:ext cx="889000" cy="28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106426</xdr:rowOff>
    </xdr:from>
    <xdr:to>
      <xdr:col>116</xdr:col>
      <xdr:colOff>114300</xdr:colOff>
      <xdr:row>59</xdr:row>
      <xdr:rowOff>36576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5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67079</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102712</xdr:rowOff>
    </xdr:from>
    <xdr:to>
      <xdr:col>112</xdr:col>
      <xdr:colOff>38100</xdr:colOff>
      <xdr:row>59</xdr:row>
      <xdr:rowOff>32862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23989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3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110122</xdr:rowOff>
    </xdr:from>
    <xdr:to>
      <xdr:col>107</xdr:col>
      <xdr:colOff>101600</xdr:colOff>
      <xdr:row>59</xdr:row>
      <xdr:rowOff>40272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31399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4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110293</xdr:rowOff>
    </xdr:from>
    <xdr:to>
      <xdr:col>102</xdr:col>
      <xdr:colOff>165100</xdr:colOff>
      <xdr:row>59</xdr:row>
      <xdr:rowOff>40443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5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31570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4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164814</xdr:rowOff>
    </xdr:from>
    <xdr:to>
      <xdr:col>98</xdr:col>
      <xdr:colOff>38100</xdr:colOff>
      <xdr:row>57</xdr:row>
      <xdr:rowOff>94964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111491</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54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50279</xdr:rowOff>
    </xdr:from>
    <xdr:to>
      <xdr:col>116</xdr:col>
      <xdr:colOff>63500</xdr:colOff>
      <xdr:row>76</xdr:row>
      <xdr:rowOff>109296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80479"/>
          <a:ext cx="838200" cy="5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109296</xdr:rowOff>
    </xdr:from>
    <xdr:to>
      <xdr:col>111</xdr:col>
      <xdr:colOff>177800</xdr:colOff>
      <xdr:row>77</xdr:row>
      <xdr:rowOff>4865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39496"/>
          <a:ext cx="889000" cy="6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4865</xdr:rowOff>
    </xdr:from>
    <xdr:to>
      <xdr:col>107</xdr:col>
      <xdr:colOff>50800</xdr:colOff>
      <xdr:row>77</xdr:row>
      <xdr:rowOff>31496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06515"/>
          <a:ext cx="8890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104915</xdr:rowOff>
    </xdr:from>
    <xdr:to>
      <xdr:col>102</xdr:col>
      <xdr:colOff>114300</xdr:colOff>
      <xdr:row>77</xdr:row>
      <xdr:rowOff>31496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963665"/>
          <a:ext cx="889000" cy="26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170929</xdr:rowOff>
    </xdr:from>
    <xdr:to>
      <xdr:col>116</xdr:col>
      <xdr:colOff>114300</xdr:colOff>
      <xdr:row>76</xdr:row>
      <xdr:rowOff>101079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149356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58496</xdr:rowOff>
    </xdr:from>
    <xdr:to>
      <xdr:col>112</xdr:col>
      <xdr:colOff>38100</xdr:colOff>
      <xdr:row>76</xdr:row>
      <xdr:rowOff>160096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151223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125515</xdr:rowOff>
    </xdr:from>
    <xdr:to>
      <xdr:col>107</xdr:col>
      <xdr:colOff>101600</xdr:colOff>
      <xdr:row>77</xdr:row>
      <xdr:rowOff>55665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46792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152146</xdr:rowOff>
    </xdr:from>
    <xdr:to>
      <xdr:col>102</xdr:col>
      <xdr:colOff>165100</xdr:colOff>
      <xdr:row>77</xdr:row>
      <xdr:rowOff>82296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73423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7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54115</xdr:rowOff>
    </xdr:from>
    <xdr:to>
      <xdr:col>98</xdr:col>
      <xdr:colOff>38100</xdr:colOff>
      <xdr:row>75</xdr:row>
      <xdr:rowOff>155715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146842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0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と比較すると普通建設事業費が増加しており、中でも更新整備分が大幅に増加している。これは清掃センター基幹的設備改良工事が本格化と庁舎非常用電源設備更新工事を実施したことによるものである。扶助費においても増加しており、これは非課税世帯等に対する給付金事業が単価や対象者を変えながらも継続しており、子育て世帯に対する加算給付金が新たに追加された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補助費等は前年度まで実施していた医療提供体制整備事業や中小企業等事業継続支援事業、水道料金の一部減免に係る水道事業会計補助金などの</a:t>
          </a:r>
          <a:r>
            <a:rPr kumimoji="1" lang="ja-JP" altLang="ja-JP" sz="1100">
              <a:solidFill>
                <a:schemeClr val="dk1"/>
              </a:solidFill>
              <a:effectLst/>
              <a:latin typeface="+mn-lt"/>
              <a:ea typeface="+mn-ea"/>
              <a:cs typeface="+mn-cs"/>
            </a:rPr>
            <a:t>新型コロナウイルス対策</a:t>
          </a:r>
          <a:r>
            <a:rPr kumimoji="1" lang="ja-JP" altLang="en-US" sz="1100">
              <a:solidFill>
                <a:schemeClr val="dk1"/>
              </a:solidFill>
              <a:effectLst/>
              <a:latin typeface="+mn-lt"/>
              <a:ea typeface="+mn-ea"/>
              <a:cs typeface="+mn-cs"/>
            </a:rPr>
            <a:t>事業が減少したことによるものである。積立金は令和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年度より令和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年度実質収支が大幅に減少したことにより決算剰余金の積立が減少したことによるものである。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これらの増減は臨時的なものであるが、人件費や物件費の増加については給与改定や物価高騰等に伴うものであり、令和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年度限りの増加要因ではない。本市は</a:t>
          </a:r>
          <a:r>
            <a:rPr kumimoji="1" lang="ja-JP" altLang="ja-JP" sz="1100">
              <a:solidFill>
                <a:schemeClr val="dk1"/>
              </a:solidFill>
              <a:effectLst/>
              <a:latin typeface="+mn-lt"/>
              <a:ea typeface="+mn-ea"/>
              <a:cs typeface="+mn-cs"/>
            </a:rPr>
            <a:t>南北に細長い</a:t>
          </a:r>
          <a:r>
            <a:rPr kumimoji="1" lang="ja-JP" altLang="en-US" sz="1100">
              <a:solidFill>
                <a:schemeClr val="dk1"/>
              </a:solidFill>
              <a:effectLst/>
              <a:latin typeface="+mn-lt"/>
              <a:ea typeface="+mn-ea"/>
              <a:cs typeface="+mn-cs"/>
            </a:rPr>
            <a:t>地形</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より数ある</a:t>
          </a:r>
          <a:r>
            <a:rPr kumimoji="1" lang="ja-JP" altLang="ja-JP" sz="1100">
              <a:solidFill>
                <a:schemeClr val="dk1"/>
              </a:solidFill>
              <a:effectLst/>
              <a:latin typeface="+mn-lt"/>
              <a:ea typeface="+mn-ea"/>
              <a:cs typeface="+mn-cs"/>
            </a:rPr>
            <a:t>公共施設</a:t>
          </a:r>
          <a:r>
            <a:rPr kumimoji="1" lang="ja-JP" altLang="en-US" sz="1100">
              <a:solidFill>
                <a:schemeClr val="dk1"/>
              </a:solidFill>
              <a:effectLst/>
              <a:latin typeface="+mn-lt"/>
              <a:ea typeface="+mn-ea"/>
              <a:cs typeface="+mn-cs"/>
            </a:rPr>
            <a:t>の維持管理費や</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が経常的にかかっており、</a:t>
          </a:r>
          <a:r>
            <a:rPr kumimoji="1" lang="ja-JP" altLang="ja-JP" sz="1100">
              <a:solidFill>
                <a:schemeClr val="dk1"/>
              </a:solidFill>
              <a:effectLst/>
              <a:latin typeface="+mn-lt"/>
              <a:ea typeface="+mn-ea"/>
              <a:cs typeface="+mn-cs"/>
            </a:rPr>
            <a:t>類似団体平均と比較して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高い水準にある。</a:t>
          </a:r>
          <a:endParaRPr lang="ja-JP" altLang="ja-JP">
            <a:effectLst/>
          </a:endParaRPr>
        </a:p>
        <a:p>
          <a:r>
            <a:rPr kumimoji="1" lang="ja-JP" altLang="ja-JP" sz="1100">
              <a:solidFill>
                <a:schemeClr val="dk1"/>
              </a:solidFill>
              <a:effectLst/>
              <a:latin typeface="+mn-lt"/>
              <a:ea typeface="+mn-ea"/>
              <a:cs typeface="+mn-cs"/>
            </a:rPr>
            <a:t>計画的に大規模事業を実施することにより、維持補修費についても比較的節減できているものと考えられるが、市制施行後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年を超え、老朽化が急速に進行している公共施設も多くあることから、複合化などを踏まえた今後のあり方を検討</a:t>
          </a:r>
          <a:r>
            <a:rPr kumimoji="1" lang="ja-JP" altLang="en-US" sz="1100">
              <a:solidFill>
                <a:schemeClr val="dk1"/>
              </a:solidFill>
              <a:effectLst/>
              <a:latin typeface="+mn-lt"/>
              <a:ea typeface="+mn-ea"/>
              <a:cs typeface="+mn-cs"/>
            </a:rPr>
            <a:t>するとともに</a:t>
          </a:r>
          <a:r>
            <a:rPr kumimoji="1" lang="ja-JP" altLang="ja-JP" sz="1100">
              <a:solidFill>
                <a:schemeClr val="dk1"/>
              </a:solidFill>
              <a:effectLst/>
              <a:latin typeface="+mn-lt"/>
              <a:ea typeface="+mn-ea"/>
              <a:cs typeface="+mn-cs"/>
            </a:rPr>
            <a:t>人員の適正配置等により、人件費の抑制に努める必要がある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117,332
115,870
53.15
45,470,871
43,575,231
1,643,157
24,862,564
13,114,212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143510</xdr:rowOff>
    </xdr:from>
    <xdr:to>
      <xdr:col>24</xdr:col>
      <xdr:colOff>63500</xdr:colOff>
      <xdr:row>34</xdr:row>
      <xdr:rowOff>27686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01360"/>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1016</xdr:rowOff>
    </xdr:from>
    <xdr:to>
      <xdr:col>19</xdr:col>
      <xdr:colOff>177800</xdr:colOff>
      <xdr:row>33</xdr:row>
      <xdr:rowOff>143510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58866"/>
          <a:ext cx="889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1016</xdr:rowOff>
    </xdr:from>
    <xdr:to>
      <xdr:col>15</xdr:col>
      <xdr:colOff>50800</xdr:colOff>
      <xdr:row>33</xdr:row>
      <xdr:rowOff>108458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58866"/>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108458</xdr:rowOff>
    </xdr:from>
    <xdr:to>
      <xdr:col>10</xdr:col>
      <xdr:colOff>114300</xdr:colOff>
      <xdr:row>33</xdr:row>
      <xdr:rowOff>113030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66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148336</xdr:rowOff>
    </xdr:from>
    <xdr:to>
      <xdr:col>24</xdr:col>
      <xdr:colOff>114300</xdr:colOff>
      <xdr:row>34</xdr:row>
      <xdr:rowOff>78486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171213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92710</xdr:rowOff>
    </xdr:from>
    <xdr:to>
      <xdr:col>20</xdr:col>
      <xdr:colOff>38100</xdr:colOff>
      <xdr:row>34</xdr:row>
      <xdr:rowOff>22860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39387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2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121666</xdr:rowOff>
    </xdr:from>
    <xdr:to>
      <xdr:col>15</xdr:col>
      <xdr:colOff>101600</xdr:colOff>
      <xdr:row>33</xdr:row>
      <xdr:rowOff>51816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0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68343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8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57658</xdr:rowOff>
    </xdr:from>
    <xdr:to>
      <xdr:col>10</xdr:col>
      <xdr:colOff>165100</xdr:colOff>
      <xdr:row>33</xdr:row>
      <xdr:rowOff>159258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4335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9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62230</xdr:rowOff>
    </xdr:from>
    <xdr:to>
      <xdr:col>6</xdr:col>
      <xdr:colOff>38100</xdr:colOff>
      <xdr:row>33</xdr:row>
      <xdr:rowOff>163830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8907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115629</xdr:rowOff>
    </xdr:from>
    <xdr:to>
      <xdr:col>24</xdr:col>
      <xdr:colOff>63500</xdr:colOff>
      <xdr:row>57</xdr:row>
      <xdr:rowOff>122020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88279"/>
          <a:ext cx="838200" cy="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115629</xdr:rowOff>
    </xdr:from>
    <xdr:to>
      <xdr:col>19</xdr:col>
      <xdr:colOff>177800</xdr:colOff>
      <xdr:row>57</xdr:row>
      <xdr:rowOff>123890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88279"/>
          <a:ext cx="889000" cy="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13632</xdr:rowOff>
    </xdr:from>
    <xdr:to>
      <xdr:col>15</xdr:col>
      <xdr:colOff>50800</xdr:colOff>
      <xdr:row>57</xdr:row>
      <xdr:rowOff>123890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43382"/>
          <a:ext cx="889000" cy="45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13632</xdr:rowOff>
    </xdr:from>
    <xdr:to>
      <xdr:col>10</xdr:col>
      <xdr:colOff>114300</xdr:colOff>
      <xdr:row>57</xdr:row>
      <xdr:rowOff>142229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43382"/>
          <a:ext cx="889000" cy="47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71220</xdr:rowOff>
    </xdr:from>
    <xdr:to>
      <xdr:col>24</xdr:col>
      <xdr:colOff>114300</xdr:colOff>
      <xdr:row>58</xdr:row>
      <xdr:rowOff>1370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157597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64829</xdr:rowOff>
    </xdr:from>
    <xdr:to>
      <xdr:col>20</xdr:col>
      <xdr:colOff>38100</xdr:colOff>
      <xdr:row>57</xdr:row>
      <xdr:rowOff>166429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3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157556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3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73090</xdr:rowOff>
    </xdr:from>
    <xdr:to>
      <xdr:col>15</xdr:col>
      <xdr:colOff>101600</xdr:colOff>
      <xdr:row>58</xdr:row>
      <xdr:rowOff>3240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4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165817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134282</xdr:rowOff>
    </xdr:from>
    <xdr:to>
      <xdr:col>10</xdr:col>
      <xdr:colOff>165100</xdr:colOff>
      <xdr:row>55</xdr:row>
      <xdr:rowOff>64432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55559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8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91429</xdr:rowOff>
    </xdr:from>
    <xdr:to>
      <xdr:col>6</xdr:col>
      <xdr:colOff>38100</xdr:colOff>
      <xdr:row>58</xdr:row>
      <xdr:rowOff>21579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5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109758</xdr:rowOff>
    </xdr:from>
    <xdr:to>
      <xdr:col>24</xdr:col>
      <xdr:colOff>62865</xdr:colOff>
      <xdr:row>77</xdr:row>
      <xdr:rowOff>124772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54158"/>
          <a:ext cx="1270" cy="872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128599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124772</xdr:rowOff>
    </xdr:from>
    <xdr:to>
      <xdr:col>24</xdr:col>
      <xdr:colOff>152400</xdr:colOff>
      <xdr:row>77</xdr:row>
      <xdr:rowOff>124772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56435</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109758</xdr:rowOff>
    </xdr:from>
    <xdr:to>
      <xdr:col>24</xdr:col>
      <xdr:colOff>152400</xdr:colOff>
      <xdr:row>72</xdr:row>
      <xdr:rowOff>109758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79637</xdr:rowOff>
    </xdr:from>
    <xdr:to>
      <xdr:col>24</xdr:col>
      <xdr:colOff>63500</xdr:colOff>
      <xdr:row>77</xdr:row>
      <xdr:rowOff>110261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81287"/>
          <a:ext cx="838200" cy="3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143356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3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120479</xdr:rowOff>
    </xdr:from>
    <xdr:to>
      <xdr:col>24</xdr:col>
      <xdr:colOff>114300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71723</xdr:rowOff>
    </xdr:from>
    <xdr:to>
      <xdr:col>19</xdr:col>
      <xdr:colOff>177800</xdr:colOff>
      <xdr:row>77</xdr:row>
      <xdr:rowOff>110261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73373"/>
          <a:ext cx="889000" cy="3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881</xdr:rowOff>
    </xdr:from>
    <xdr:to>
      <xdr:col>20</xdr:col>
      <xdr:colOff>38100</xdr:colOff>
      <xdr:row>76</xdr:row>
      <xdr:rowOff>102481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119007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71723</xdr:rowOff>
    </xdr:from>
    <xdr:to>
      <xdr:col>15</xdr:col>
      <xdr:colOff>50800</xdr:colOff>
      <xdr:row>78</xdr:row>
      <xdr:rowOff>17225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73373"/>
          <a:ext cx="889000" cy="11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143188</xdr:rowOff>
    </xdr:from>
    <xdr:to>
      <xdr:col>15</xdr:col>
      <xdr:colOff>101600</xdr:colOff>
      <xdr:row>76</xdr:row>
      <xdr:rowOff>73338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89865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17225</xdr:rowOff>
    </xdr:from>
    <xdr:to>
      <xdr:col>10</xdr:col>
      <xdr:colOff>114300</xdr:colOff>
      <xdr:row>78</xdr:row>
      <xdr:rowOff>40469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90325"/>
          <a:ext cx="889000" cy="2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119971</xdr:rowOff>
    </xdr:from>
    <xdr:to>
      <xdr:col>10</xdr:col>
      <xdr:colOff>165100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129422</xdr:rowOff>
    </xdr:from>
    <xdr:to>
      <xdr:col>6</xdr:col>
      <xdr:colOff>38100</xdr:colOff>
      <xdr:row>77</xdr:row>
      <xdr:rowOff>59572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76099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28837</xdr:rowOff>
    </xdr:from>
    <xdr:to>
      <xdr:col>24</xdr:col>
      <xdr:colOff>114300</xdr:colOff>
      <xdr:row>77</xdr:row>
      <xdr:rowOff>130437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3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115214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4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59461</xdr:rowOff>
    </xdr:from>
    <xdr:to>
      <xdr:col>20</xdr:col>
      <xdr:colOff>38100</xdr:colOff>
      <xdr:row>77</xdr:row>
      <xdr:rowOff>161061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6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152188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5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20923</xdr:rowOff>
    </xdr:from>
    <xdr:to>
      <xdr:col>15</xdr:col>
      <xdr:colOff>101600</xdr:colOff>
      <xdr:row>77</xdr:row>
      <xdr:rowOff>122523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113650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1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137875</xdr:rowOff>
    </xdr:from>
    <xdr:to>
      <xdr:col>10</xdr:col>
      <xdr:colOff>165100</xdr:colOff>
      <xdr:row>78</xdr:row>
      <xdr:rowOff>68025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3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59152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161119</xdr:rowOff>
    </xdr:from>
    <xdr:to>
      <xdr:col>6</xdr:col>
      <xdr:colOff>38100</xdr:colOff>
      <xdr:row>78</xdr:row>
      <xdr:rowOff>91269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82396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5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141430</xdr:rowOff>
    </xdr:from>
    <xdr:to>
      <xdr:col>24</xdr:col>
      <xdr:colOff>63500</xdr:colOff>
      <xdr:row>92</xdr:row>
      <xdr:rowOff>158184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571930"/>
          <a:ext cx="838200" cy="35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65601</xdr:rowOff>
    </xdr:from>
    <xdr:to>
      <xdr:col>19</xdr:col>
      <xdr:colOff>177800</xdr:colOff>
      <xdr:row>92</xdr:row>
      <xdr:rowOff>158184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839001"/>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65601</xdr:rowOff>
    </xdr:from>
    <xdr:to>
      <xdr:col>15</xdr:col>
      <xdr:colOff>50800</xdr:colOff>
      <xdr:row>95</xdr:row>
      <xdr:rowOff>56914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839001"/>
          <a:ext cx="889000" cy="50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145121</xdr:rowOff>
    </xdr:from>
    <xdr:to>
      <xdr:col>10</xdr:col>
      <xdr:colOff>114300</xdr:colOff>
      <xdr:row>95</xdr:row>
      <xdr:rowOff>56914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089971"/>
          <a:ext cx="889000" cy="25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90630</xdr:rowOff>
    </xdr:from>
    <xdr:to>
      <xdr:col>24</xdr:col>
      <xdr:colOff>114300</xdr:colOff>
      <xdr:row>91</xdr:row>
      <xdr:rowOff>20780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52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113507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37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107384</xdr:rowOff>
    </xdr:from>
    <xdr:to>
      <xdr:col>20</xdr:col>
      <xdr:colOff>38100</xdr:colOff>
      <xdr:row>93</xdr:row>
      <xdr:rowOff>37534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88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54061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6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14801</xdr:rowOff>
    </xdr:from>
    <xdr:to>
      <xdr:col>15</xdr:col>
      <xdr:colOff>101600</xdr:colOff>
      <xdr:row>92</xdr:row>
      <xdr:rowOff>116401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7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132928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5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6114</xdr:rowOff>
    </xdr:from>
    <xdr:to>
      <xdr:col>10</xdr:col>
      <xdr:colOff>165100</xdr:colOff>
      <xdr:row>95</xdr:row>
      <xdr:rowOff>107714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9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124241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0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94321</xdr:rowOff>
    </xdr:from>
    <xdr:to>
      <xdr:col>6</xdr:col>
      <xdr:colOff>38100</xdr:colOff>
      <xdr:row>94</xdr:row>
      <xdr:rowOff>24471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03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40998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81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6350</xdr:rowOff>
    </xdr:from>
    <xdr:to>
      <xdr:col>55</xdr:col>
      <xdr:colOff>0</xdr:colOff>
      <xdr:row>39</xdr:row>
      <xdr:rowOff>7112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9290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6350</xdr:rowOff>
    </xdr:from>
    <xdr:to>
      <xdr:col>50</xdr:col>
      <xdr:colOff>114300</xdr:colOff>
      <xdr:row>39</xdr:row>
      <xdr:rowOff>6731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9290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6731</xdr:rowOff>
    </xdr:from>
    <xdr:to>
      <xdr:col>45</xdr:col>
      <xdr:colOff>177800</xdr:colOff>
      <xdr:row>39</xdr:row>
      <xdr:rowOff>6731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93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6731</xdr:rowOff>
    </xdr:from>
    <xdr:to>
      <xdr:col>41</xdr:col>
      <xdr:colOff>50800</xdr:colOff>
      <xdr:row>39</xdr:row>
      <xdr:rowOff>6731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93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127762</xdr:rowOff>
    </xdr:from>
    <xdr:to>
      <xdr:col>55</xdr:col>
      <xdr:colOff>50800</xdr:colOff>
      <xdr:row>39</xdr:row>
      <xdr:rowOff>57912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42689</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577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127000</xdr:rowOff>
    </xdr:from>
    <xdr:to>
      <xdr:col>50</xdr:col>
      <xdr:colOff>165100</xdr:colOff>
      <xdr:row>39</xdr:row>
      <xdr:rowOff>57150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48277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3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127381</xdr:rowOff>
    </xdr:from>
    <xdr:to>
      <xdr:col>46</xdr:col>
      <xdr:colOff>38100</xdr:colOff>
      <xdr:row>39</xdr:row>
      <xdr:rowOff>57531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48658</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352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127381</xdr:rowOff>
    </xdr:from>
    <xdr:to>
      <xdr:col>41</xdr:col>
      <xdr:colOff>101600</xdr:colOff>
      <xdr:row>39</xdr:row>
      <xdr:rowOff>57531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48658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352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127381</xdr:rowOff>
    </xdr:from>
    <xdr:to>
      <xdr:col>36</xdr:col>
      <xdr:colOff>165100</xdr:colOff>
      <xdr:row>39</xdr:row>
      <xdr:rowOff>57531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48658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352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78070</xdr:rowOff>
    </xdr:from>
    <xdr:to>
      <xdr:col>55</xdr:col>
      <xdr:colOff>0</xdr:colOff>
      <xdr:row>58</xdr:row>
      <xdr:rowOff>78892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22170"/>
          <a:ext cx="8382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73726</xdr:rowOff>
    </xdr:from>
    <xdr:to>
      <xdr:col>50</xdr:col>
      <xdr:colOff>114300</xdr:colOff>
      <xdr:row>58</xdr:row>
      <xdr:rowOff>78070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17826"/>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73726</xdr:rowOff>
    </xdr:from>
    <xdr:to>
      <xdr:col>45</xdr:col>
      <xdr:colOff>177800</xdr:colOff>
      <xdr:row>58</xdr:row>
      <xdr:rowOff>74092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17826"/>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69748</xdr:rowOff>
    </xdr:from>
    <xdr:to>
      <xdr:col>41</xdr:col>
      <xdr:colOff>50800</xdr:colOff>
      <xdr:row>58</xdr:row>
      <xdr:rowOff>74092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13848"/>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28092</xdr:rowOff>
    </xdr:from>
    <xdr:to>
      <xdr:col>55</xdr:col>
      <xdr:colOff>50800</xdr:colOff>
      <xdr:row>58</xdr:row>
      <xdr:rowOff>129692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114469</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8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27270</xdr:rowOff>
    </xdr:from>
    <xdr:to>
      <xdr:col>50</xdr:col>
      <xdr:colOff>165100</xdr:colOff>
      <xdr:row>58</xdr:row>
      <xdr:rowOff>128870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119997</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6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22926</xdr:rowOff>
    </xdr:from>
    <xdr:to>
      <xdr:col>46</xdr:col>
      <xdr:colOff>38100</xdr:colOff>
      <xdr:row>58</xdr:row>
      <xdr:rowOff>124526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6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115653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5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23292</xdr:rowOff>
    </xdr:from>
    <xdr:to>
      <xdr:col>41</xdr:col>
      <xdr:colOff>101600</xdr:colOff>
      <xdr:row>58</xdr:row>
      <xdr:rowOff>124892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116019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6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18948</xdr:rowOff>
    </xdr:from>
    <xdr:to>
      <xdr:col>36</xdr:col>
      <xdr:colOff>165100</xdr:colOff>
      <xdr:row>58</xdr:row>
      <xdr:rowOff>120548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111675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5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122783</xdr:rowOff>
    </xdr:from>
    <xdr:to>
      <xdr:col>55</xdr:col>
      <xdr:colOff>0</xdr:colOff>
      <xdr:row>78</xdr:row>
      <xdr:rowOff>151988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95883"/>
          <a:ext cx="838200" cy="2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88855</xdr:rowOff>
    </xdr:from>
    <xdr:to>
      <xdr:col>50</xdr:col>
      <xdr:colOff>114300</xdr:colOff>
      <xdr:row>78</xdr:row>
      <xdr:rowOff>122783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61955"/>
          <a:ext cx="889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88855</xdr:rowOff>
    </xdr:from>
    <xdr:to>
      <xdr:col>45</xdr:col>
      <xdr:colOff>177800</xdr:colOff>
      <xdr:row>78</xdr:row>
      <xdr:rowOff>158655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61955"/>
          <a:ext cx="889000" cy="6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158655</xdr:rowOff>
    </xdr:from>
    <xdr:to>
      <xdr:col>41</xdr:col>
      <xdr:colOff>50800</xdr:colOff>
      <xdr:row>79</xdr:row>
      <xdr:rowOff>3645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531755"/>
          <a:ext cx="889000" cy="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101188</xdr:rowOff>
    </xdr:from>
    <xdr:to>
      <xdr:col>55</xdr:col>
      <xdr:colOff>50800</xdr:colOff>
      <xdr:row>79</xdr:row>
      <xdr:rowOff>31338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7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16115</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8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71983</xdr:rowOff>
    </xdr:from>
    <xdr:to>
      <xdr:col>50</xdr:col>
      <xdr:colOff>165100</xdr:colOff>
      <xdr:row>79</xdr:row>
      <xdr:rowOff>2133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4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164710</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3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38055</xdr:rowOff>
    </xdr:from>
    <xdr:to>
      <xdr:col>46</xdr:col>
      <xdr:colOff>38100</xdr:colOff>
      <xdr:row>78</xdr:row>
      <xdr:rowOff>139655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130782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0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107855</xdr:rowOff>
    </xdr:from>
    <xdr:to>
      <xdr:col>41</xdr:col>
      <xdr:colOff>101600</xdr:colOff>
      <xdr:row>79</xdr:row>
      <xdr:rowOff>38005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29132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7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124295</xdr:rowOff>
    </xdr:from>
    <xdr:to>
      <xdr:col>36</xdr:col>
      <xdr:colOff>165100</xdr:colOff>
      <xdr:row>79</xdr:row>
      <xdr:rowOff>54445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45572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9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21374</xdr:rowOff>
    </xdr:from>
    <xdr:to>
      <xdr:col>55</xdr:col>
      <xdr:colOff>0</xdr:colOff>
      <xdr:row>97</xdr:row>
      <xdr:rowOff>46202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52024"/>
          <a:ext cx="838200" cy="2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21374</xdr:rowOff>
    </xdr:from>
    <xdr:to>
      <xdr:col>50</xdr:col>
      <xdr:colOff>114300</xdr:colOff>
      <xdr:row>97</xdr:row>
      <xdr:rowOff>73571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52024"/>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73571</xdr:rowOff>
    </xdr:from>
    <xdr:to>
      <xdr:col>45</xdr:col>
      <xdr:colOff>177800</xdr:colOff>
      <xdr:row>97</xdr:row>
      <xdr:rowOff>88939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04221"/>
          <a:ext cx="889000" cy="1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59373</xdr:rowOff>
    </xdr:from>
    <xdr:to>
      <xdr:col>41</xdr:col>
      <xdr:colOff>50800</xdr:colOff>
      <xdr:row>97</xdr:row>
      <xdr:rowOff>88939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90023"/>
          <a:ext cx="889000" cy="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166852</xdr:rowOff>
    </xdr:from>
    <xdr:to>
      <xdr:col>55</xdr:col>
      <xdr:colOff>50800</xdr:colOff>
      <xdr:row>97</xdr:row>
      <xdr:rowOff>97002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145279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0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142024</xdr:rowOff>
    </xdr:from>
    <xdr:to>
      <xdr:col>50</xdr:col>
      <xdr:colOff>165100</xdr:colOff>
      <xdr:row>97</xdr:row>
      <xdr:rowOff>72174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63301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6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22771</xdr:rowOff>
    </xdr:from>
    <xdr:to>
      <xdr:col>46</xdr:col>
      <xdr:colOff>38100</xdr:colOff>
      <xdr:row>97</xdr:row>
      <xdr:rowOff>124371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5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115498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4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38139</xdr:rowOff>
    </xdr:from>
    <xdr:to>
      <xdr:col>41</xdr:col>
      <xdr:colOff>101600</xdr:colOff>
      <xdr:row>97</xdr:row>
      <xdr:rowOff>139739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6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130866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6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8573</xdr:rowOff>
    </xdr:from>
    <xdr:to>
      <xdr:col>36</xdr:col>
      <xdr:colOff>165100</xdr:colOff>
      <xdr:row>97</xdr:row>
      <xdr:rowOff>110173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101300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3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63500</xdr:rowOff>
    </xdr:from>
    <xdr:to>
      <xdr:col>85</xdr:col>
      <xdr:colOff>127000</xdr:colOff>
      <xdr:row>37</xdr:row>
      <xdr:rowOff>11557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235700"/>
          <a:ext cx="838200" cy="1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126746</xdr:rowOff>
    </xdr:from>
    <xdr:to>
      <xdr:col>81</xdr:col>
      <xdr:colOff>50800</xdr:colOff>
      <xdr:row>37</xdr:row>
      <xdr:rowOff>11557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298946"/>
          <a:ext cx="889000" cy="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2794</xdr:rowOff>
    </xdr:from>
    <xdr:to>
      <xdr:col>76</xdr:col>
      <xdr:colOff>114300</xdr:colOff>
      <xdr:row>36</xdr:row>
      <xdr:rowOff>126746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174994"/>
          <a:ext cx="889000" cy="12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2794</xdr:rowOff>
    </xdr:from>
    <xdr:to>
      <xdr:col>71</xdr:col>
      <xdr:colOff>177800</xdr:colOff>
      <xdr:row>37</xdr:row>
      <xdr:rowOff>107950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174994"/>
          <a:ext cx="889000" cy="27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12700</xdr:rowOff>
    </xdr:from>
    <xdr:to>
      <xdr:col>85</xdr:col>
      <xdr:colOff>177800</xdr:colOff>
      <xdr:row>36</xdr:row>
      <xdr:rowOff>114300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162577</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1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132207</xdr:rowOff>
    </xdr:from>
    <xdr:to>
      <xdr:col>81</xdr:col>
      <xdr:colOff>101600</xdr:colOff>
      <xdr:row>37</xdr:row>
      <xdr:rowOff>62357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30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53484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39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75946</xdr:rowOff>
    </xdr:from>
    <xdr:to>
      <xdr:col>76</xdr:col>
      <xdr:colOff>165100</xdr:colOff>
      <xdr:row>37</xdr:row>
      <xdr:rowOff>6096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168673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34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123444</xdr:rowOff>
    </xdr:from>
    <xdr:to>
      <xdr:col>72</xdr:col>
      <xdr:colOff>38100</xdr:colOff>
      <xdr:row>36</xdr:row>
      <xdr:rowOff>53594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1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44721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2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57150</xdr:rowOff>
    </xdr:from>
    <xdr:to>
      <xdr:col>67</xdr:col>
      <xdr:colOff>101600</xdr:colOff>
      <xdr:row>37</xdr:row>
      <xdr:rowOff>158750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149877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4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125203</xdr:rowOff>
    </xdr:from>
    <xdr:to>
      <xdr:col>85</xdr:col>
      <xdr:colOff>127000</xdr:colOff>
      <xdr:row>56</xdr:row>
      <xdr:rowOff>130442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26403"/>
          <a:ext cx="8382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130442</xdr:rowOff>
    </xdr:from>
    <xdr:to>
      <xdr:col>81</xdr:col>
      <xdr:colOff>50800</xdr:colOff>
      <xdr:row>56</xdr:row>
      <xdr:rowOff>150768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31642"/>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37497</xdr:rowOff>
    </xdr:from>
    <xdr:to>
      <xdr:col>76</xdr:col>
      <xdr:colOff>114300</xdr:colOff>
      <xdr:row>56</xdr:row>
      <xdr:rowOff>150768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638697"/>
          <a:ext cx="889000" cy="1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27953</xdr:rowOff>
    </xdr:from>
    <xdr:to>
      <xdr:col>71</xdr:col>
      <xdr:colOff>177800</xdr:colOff>
      <xdr:row>56</xdr:row>
      <xdr:rowOff>37497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457703"/>
          <a:ext cx="889000" cy="18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74403</xdr:rowOff>
    </xdr:from>
    <xdr:to>
      <xdr:col>85</xdr:col>
      <xdr:colOff>177800</xdr:colOff>
      <xdr:row>57</xdr:row>
      <xdr:rowOff>4553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52830</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79642</xdr:rowOff>
    </xdr:from>
    <xdr:to>
      <xdr:col>81</xdr:col>
      <xdr:colOff>101600</xdr:colOff>
      <xdr:row>57</xdr:row>
      <xdr:rowOff>9792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8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7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99968</xdr:rowOff>
    </xdr:from>
    <xdr:to>
      <xdr:col>76</xdr:col>
      <xdr:colOff>165100</xdr:colOff>
      <xdr:row>57</xdr:row>
      <xdr:rowOff>30118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21245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79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158147</xdr:rowOff>
    </xdr:from>
    <xdr:to>
      <xdr:col>72</xdr:col>
      <xdr:colOff>38100</xdr:colOff>
      <xdr:row>56</xdr:row>
      <xdr:rowOff>88297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58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79424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68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148603</xdr:rowOff>
    </xdr:from>
    <xdr:to>
      <xdr:col>67</xdr:col>
      <xdr:colOff>101600</xdr:colOff>
      <xdr:row>55</xdr:row>
      <xdr:rowOff>78753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4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95280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18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81679</xdr:rowOff>
    </xdr:from>
    <xdr:to>
      <xdr:col>85</xdr:col>
      <xdr:colOff>127000</xdr:colOff>
      <xdr:row>79</xdr:row>
      <xdr:rowOff>89190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626229"/>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56097</xdr:rowOff>
    </xdr:from>
    <xdr:to>
      <xdr:col>81</xdr:col>
      <xdr:colOff>50800</xdr:colOff>
      <xdr:row>79</xdr:row>
      <xdr:rowOff>89190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00647"/>
          <a:ext cx="88900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56097</xdr:rowOff>
    </xdr:from>
    <xdr:to>
      <xdr:col>76</xdr:col>
      <xdr:colOff>114300</xdr:colOff>
      <xdr:row>79</xdr:row>
      <xdr:rowOff>90824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600647"/>
          <a:ext cx="889000" cy="3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86361</xdr:rowOff>
    </xdr:from>
    <xdr:to>
      <xdr:col>71</xdr:col>
      <xdr:colOff>177800</xdr:colOff>
      <xdr:row>79</xdr:row>
      <xdr:rowOff>90824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30911"/>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30879</xdr:rowOff>
    </xdr:from>
    <xdr:to>
      <xdr:col>85</xdr:col>
      <xdr:colOff>177800</xdr:colOff>
      <xdr:row>79</xdr:row>
      <xdr:rowOff>132479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117256</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90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38390</xdr:rowOff>
    </xdr:from>
    <xdr:to>
      <xdr:col>81</xdr:col>
      <xdr:colOff>101600</xdr:colOff>
      <xdr:row>79</xdr:row>
      <xdr:rowOff>139990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8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131117</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24333" y="13675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5297</xdr:rowOff>
    </xdr:from>
    <xdr:to>
      <xdr:col>76</xdr:col>
      <xdr:colOff>165100</xdr:colOff>
      <xdr:row>79</xdr:row>
      <xdr:rowOff>106897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98024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642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40024</xdr:rowOff>
    </xdr:from>
    <xdr:to>
      <xdr:col>72</xdr:col>
      <xdr:colOff>38100</xdr:colOff>
      <xdr:row>79</xdr:row>
      <xdr:rowOff>141624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8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132751</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46333" y="13677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35561</xdr:rowOff>
    </xdr:from>
    <xdr:to>
      <xdr:col>67</xdr:col>
      <xdr:colOff>101600</xdr:colOff>
      <xdr:row>79</xdr:row>
      <xdr:rowOff>137161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128288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672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91294</xdr:rowOff>
    </xdr:from>
    <xdr:to>
      <xdr:col>85</xdr:col>
      <xdr:colOff>127000</xdr:colOff>
      <xdr:row>96</xdr:row>
      <xdr:rowOff>114497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550494"/>
          <a:ext cx="8382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91294</xdr:rowOff>
    </xdr:from>
    <xdr:to>
      <xdr:col>81</xdr:col>
      <xdr:colOff>50800</xdr:colOff>
      <xdr:row>96</xdr:row>
      <xdr:rowOff>97065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550494"/>
          <a:ext cx="889000" cy="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90932</xdr:rowOff>
    </xdr:from>
    <xdr:to>
      <xdr:col>76</xdr:col>
      <xdr:colOff>114300</xdr:colOff>
      <xdr:row>96</xdr:row>
      <xdr:rowOff>97065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550132"/>
          <a:ext cx="889000" cy="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63652</xdr:rowOff>
    </xdr:from>
    <xdr:to>
      <xdr:col>71</xdr:col>
      <xdr:colOff>177800</xdr:colOff>
      <xdr:row>96</xdr:row>
      <xdr:rowOff>90932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522852"/>
          <a:ext cx="8890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63697</xdr:rowOff>
    </xdr:from>
    <xdr:to>
      <xdr:col>85</xdr:col>
      <xdr:colOff>177800</xdr:colOff>
      <xdr:row>96</xdr:row>
      <xdr:rowOff>165297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42124</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0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40494</xdr:rowOff>
    </xdr:from>
    <xdr:to>
      <xdr:col>81</xdr:col>
      <xdr:colOff>101600</xdr:colOff>
      <xdr:row>96</xdr:row>
      <xdr:rowOff>142094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133221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5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46265</xdr:rowOff>
    </xdr:from>
    <xdr:to>
      <xdr:col>76</xdr:col>
      <xdr:colOff>165100</xdr:colOff>
      <xdr:row>96</xdr:row>
      <xdr:rowOff>147865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0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138992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59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40132</xdr:rowOff>
    </xdr:from>
    <xdr:to>
      <xdr:col>72</xdr:col>
      <xdr:colOff>38100</xdr:colOff>
      <xdr:row>96</xdr:row>
      <xdr:rowOff>141732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132859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9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12852</xdr:rowOff>
    </xdr:from>
    <xdr:to>
      <xdr:col>67</xdr:col>
      <xdr:colOff>101600</xdr:colOff>
      <xdr:row>96</xdr:row>
      <xdr:rowOff>114452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47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105579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56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衛生費は新型コロナウイルス対策として実施していた医療提供体制整備事業や水道料金の一部減免に係る水道事業会計補助金が減少したものの、清掃センター基幹的設備改良事業が本格化したことにより大幅に増加した。民生費は</a:t>
          </a:r>
          <a:r>
            <a:rPr kumimoji="1" lang="ja-JP" altLang="ja-JP" sz="1100">
              <a:solidFill>
                <a:schemeClr val="dk1"/>
              </a:solidFill>
              <a:effectLst/>
              <a:latin typeface="+mn-lt"/>
              <a:ea typeface="+mn-ea"/>
              <a:cs typeface="+mn-cs"/>
            </a:rPr>
            <a:t>非課税世帯等に対する給付金事業が単価や対象者を変えながらも継続しており、子育て世帯に対する加算給付金が新たに追加されたこと</a:t>
          </a:r>
          <a:r>
            <a:rPr kumimoji="1" lang="ja-JP" altLang="en-US" sz="1100">
              <a:solidFill>
                <a:schemeClr val="dk1"/>
              </a:solidFill>
              <a:effectLst/>
              <a:latin typeface="+mn-lt"/>
              <a:ea typeface="+mn-ea"/>
              <a:cs typeface="+mn-cs"/>
            </a:rPr>
            <a:t>などにより増加した</a:t>
          </a:r>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橋梁予防保全事業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新型コロナウイルス対策として実施していた公共交通事業継続支援事業により減少した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総務費は</a:t>
          </a:r>
          <a:r>
            <a:rPr kumimoji="1" lang="ja-JP" altLang="ja-JP" sz="1100">
              <a:solidFill>
                <a:schemeClr val="dk1"/>
              </a:solidFill>
              <a:effectLst/>
              <a:latin typeface="+mn-lt"/>
              <a:ea typeface="+mn-ea"/>
              <a:cs typeface="+mn-cs"/>
            </a:rPr>
            <a:t>庁舎非常用電源設備更新工事</a:t>
          </a:r>
          <a:r>
            <a:rPr kumimoji="1" lang="ja-JP" altLang="en-US" sz="1100">
              <a:solidFill>
                <a:schemeClr val="dk1"/>
              </a:solidFill>
              <a:effectLst/>
              <a:latin typeface="+mn-lt"/>
              <a:ea typeface="+mn-ea"/>
              <a:cs typeface="+mn-cs"/>
            </a:rPr>
            <a:t>により普通建設事業費が増加したものの、</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年度実質収支が大幅に減少したことにより決算剰余金の積立が減少したことによ</a:t>
          </a:r>
          <a:r>
            <a:rPr kumimoji="1" lang="ja-JP" altLang="en-US" sz="1100">
              <a:solidFill>
                <a:schemeClr val="dk1"/>
              </a:solidFill>
              <a:effectLst/>
              <a:latin typeface="+mn-lt"/>
              <a:ea typeface="+mn-ea"/>
              <a:cs typeface="+mn-cs"/>
            </a:rPr>
            <a:t>り全体として減少した。</a:t>
          </a:r>
          <a:r>
            <a:rPr kumimoji="1" lang="ja-JP" altLang="ja-JP" sz="1100">
              <a:solidFill>
                <a:schemeClr val="dk1"/>
              </a:solidFill>
              <a:effectLst/>
              <a:latin typeface="+mn-lt"/>
              <a:ea typeface="+mn-ea"/>
              <a:cs typeface="+mn-cs"/>
            </a:rPr>
            <a:t>商工費は</a:t>
          </a:r>
          <a:r>
            <a:rPr kumimoji="1" lang="ja-JP" altLang="en-US" sz="1100">
              <a:solidFill>
                <a:schemeClr val="dk1"/>
              </a:solidFill>
              <a:effectLst/>
              <a:latin typeface="+mn-lt"/>
              <a:ea typeface="+mn-ea"/>
              <a:cs typeface="+mn-cs"/>
            </a:rPr>
            <a:t>中小企業等への賃上げ促進給付金が増加したものの、</a:t>
          </a:r>
          <a:r>
            <a:rPr kumimoji="1" lang="ja-JP" altLang="ja-JP" sz="1100">
              <a:solidFill>
                <a:schemeClr val="dk1"/>
              </a:solidFill>
              <a:effectLst/>
              <a:latin typeface="+mn-lt"/>
              <a:ea typeface="+mn-ea"/>
              <a:cs typeface="+mn-cs"/>
            </a:rPr>
            <a:t>物価高騰対策給付</a:t>
          </a:r>
          <a:r>
            <a:rPr kumimoji="1" lang="ja-JP" altLang="en-US" sz="1100">
              <a:solidFill>
                <a:schemeClr val="dk1"/>
              </a:solidFill>
              <a:effectLst/>
              <a:latin typeface="+mn-lt"/>
              <a:ea typeface="+mn-ea"/>
              <a:cs typeface="+mn-cs"/>
            </a:rPr>
            <a:t>金が減少したことにより全体として</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全体としては、</a:t>
          </a:r>
          <a:r>
            <a:rPr kumimoji="1" lang="ja-JP" altLang="en-US" sz="1100">
              <a:solidFill>
                <a:schemeClr val="dk1"/>
              </a:solidFill>
              <a:effectLst/>
              <a:latin typeface="+mn-lt"/>
              <a:ea typeface="+mn-ea"/>
              <a:cs typeface="+mn-cs"/>
            </a:rPr>
            <a:t>普通建設事業や</a:t>
          </a:r>
          <a:r>
            <a:rPr kumimoji="1" lang="ja-JP" altLang="ja-JP" sz="1100">
              <a:solidFill>
                <a:schemeClr val="dk1"/>
              </a:solidFill>
              <a:effectLst/>
              <a:latin typeface="+mn-lt"/>
              <a:ea typeface="+mn-ea"/>
              <a:cs typeface="+mn-cs"/>
            </a:rPr>
            <a:t>物価高騰対策事業などの実施による増が見られるものの、</a:t>
          </a:r>
          <a:r>
            <a:rPr kumimoji="1" lang="ja-JP" altLang="en-US" sz="1100">
              <a:solidFill>
                <a:schemeClr val="dk1"/>
              </a:solidFill>
              <a:effectLst/>
              <a:latin typeface="+mn-lt"/>
              <a:ea typeface="+mn-ea"/>
              <a:cs typeface="+mn-cs"/>
            </a:rPr>
            <a:t>新型</a:t>
          </a:r>
          <a:r>
            <a:rPr kumimoji="1" lang="ja-JP" altLang="ja-JP" sz="1100">
              <a:solidFill>
                <a:schemeClr val="dk1"/>
              </a:solidFill>
              <a:effectLst/>
              <a:latin typeface="+mn-lt"/>
              <a:ea typeface="+mn-ea"/>
              <a:cs typeface="+mn-cs"/>
            </a:rPr>
            <a:t>コロナ</a:t>
          </a:r>
          <a:r>
            <a:rPr kumimoji="1" lang="ja-JP" altLang="en-US" sz="1100">
              <a:solidFill>
                <a:schemeClr val="dk1"/>
              </a:solidFill>
              <a:effectLst/>
              <a:latin typeface="+mn-lt"/>
              <a:ea typeface="+mn-ea"/>
              <a:cs typeface="+mn-cs"/>
            </a:rPr>
            <a:t>ウイルス</a:t>
          </a:r>
          <a:r>
            <a:rPr kumimoji="1" lang="ja-JP" altLang="ja-JP" sz="1100">
              <a:solidFill>
                <a:schemeClr val="dk1"/>
              </a:solidFill>
              <a:effectLst/>
              <a:latin typeface="+mn-lt"/>
              <a:ea typeface="+mn-ea"/>
              <a:cs typeface="+mn-cs"/>
            </a:rPr>
            <a:t>関連事業が縮小したことによる減が大き</a:t>
          </a:r>
          <a:r>
            <a:rPr kumimoji="1" lang="ja-JP" altLang="en-US" sz="1100">
              <a:solidFill>
                <a:schemeClr val="dk1"/>
              </a:solidFill>
              <a:effectLst/>
              <a:latin typeface="+mn-lt"/>
              <a:ea typeface="+mn-ea"/>
              <a:cs typeface="+mn-cs"/>
            </a:rPr>
            <a:t>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しかし、来年度以降も大規模な普通建設事業が続く計画となっており、これに伴う公債費の増加が見込まれることから、必要経費の十分な精査と財源の確保が必須である。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清掃センター基幹的設備改良事業の本格化等により前年度に比べ歳出決算額は増加したものの、地方債の借入の抑制や、基金に頼らない財政運営を目指し過度な繰り入れを避けたことなどにより、実質収支が前年度より減少したため、実質単年度収支はマイナスとなった。</a:t>
          </a:r>
          <a:endParaRPr kumimoji="1" lang="en-US"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一般会計等は、清掃センター基幹的設備改良事業の本格化等により前年度に比べ歳出決算額は増加したものの、地方債の借入の抑制や、基金に頼らない財政運営を目指し過度な繰り入れを避けたことなどにより、黒字比率は前年度より低下した。</a:t>
          </a:r>
        </a:p>
        <a:p>
          <a:endParaRPr kumimoji="1" lang="en-US" altLang="ja-JP" sz="1100">
            <a:solidFill>
              <a:schemeClr val="dk1"/>
            </a:solidFill>
            <a:effectLst/>
            <a:latin typeface="+mn-lt"/>
            <a:ea typeface="+mn-ea"/>
            <a:cs typeface="+mn-cs"/>
          </a:endParaRPr>
        </a:p>
        <a:p>
          <a:r>
            <a:rPr kumimoji="1" lang="ja-JP" altLang="ja-JP" sz="1100">
              <a:solidFill>
                <a:sysClr val="windowText" lastClr="000000"/>
              </a:solidFill>
              <a:effectLst/>
              <a:latin typeface="+mn-lt"/>
              <a:ea typeface="+mn-ea"/>
              <a:cs typeface="+mn-cs"/>
            </a:rPr>
            <a:t>水道事業会計については、</a:t>
          </a:r>
          <a:r>
            <a:rPr kumimoji="1" lang="ja-JP" altLang="en-US" sz="1100">
              <a:solidFill>
                <a:sysClr val="windowText" lastClr="000000"/>
              </a:solidFill>
              <a:effectLst/>
              <a:latin typeface="+mn-lt"/>
              <a:ea typeface="+mn-ea"/>
              <a:cs typeface="+mn-cs"/>
            </a:rPr>
            <a:t>配水施設の整備や水道管の更新などの建設改良費の支出に伴い、現金預金が減少したため</a:t>
          </a:r>
          <a:r>
            <a:rPr kumimoji="1" lang="ja-JP" altLang="ja-JP" sz="1100">
              <a:solidFill>
                <a:sysClr val="windowText" lastClr="000000"/>
              </a:solidFill>
              <a:effectLst/>
              <a:latin typeface="+mn-lt"/>
              <a:ea typeface="+mn-ea"/>
              <a:cs typeface="+mn-cs"/>
            </a:rPr>
            <a:t>、黒字比率は前年度より低下した。</a:t>
          </a:r>
          <a:endParaRPr kumimoji="1" lang="en-US" altLang="ja-JP" sz="1100">
            <a:solidFill>
              <a:sysClr val="windowText" lastClr="000000"/>
            </a:solidFill>
            <a:effectLst/>
            <a:latin typeface="+mn-lt"/>
            <a:ea typeface="+mn-ea"/>
            <a:cs typeface="+mn-cs"/>
          </a:endParaRPr>
        </a:p>
        <a:p>
          <a:endParaRPr lang="ja-JP" altLang="ja-JP" sz="1400">
            <a:solidFill>
              <a:srgbClr val="FF0000"/>
            </a:solidFill>
            <a:effectLst/>
          </a:endParaRPr>
        </a:p>
        <a:p>
          <a:r>
            <a:rPr kumimoji="1" lang="ja-JP" altLang="ja-JP" sz="1100">
              <a:solidFill>
                <a:sysClr val="windowText" lastClr="000000"/>
              </a:solidFill>
              <a:effectLst/>
              <a:latin typeface="+mn-lt"/>
              <a:ea typeface="+mn-ea"/>
              <a:cs typeface="+mn-cs"/>
            </a:rPr>
            <a:t>介護保険特別会計については、</a:t>
          </a:r>
          <a:r>
            <a:rPr kumimoji="1" lang="ja-JP" altLang="en-US" sz="1100">
              <a:solidFill>
                <a:sysClr val="windowText" lastClr="000000"/>
              </a:solidFill>
              <a:effectLst/>
              <a:latin typeface="+mn-lt"/>
              <a:ea typeface="+mn-ea"/>
              <a:cs typeface="+mn-cs"/>
            </a:rPr>
            <a:t>保険給付費が増額となったことや介護保険料の負担軽減を行ったことなどにより財源が不足したものの、介護保険介護給付費準備基金からの繰り入れを行ったことにより収支均衡となった。</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全会計の黒字比率は</a:t>
          </a:r>
          <a:r>
            <a:rPr kumimoji="1" lang="en-US" altLang="ja-JP" sz="1100">
              <a:solidFill>
                <a:schemeClr val="dk1"/>
              </a:solidFill>
              <a:effectLst/>
              <a:latin typeface="+mn-lt"/>
              <a:ea typeface="+mn-ea"/>
              <a:cs typeface="+mn-cs"/>
            </a:rPr>
            <a:t>24.25</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20.68</a:t>
          </a:r>
          <a:r>
            <a:rPr kumimoji="1" lang="ja-JP" altLang="ja-JP" sz="1100">
              <a:solidFill>
                <a:schemeClr val="dk1"/>
              </a:solidFill>
              <a:effectLst/>
              <a:latin typeface="+mn-lt"/>
              <a:ea typeface="+mn-ea"/>
              <a:cs typeface="+mn-cs"/>
            </a:rPr>
            <a:t>％に低下したものの、連結実質赤字比率がないことについては平成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年度から変わりない。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45470871</v>
      </c>
      <c r="BO4" s="485"/>
      <c r="BP4" s="485"/>
      <c r="BQ4" s="485"/>
      <c r="BR4" s="485"/>
      <c r="BS4" s="485"/>
      <c r="BT4" s="485"/>
      <c r="BU4" s="486"/>
      <c r="BV4" s="484">
        <v>44513782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6.6</v>
      </c>
      <c r="CU4" s="625"/>
      <c r="CV4" s="625"/>
      <c r="CW4" s="625"/>
      <c r="CX4" s="625"/>
      <c r="CY4" s="625"/>
      <c r="CZ4" s="625"/>
      <c r="DA4" s="626"/>
      <c r="DB4" s="624">
        <v>8.1</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43575231</v>
      </c>
      <c r="BO5" s="456"/>
      <c r="BP5" s="456"/>
      <c r="BQ5" s="456"/>
      <c r="BR5" s="456"/>
      <c r="BS5" s="456"/>
      <c r="BT5" s="456"/>
      <c r="BU5" s="457"/>
      <c r="BV5" s="455">
        <v>42293947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90.2</v>
      </c>
      <c r="CU5" s="453"/>
      <c r="CV5" s="453"/>
      <c r="CW5" s="453"/>
      <c r="CX5" s="453"/>
      <c r="CY5" s="453"/>
      <c r="CZ5" s="453"/>
      <c r="DA5" s="454"/>
      <c r="DB5" s="452">
        <v>90.1</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1895640</v>
      </c>
      <c r="BO6" s="456"/>
      <c r="BP6" s="456"/>
      <c r="BQ6" s="456"/>
      <c r="BR6" s="456"/>
      <c r="BS6" s="456"/>
      <c r="BT6" s="456"/>
      <c r="BU6" s="457"/>
      <c r="BV6" s="455">
        <v>2219835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90.8</v>
      </c>
      <c r="CU6" s="599"/>
      <c r="CV6" s="599"/>
      <c r="CW6" s="599"/>
      <c r="CX6" s="599"/>
      <c r="CY6" s="599"/>
      <c r="CZ6" s="599"/>
      <c r="DA6" s="600"/>
      <c r="DB6" s="598">
        <v>90.9</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252483</v>
      </c>
      <c r="BO7" s="456"/>
      <c r="BP7" s="456"/>
      <c r="BQ7" s="456"/>
      <c r="BR7" s="456"/>
      <c r="BS7" s="456"/>
      <c r="BT7" s="456"/>
      <c r="BU7" s="457"/>
      <c r="BV7" s="455">
        <v>245430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24862564</v>
      </c>
      <c r="CU7" s="456"/>
      <c r="CV7" s="456"/>
      <c r="CW7" s="456"/>
      <c r="CX7" s="456"/>
      <c r="CY7" s="456"/>
      <c r="CZ7" s="456"/>
      <c r="DA7" s="457"/>
      <c r="DB7" s="455">
        <v>24500418</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1643157</v>
      </c>
      <c r="BO8" s="456"/>
      <c r="BP8" s="456"/>
      <c r="BQ8" s="456"/>
      <c r="BR8" s="456"/>
      <c r="BS8" s="456"/>
      <c r="BT8" s="456"/>
      <c r="BU8" s="457"/>
      <c r="BV8" s="455">
        <v>1974405</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0.74</v>
      </c>
      <c r="CU8" s="559"/>
      <c r="CV8" s="559"/>
      <c r="CW8" s="559"/>
      <c r="CX8" s="559"/>
      <c r="CY8" s="559"/>
      <c r="CZ8" s="559"/>
      <c r="DA8" s="560"/>
      <c r="DB8" s="558">
        <v>0.77</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116675</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-331248</v>
      </c>
      <c r="BO9" s="456"/>
      <c r="BP9" s="456"/>
      <c r="BQ9" s="456"/>
      <c r="BR9" s="456"/>
      <c r="BS9" s="456"/>
      <c r="BT9" s="456"/>
      <c r="BU9" s="457"/>
      <c r="BV9" s="455">
        <v>-1205614</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8.6</v>
      </c>
      <c r="CU9" s="453"/>
      <c r="CV9" s="453"/>
      <c r="CW9" s="453"/>
      <c r="CX9" s="453"/>
      <c r="CY9" s="453"/>
      <c r="CZ9" s="453"/>
      <c r="DA9" s="454"/>
      <c r="DB9" s="452">
        <v>9.1999999999999993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118233</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641</v>
      </c>
      <c r="BO10" s="456"/>
      <c r="BP10" s="456"/>
      <c r="BQ10" s="456"/>
      <c r="BR10" s="456"/>
      <c r="BS10" s="456"/>
      <c r="BT10" s="456"/>
      <c r="BU10" s="457"/>
      <c r="BV10" s="455">
        <v>639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117332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115870</v>
      </c>
      <c r="S13" s="543"/>
      <c r="T13" s="543"/>
      <c r="U13" s="543"/>
      <c r="V13" s="544"/>
      <c r="W13" s="545" t="s">
        <v>131</v>
      </c>
      <c r="X13" s="441"/>
      <c r="Y13" s="441"/>
      <c r="Z13" s="441"/>
      <c r="AA13" s="441"/>
      <c r="AB13" s="442"/>
      <c r="AC13" s="408">
        <v>417</v>
      </c>
      <c r="AD13" s="409"/>
      <c r="AE13" s="409"/>
      <c r="AF13" s="409"/>
      <c r="AG13" s="410"/>
      <c r="AH13" s="408">
        <v>411</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-330607</v>
      </c>
      <c r="BO13" s="456"/>
      <c r="BP13" s="456"/>
      <c r="BQ13" s="456"/>
      <c r="BR13" s="456"/>
      <c r="BS13" s="456"/>
      <c r="BT13" s="456"/>
      <c r="BU13" s="457"/>
      <c r="BV13" s="455">
        <v>-1204975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1.9</v>
      </c>
      <c r="CU13" s="453"/>
      <c r="CV13" s="453"/>
      <c r="CW13" s="453"/>
      <c r="CX13" s="453"/>
      <c r="CY13" s="453"/>
      <c r="CZ13" s="453"/>
      <c r="DA13" s="454"/>
      <c r="DB13" s="452">
        <v>2.2999999999999998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117946</v>
      </c>
      <c r="S14" s="543"/>
      <c r="T14" s="543"/>
      <c r="U14" s="543"/>
      <c r="V14" s="544"/>
      <c r="W14" s="546"/>
      <c r="X14" s="444"/>
      <c r="Y14" s="444"/>
      <c r="Z14" s="444"/>
      <c r="AA14" s="444"/>
      <c r="AB14" s="445"/>
      <c r="AC14" s="535">
        <v>0.9</v>
      </c>
      <c r="AD14" s="536"/>
      <c r="AE14" s="536"/>
      <c r="AF14" s="536"/>
      <c r="AG14" s="537"/>
      <c r="AH14" s="535">
        <v>0.8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116569</v>
      </c>
      <c r="S15" s="543"/>
      <c r="T15" s="543"/>
      <c r="U15" s="543"/>
      <c r="V15" s="544"/>
      <c r="W15" s="545" t="s">
        <v>137</v>
      </c>
      <c r="X15" s="441"/>
      <c r="Y15" s="441"/>
      <c r="Z15" s="441"/>
      <c r="AA15" s="441"/>
      <c r="AB15" s="442"/>
      <c r="AC15" s="408">
        <v>8619</v>
      </c>
      <c r="AD15" s="409"/>
      <c r="AE15" s="409"/>
      <c r="AF15" s="409"/>
      <c r="AG15" s="410"/>
      <c r="AH15" s="408">
        <v>10577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14719367</v>
      </c>
      <c r="BO15" s="485"/>
      <c r="BP15" s="485"/>
      <c r="BQ15" s="485"/>
      <c r="BR15" s="485"/>
      <c r="BS15" s="485"/>
      <c r="BT15" s="485"/>
      <c r="BU15" s="486"/>
      <c r="BV15" s="484">
        <v>14501839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19.100000000000001</v>
      </c>
      <c r="AD16" s="536"/>
      <c r="AE16" s="536"/>
      <c r="AF16" s="536"/>
      <c r="AG16" s="537"/>
      <c r="AH16" s="535">
        <v>20.9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20361212</v>
      </c>
      <c r="BO16" s="456"/>
      <c r="BP16" s="456"/>
      <c r="BQ16" s="456"/>
      <c r="BR16" s="456"/>
      <c r="BS16" s="456"/>
      <c r="BT16" s="456"/>
      <c r="BU16" s="457"/>
      <c r="BV16" s="455">
        <v>19652241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35982</v>
      </c>
      <c r="AD17" s="409"/>
      <c r="AE17" s="409"/>
      <c r="AF17" s="409"/>
      <c r="AG17" s="410"/>
      <c r="AH17" s="408">
        <v>39511</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18933304</v>
      </c>
      <c r="BO17" s="456"/>
      <c r="BP17" s="456"/>
      <c r="BQ17" s="456"/>
      <c r="BR17" s="456"/>
      <c r="BS17" s="456"/>
      <c r="BT17" s="456"/>
      <c r="BU17" s="457"/>
      <c r="BV17" s="455">
        <v>18688035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53.15</v>
      </c>
      <c r="M18" s="508"/>
      <c r="N18" s="508"/>
      <c r="O18" s="508"/>
      <c r="P18" s="508"/>
      <c r="Q18" s="508"/>
      <c r="R18" s="509"/>
      <c r="S18" s="509"/>
      <c r="T18" s="509"/>
      <c r="U18" s="509"/>
      <c r="V18" s="510"/>
      <c r="W18" s="526"/>
      <c r="X18" s="527"/>
      <c r="Y18" s="527"/>
      <c r="Z18" s="527"/>
      <c r="AA18" s="527"/>
      <c r="AB18" s="551"/>
      <c r="AC18" s="425">
        <v>79.900000000000006</v>
      </c>
      <c r="AD18" s="426"/>
      <c r="AE18" s="426"/>
      <c r="AF18" s="426"/>
      <c r="AG18" s="511"/>
      <c r="AH18" s="425">
        <v>78.2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22757925</v>
      </c>
      <c r="BO18" s="456"/>
      <c r="BP18" s="456"/>
      <c r="BQ18" s="456"/>
      <c r="BR18" s="456"/>
      <c r="BS18" s="456"/>
      <c r="BT18" s="456"/>
      <c r="BU18" s="457"/>
      <c r="BV18" s="455">
        <v>21996972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2195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31637084</v>
      </c>
      <c r="BO19" s="456"/>
      <c r="BP19" s="456"/>
      <c r="BQ19" s="456"/>
      <c r="BR19" s="456"/>
      <c r="BS19" s="456"/>
      <c r="BT19" s="456"/>
      <c r="BU19" s="457"/>
      <c r="BV19" s="455">
        <v>31443187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47666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13114212</v>
      </c>
      <c r="BO22" s="485"/>
      <c r="BP22" s="485"/>
      <c r="BQ22" s="485"/>
      <c r="BR22" s="485"/>
      <c r="BS22" s="485"/>
      <c r="BT22" s="485"/>
      <c r="BU22" s="486"/>
      <c r="BV22" s="484">
        <v>13851315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11058963</v>
      </c>
      <c r="BO23" s="456"/>
      <c r="BP23" s="456"/>
      <c r="BQ23" s="456"/>
      <c r="BR23" s="456"/>
      <c r="BS23" s="456"/>
      <c r="BT23" s="456"/>
      <c r="BU23" s="457"/>
      <c r="BV23" s="455">
        <v>10756894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9540</v>
      </c>
      <c r="R24" s="409"/>
      <c r="S24" s="409"/>
      <c r="T24" s="409"/>
      <c r="U24" s="409"/>
      <c r="V24" s="410"/>
      <c r="W24" s="498"/>
      <c r="X24" s="435"/>
      <c r="Y24" s="436"/>
      <c r="Z24" s="411" t="s">
        <v>162</v>
      </c>
      <c r="AA24" s="412"/>
      <c r="AB24" s="412"/>
      <c r="AC24" s="412"/>
      <c r="AD24" s="412"/>
      <c r="AE24" s="412"/>
      <c r="AF24" s="412"/>
      <c r="AG24" s="413"/>
      <c r="AH24" s="408">
        <v>709</v>
      </c>
      <c r="AI24" s="409"/>
      <c r="AJ24" s="409"/>
      <c r="AK24" s="409"/>
      <c r="AL24" s="410"/>
      <c r="AM24" s="408">
        <v>2275890</v>
      </c>
      <c r="AN24" s="409"/>
      <c r="AO24" s="409"/>
      <c r="AP24" s="409"/>
      <c r="AQ24" s="409"/>
      <c r="AR24" s="410"/>
      <c r="AS24" s="408">
        <v>3210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6204672</v>
      </c>
      <c r="BO24" s="456"/>
      <c r="BP24" s="456"/>
      <c r="BQ24" s="456"/>
      <c r="BR24" s="456"/>
      <c r="BS24" s="456"/>
      <c r="BT24" s="456"/>
      <c r="BU24" s="457"/>
      <c r="BV24" s="455">
        <v>5577052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7920</v>
      </c>
      <c r="R25" s="409"/>
      <c r="S25" s="409"/>
      <c r="T25" s="409"/>
      <c r="U25" s="409"/>
      <c r="V25" s="410"/>
      <c r="W25" s="498"/>
      <c r="X25" s="435"/>
      <c r="Y25" s="436"/>
      <c r="Z25" s="411" t="s">
        <v>165</v>
      </c>
      <c r="AA25" s="412"/>
      <c r="AB25" s="412"/>
      <c r="AC25" s="412"/>
      <c r="AD25" s="412"/>
      <c r="AE25" s="412"/>
      <c r="AF25" s="412"/>
      <c r="AG25" s="413"/>
      <c r="AH25" s="408">
        <v>133</v>
      </c>
      <c r="AI25" s="409"/>
      <c r="AJ25" s="409"/>
      <c r="AK25" s="409"/>
      <c r="AL25" s="410"/>
      <c r="AM25" s="408">
        <v>428526</v>
      </c>
      <c r="AN25" s="409"/>
      <c r="AO25" s="409"/>
      <c r="AP25" s="409"/>
      <c r="AQ25" s="409"/>
      <c r="AR25" s="410"/>
      <c r="AS25" s="408">
        <v>3222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26543346</v>
      </c>
      <c r="BO25" s="485"/>
      <c r="BP25" s="485"/>
      <c r="BQ25" s="485"/>
      <c r="BR25" s="485"/>
      <c r="BS25" s="485"/>
      <c r="BT25" s="485"/>
      <c r="BU25" s="486"/>
      <c r="BV25" s="484">
        <v>31135610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7050</v>
      </c>
      <c r="R26" s="409"/>
      <c r="S26" s="409"/>
      <c r="T26" s="409"/>
      <c r="U26" s="409"/>
      <c r="V26" s="410"/>
      <c r="W26" s="498"/>
      <c r="X26" s="435"/>
      <c r="Y26" s="436"/>
      <c r="Z26" s="411" t="s">
        <v>168</v>
      </c>
      <c r="AA26" s="466"/>
      <c r="AB26" s="466"/>
      <c r="AC26" s="466"/>
      <c r="AD26" s="466"/>
      <c r="AE26" s="466"/>
      <c r="AF26" s="466"/>
      <c r="AG26" s="467"/>
      <c r="AH26" s="408">
        <v>24</v>
      </c>
      <c r="AI26" s="409"/>
      <c r="AJ26" s="409"/>
      <c r="AK26" s="409"/>
      <c r="AL26" s="410"/>
      <c r="AM26" s="408">
        <v>75504</v>
      </c>
      <c r="AN26" s="409"/>
      <c r="AO26" s="409"/>
      <c r="AP26" s="409"/>
      <c r="AQ26" s="409"/>
      <c r="AR26" s="410"/>
      <c r="AS26" s="408">
        <v>3146</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6100</v>
      </c>
      <c r="R27" s="409"/>
      <c r="S27" s="409"/>
      <c r="T27" s="409"/>
      <c r="U27" s="409"/>
      <c r="V27" s="410"/>
      <c r="W27" s="498"/>
      <c r="X27" s="435"/>
      <c r="Y27" s="436"/>
      <c r="Z27" s="411" t="s">
        <v>171</v>
      </c>
      <c r="AA27" s="412"/>
      <c r="AB27" s="412"/>
      <c r="AC27" s="412"/>
      <c r="AD27" s="412"/>
      <c r="AE27" s="412"/>
      <c r="AF27" s="412"/>
      <c r="AG27" s="413"/>
      <c r="AH27" s="408">
        <v>45</v>
      </c>
      <c r="AI27" s="409"/>
      <c r="AJ27" s="409"/>
      <c r="AK27" s="409"/>
      <c r="AL27" s="410"/>
      <c r="AM27" s="408">
        <v>147510</v>
      </c>
      <c r="AN27" s="409"/>
      <c r="AO27" s="409"/>
      <c r="AP27" s="409"/>
      <c r="AQ27" s="409"/>
      <c r="AR27" s="410"/>
      <c r="AS27" s="408">
        <v>3278</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5500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2658054</v>
      </c>
      <c r="BO28" s="485"/>
      <c r="BP28" s="485"/>
      <c r="BQ28" s="485"/>
      <c r="BR28" s="485"/>
      <c r="BS28" s="485"/>
      <c r="BT28" s="485"/>
      <c r="BU28" s="486"/>
      <c r="BV28" s="484">
        <v>2657413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22</v>
      </c>
      <c r="M29" s="409"/>
      <c r="N29" s="409"/>
      <c r="O29" s="409"/>
      <c r="P29" s="410"/>
      <c r="Q29" s="408">
        <v>5000</v>
      </c>
      <c r="R29" s="409"/>
      <c r="S29" s="409"/>
      <c r="T29" s="409"/>
      <c r="U29" s="409"/>
      <c r="V29" s="410"/>
      <c r="W29" s="499"/>
      <c r="X29" s="500"/>
      <c r="Y29" s="501"/>
      <c r="Z29" s="411" t="s">
        <v>177</v>
      </c>
      <c r="AA29" s="412"/>
      <c r="AB29" s="412"/>
      <c r="AC29" s="412"/>
      <c r="AD29" s="412"/>
      <c r="AE29" s="412"/>
      <c r="AF29" s="412"/>
      <c r="AG29" s="413"/>
      <c r="AH29" s="408">
        <v>754</v>
      </c>
      <c r="AI29" s="409"/>
      <c r="AJ29" s="409"/>
      <c r="AK29" s="409"/>
      <c r="AL29" s="410"/>
      <c r="AM29" s="408">
        <v>2423400</v>
      </c>
      <c r="AN29" s="409"/>
      <c r="AO29" s="409"/>
      <c r="AP29" s="409"/>
      <c r="AQ29" s="409"/>
      <c r="AR29" s="410"/>
      <c r="AS29" s="408">
        <v>3214</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2077287</v>
      </c>
      <c r="BO29" s="456"/>
      <c r="BP29" s="456"/>
      <c r="BQ29" s="456"/>
      <c r="BR29" s="456"/>
      <c r="BS29" s="456"/>
      <c r="BT29" s="456"/>
      <c r="BU29" s="457"/>
      <c r="BV29" s="455">
        <v>2242317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8283015</v>
      </c>
      <c r="BO30" s="490"/>
      <c r="BP30" s="490"/>
      <c r="BQ30" s="490"/>
      <c r="BR30" s="490"/>
      <c r="BS30" s="490"/>
      <c r="BT30" s="490"/>
      <c r="BU30" s="491"/>
      <c r="BV30" s="489">
        <v>7731953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介護保険特別会計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奈良県市町村総合事務組合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11</v>
      </c>
      <c r="CP34" s="403"/>
      <c r="CQ34" s="404" t="str">
        <f>IF('各会計、関係団体の財政状況及び健全化判断比率'!BS7="","",'各会計、関係団体の財政状況及び健全化判断比率'!BS7)</f>
        <v>生駒土地開発公社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公共施設整備基金特別会計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国民健康保険特別会計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奈良県後期高齢者医療広域連合</v>
      </c>
      <c r="BZ35" s="404"/>
      <c r="CA35" s="404"/>
      <c r="CB35" s="404"/>
      <c r="CC35" s="404"/>
      <c r="CD35" s="404"/>
      <c r="CE35" s="404"/>
      <c r="CF35" s="404"/>
      <c r="CG35" s="404"/>
      <c r="CH35" s="404"/>
      <c r="CI35" s="404"/>
      <c r="CJ35" s="404"/>
      <c r="CK35" s="404"/>
      <c r="CL35" s="404"/>
      <c r="CM35" s="404"/>
      <c r="CN35" s="181"/>
      <c r="CO35" s="403">
        <f t="shared" ref="CO35:CO43" si="3">IF(CQ35="","",CO34+1)</f>
        <v>12</v>
      </c>
      <c r="CP35" s="403"/>
      <c r="CQ35" s="404" t="str">
        <f>IF('各会計、関係団体の財政状況及び健全化判断比率'!BS8="","",'各会計、関係団体の財政状況及び健全化判断比率'!BS8)</f>
        <v>一般財団法人生駒市メディカルセンター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病院事業会計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f t="shared" si="3"/>
        <v>13</v>
      </c>
      <c r="CP36" s="403"/>
      <c r="CQ36" s="404" t="str">
        <f>IF('各会計、関係団体の財政状況及び健全化判断比率'!BS9="","",'各会計、関係団体の財政状況及び健全化判断比率'!BS9)</f>
        <v>いこま市民パワー</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MX26FYD4xkCmFv/+xnqIAyfd3so2uhCescVHjuB3QCXjJEg7I5ExjpCVHUAvomIgFNgn+PxDvL03leSa2OsCZw==" saltValue="IGEUGte5JkAx/cx2qkVBa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election activeCell="K39" sqref="K3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533</v>
      </c>
      <c r="D34" s="1187"/>
      <c r="E34" s="1188"/>
      <c r="F34" s="32">
        <v>21.83</v>
      </c>
      <c r="G34" s="33">
        <v>20.77</v>
      </c>
      <c r="H34" s="33">
        <v>18.239999999999998</v>
      </c>
      <c r="I34" s="33">
        <v>15.43</v>
      </c>
      <c r="J34" s="34">
        <v>13.76</v>
      </c>
      <c r="K34" s="22"/>
      <c r="L34" s="22"/>
      <c r="M34" s="22"/>
      <c r="N34" s="22"/>
      <c r="O34" s="22"/>
      <c r="P34" s="22"/>
    </row>
    <row r="35" spans="1:16" ht="39" customHeight="1" x14ac:dyDescent="0.2">
      <c r="A35" s="22"/>
      <c r="B35" s="35"/>
      <c r="C35" s="1181" t="s">
        <v>534</v>
      </c>
      <c r="D35" s="1182"/>
      <c r="E35" s="1183"/>
      <c r="F35" s="36">
        <v>6.49</v>
      </c>
      <c r="G35" s="37">
        <v>7.64</v>
      </c>
      <c r="H35" s="37">
        <v>12.73</v>
      </c>
      <c r="I35" s="37">
        <v>8.0500000000000007</v>
      </c>
      <c r="J35" s="38">
        <v>6.6</v>
      </c>
      <c r="K35" s="22"/>
      <c r="L35" s="22"/>
      <c r="M35" s="22"/>
      <c r="N35" s="22"/>
      <c r="O35" s="22"/>
      <c r="P35" s="22"/>
    </row>
    <row r="36" spans="1:16" ht="39" customHeight="1" x14ac:dyDescent="0.2">
      <c r="A36" s="22"/>
      <c r="B36" s="35"/>
      <c r="C36" s="1181" t="s">
        <v>535</v>
      </c>
      <c r="D36" s="1182"/>
      <c r="E36" s="1183"/>
      <c r="F36" s="36">
        <v>0.47</v>
      </c>
      <c r="G36" s="37">
        <v>0.39</v>
      </c>
      <c r="H36" s="37">
        <v>0.2</v>
      </c>
      <c r="I36" s="37">
        <v>0.12</v>
      </c>
      <c r="J36" s="38">
        <v>0.21</v>
      </c>
      <c r="K36" s="22"/>
      <c r="L36" s="22"/>
      <c r="M36" s="22"/>
      <c r="N36" s="22"/>
      <c r="O36" s="22"/>
      <c r="P36" s="22"/>
    </row>
    <row r="37" spans="1:16" ht="39" customHeight="1" x14ac:dyDescent="0.2">
      <c r="A37" s="22"/>
      <c r="B37" s="35"/>
      <c r="C37" s="1181" t="s">
        <v>536</v>
      </c>
      <c r="D37" s="1182"/>
      <c r="E37" s="1183"/>
      <c r="F37" s="36" t="s">
        <v>487</v>
      </c>
      <c r="G37" s="37">
        <v>0.22</v>
      </c>
      <c r="H37" s="37">
        <v>0.06</v>
      </c>
      <c r="I37" s="37">
        <v>7.0000000000000007E-2</v>
      </c>
      <c r="J37" s="38">
        <v>0.06</v>
      </c>
      <c r="K37" s="22"/>
      <c r="L37" s="22"/>
      <c r="M37" s="22"/>
      <c r="N37" s="22"/>
      <c r="O37" s="22"/>
      <c r="P37" s="22"/>
    </row>
    <row r="38" spans="1:16" ht="39" customHeight="1" x14ac:dyDescent="0.2">
      <c r="A38" s="22"/>
      <c r="B38" s="35"/>
      <c r="C38" s="1181" t="s">
        <v>537</v>
      </c>
      <c r="D38" s="1182"/>
      <c r="E38" s="1183"/>
      <c r="F38" s="36">
        <v>0.02</v>
      </c>
      <c r="G38" s="37">
        <v>0.01</v>
      </c>
      <c r="H38" s="37">
        <v>0.02</v>
      </c>
      <c r="I38" s="37">
        <v>0.02</v>
      </c>
      <c r="J38" s="38">
        <v>0.03</v>
      </c>
      <c r="K38" s="22"/>
      <c r="L38" s="22"/>
      <c r="M38" s="22"/>
      <c r="N38" s="22"/>
      <c r="O38" s="22"/>
      <c r="P38" s="22"/>
    </row>
    <row r="39" spans="1:16" ht="39" customHeight="1" x14ac:dyDescent="0.2">
      <c r="A39" s="22"/>
      <c r="B39" s="35"/>
      <c r="C39" s="1181" t="s">
        <v>538</v>
      </c>
      <c r="D39" s="1182"/>
      <c r="E39" s="1183"/>
      <c r="F39" s="36">
        <v>0</v>
      </c>
      <c r="G39" s="37">
        <v>0</v>
      </c>
      <c r="H39" s="37">
        <v>0</v>
      </c>
      <c r="I39" s="37">
        <v>0</v>
      </c>
      <c r="J39" s="38">
        <v>0</v>
      </c>
      <c r="K39" s="22"/>
      <c r="L39" s="22"/>
      <c r="M39" s="22"/>
      <c r="N39" s="22"/>
      <c r="O39" s="22"/>
      <c r="P39" s="22"/>
    </row>
    <row r="40" spans="1:16" ht="39" customHeight="1" x14ac:dyDescent="0.2">
      <c r="A40" s="22"/>
      <c r="B40" s="35"/>
      <c r="C40" s="1181" t="s">
        <v>539</v>
      </c>
      <c r="D40" s="1182"/>
      <c r="E40" s="1183"/>
      <c r="F40" s="36">
        <v>7.0000000000000007E-2</v>
      </c>
      <c r="G40" s="37">
        <v>0.65</v>
      </c>
      <c r="H40" s="37">
        <v>0.91</v>
      </c>
      <c r="I40" s="37">
        <v>0.52</v>
      </c>
      <c r="J40" s="38">
        <v>0</v>
      </c>
      <c r="K40" s="22"/>
      <c r="L40" s="22"/>
      <c r="M40" s="22"/>
      <c r="N40" s="22"/>
      <c r="O40" s="22"/>
      <c r="P40" s="22"/>
    </row>
    <row r="41" spans="1:16" ht="39" customHeight="1" x14ac:dyDescent="0.2">
      <c r="A41" s="22"/>
      <c r="B41" s="35"/>
      <c r="C41" s="1181" t="s">
        <v>540</v>
      </c>
      <c r="D41" s="1182"/>
      <c r="E41" s="1183"/>
      <c r="F41" s="36">
        <v>0</v>
      </c>
      <c r="G41" s="37">
        <v>0</v>
      </c>
      <c r="H41" s="37">
        <v>0</v>
      </c>
      <c r="I41" s="37">
        <v>0</v>
      </c>
      <c r="J41" s="38">
        <v>0</v>
      </c>
      <c r="K41" s="22"/>
      <c r="L41" s="22"/>
      <c r="M41" s="22"/>
      <c r="N41" s="22"/>
      <c r="O41" s="22"/>
      <c r="P41" s="22"/>
    </row>
    <row r="42" spans="1:16" ht="39" customHeight="1" x14ac:dyDescent="0.2">
      <c r="A42" s="22"/>
      <c r="B42" s="39"/>
      <c r="C42" s="1181" t="s">
        <v>541</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542</v>
      </c>
      <c r="D43" s="1185"/>
      <c r="E43" s="1186"/>
      <c r="F43" s="41">
        <v>0.4</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uCR4O93IapS+Tk0jlmZDyVQGUOSXW4N3kUrHZ9uNw+jvZN26vLFDFtFYWJ1Xi5GTGAXlo3XtZRRafzXx9oWog==" saltValue="gWcQ5hgYV0D3M27qRLFM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56" sqref="Q5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3178</v>
      </c>
      <c r="L45" s="60">
        <v>2993</v>
      </c>
      <c r="M45" s="60">
        <v>2944</v>
      </c>
      <c r="N45" s="60">
        <v>2967</v>
      </c>
      <c r="O45" s="61">
        <v>2809</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2">
      <c r="A48" s="48"/>
      <c r="B48" s="1214"/>
      <c r="C48" s="1215"/>
      <c r="D48" s="62"/>
      <c r="E48" s="1191" t="s">
        <v>13</v>
      </c>
      <c r="F48" s="1191"/>
      <c r="G48" s="1191"/>
      <c r="H48" s="1191"/>
      <c r="I48" s="1191"/>
      <c r="J48" s="1192"/>
      <c r="K48" s="63">
        <v>1058</v>
      </c>
      <c r="L48" s="64">
        <v>1090</v>
      </c>
      <c r="M48" s="64">
        <v>1043</v>
      </c>
      <c r="N48" s="64">
        <v>1046</v>
      </c>
      <c r="O48" s="65">
        <v>1049</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487</v>
      </c>
      <c r="L49" s="64" t="s">
        <v>487</v>
      </c>
      <c r="M49" s="64" t="s">
        <v>487</v>
      </c>
      <c r="N49" s="64" t="s">
        <v>487</v>
      </c>
      <c r="O49" s="65" t="s">
        <v>487</v>
      </c>
      <c r="P49" s="48"/>
      <c r="Q49" s="48"/>
      <c r="R49" s="48"/>
      <c r="S49" s="48"/>
      <c r="T49" s="48"/>
      <c r="U49" s="48"/>
    </row>
    <row r="50" spans="1:21" ht="30.75" customHeight="1" x14ac:dyDescent="0.2">
      <c r="A50" s="48"/>
      <c r="B50" s="1214"/>
      <c r="C50" s="1215"/>
      <c r="D50" s="62"/>
      <c r="E50" s="1191" t="s">
        <v>15</v>
      </c>
      <c r="F50" s="1191"/>
      <c r="G50" s="1191"/>
      <c r="H50" s="1191"/>
      <c r="I50" s="1191"/>
      <c r="J50" s="1192"/>
      <c r="K50" s="63">
        <v>898</v>
      </c>
      <c r="L50" s="64">
        <v>124</v>
      </c>
      <c r="M50" s="64">
        <v>124</v>
      </c>
      <c r="N50" s="64">
        <v>124</v>
      </c>
      <c r="O50" s="65">
        <v>124</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487</v>
      </c>
      <c r="L51" s="64" t="s">
        <v>487</v>
      </c>
      <c r="M51" s="64" t="s">
        <v>487</v>
      </c>
      <c r="N51" s="64" t="s">
        <v>487</v>
      </c>
      <c r="O51" s="65" t="s">
        <v>487</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3740</v>
      </c>
      <c r="L52" s="64">
        <v>3592</v>
      </c>
      <c r="M52" s="64">
        <v>3673</v>
      </c>
      <c r="N52" s="64">
        <v>3655</v>
      </c>
      <c r="O52" s="65">
        <v>3606</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1394</v>
      </c>
      <c r="L53" s="69">
        <v>615</v>
      </c>
      <c r="M53" s="69">
        <v>438</v>
      </c>
      <c r="N53" s="69">
        <v>482</v>
      </c>
      <c r="O53" s="70">
        <v>376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wuskXsU0AGkg55gDRzOXWHyGDJBEngTU3yukSwRolXgkGpMAwAEK5gWSHZHdOOW8P7pTDCxnRqjNnEY8VT8Hw==" saltValue="Ex+yN+2N/X7lkRQn4257H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5">
        <v>18005</v>
      </c>
      <c r="J41" s="356">
        <v>17322</v>
      </c>
      <c r="K41" s="356">
        <v>16532</v>
      </c>
      <c r="L41" s="356">
        <v>14404</v>
      </c>
      <c r="M41" s="357">
        <v>13605</v>
      </c>
    </row>
    <row r="42" spans="2:13" ht="27.75" customHeight="1" x14ac:dyDescent="0.2">
      <c r="B42" s="1222"/>
      <c r="C42" s="1223"/>
      <c r="D42" s="106"/>
      <c r="E42" s="1226" t="s">
        <v>32</v>
      </c>
      <c r="F42" s="1226"/>
      <c r="G42" s="1226"/>
      <c r="H42" s="1227"/>
      <c r="I42" s="358">
        <v>1730</v>
      </c>
      <c r="J42" s="359">
        <v>1615</v>
      </c>
      <c r="K42" s="359">
        <v>1500</v>
      </c>
      <c r="L42" s="359">
        <v>1384</v>
      </c>
      <c r="M42" s="360">
        <v>1267</v>
      </c>
    </row>
    <row r="43" spans="2:13" ht="27.75" customHeight="1" x14ac:dyDescent="0.2">
      <c r="B43" s="1222"/>
      <c r="C43" s="1223"/>
      <c r="D43" s="106"/>
      <c r="E43" s="1226" t="s">
        <v>33</v>
      </c>
      <c r="F43" s="1226"/>
      <c r="G43" s="1226"/>
      <c r="H43" s="1227"/>
      <c r="I43" s="358">
        <v>9525</v>
      </c>
      <c r="J43" s="359">
        <v>7937</v>
      </c>
      <c r="K43" s="359">
        <v>6883</v>
      </c>
      <c r="L43" s="359">
        <v>5868</v>
      </c>
      <c r="M43" s="360">
        <v>4822</v>
      </c>
    </row>
    <row r="44" spans="2:13" ht="27.75" customHeight="1" x14ac:dyDescent="0.2">
      <c r="B44" s="1222"/>
      <c r="C44" s="1223"/>
      <c r="D44" s="106"/>
      <c r="E44" s="1226" t="s">
        <v>34</v>
      </c>
      <c r="F44" s="1226"/>
      <c r="G44" s="1226"/>
      <c r="H44" s="1227"/>
      <c r="I44" s="358" t="s">
        <v>487</v>
      </c>
      <c r="J44" s="359" t="s">
        <v>487</v>
      </c>
      <c r="K44" s="359" t="s">
        <v>487</v>
      </c>
      <c r="L44" s="359" t="s">
        <v>487</v>
      </c>
      <c r="M44" s="360" t="s">
        <v>487</v>
      </c>
    </row>
    <row r="45" spans="2:13" ht="27.75" customHeight="1" x14ac:dyDescent="0.2">
      <c r="B45" s="1222"/>
      <c r="C45" s="1223"/>
      <c r="D45" s="106"/>
      <c r="E45" s="1226" t="s">
        <v>35</v>
      </c>
      <c r="F45" s="1226"/>
      <c r="G45" s="1226"/>
      <c r="H45" s="1227"/>
      <c r="I45" s="358">
        <v>6494</v>
      </c>
      <c r="J45" s="359">
        <v>6505</v>
      </c>
      <c r="K45" s="359">
        <v>6306</v>
      </c>
      <c r="L45" s="359">
        <v>6328</v>
      </c>
      <c r="M45" s="360">
        <v>6351</v>
      </c>
    </row>
    <row r="46" spans="2:13" ht="27.75" customHeight="1" x14ac:dyDescent="0.2">
      <c r="B46" s="1222"/>
      <c r="C46" s="1223"/>
      <c r="D46" s="107"/>
      <c r="E46" s="1226" t="s">
        <v>36</v>
      </c>
      <c r="F46" s="1226"/>
      <c r="G46" s="1226"/>
      <c r="H46" s="1227"/>
      <c r="I46" s="358">
        <v>21</v>
      </c>
      <c r="J46" s="359" t="s">
        <v>487</v>
      </c>
      <c r="K46" s="359">
        <v>16</v>
      </c>
      <c r="L46" s="359">
        <v>11</v>
      </c>
      <c r="M46" s="360" t="s">
        <v>487</v>
      </c>
    </row>
    <row r="47" spans="2:13" ht="27.75" customHeight="1" x14ac:dyDescent="0.2">
      <c r="B47" s="1222"/>
      <c r="C47" s="1223"/>
      <c r="D47" s="108"/>
      <c r="E47" s="1236" t="s">
        <v>37</v>
      </c>
      <c r="F47" s="1237"/>
      <c r="G47" s="1237"/>
      <c r="H47" s="1238"/>
      <c r="I47" s="358" t="s">
        <v>487</v>
      </c>
      <c r="J47" s="359" t="s">
        <v>487</v>
      </c>
      <c r="K47" s="359" t="s">
        <v>487</v>
      </c>
      <c r="L47" s="359" t="s">
        <v>487</v>
      </c>
      <c r="M47" s="360" t="s">
        <v>487</v>
      </c>
    </row>
    <row r="48" spans="2:13" ht="27.75" customHeight="1" x14ac:dyDescent="0.2">
      <c r="B48" s="1222"/>
      <c r="C48" s="1223"/>
      <c r="D48" s="106"/>
      <c r="E48" s="1226" t="s">
        <v>38</v>
      </c>
      <c r="F48" s="1226"/>
      <c r="G48" s="1226"/>
      <c r="H48" s="1227"/>
      <c r="I48" s="358" t="s">
        <v>487</v>
      </c>
      <c r="J48" s="359" t="s">
        <v>487</v>
      </c>
      <c r="K48" s="359" t="s">
        <v>487</v>
      </c>
      <c r="L48" s="359" t="s">
        <v>487</v>
      </c>
      <c r="M48" s="360" t="s">
        <v>487</v>
      </c>
    </row>
    <row r="49" spans="2:13" ht="27.75" customHeight="1" x14ac:dyDescent="0.2">
      <c r="B49" s="1224"/>
      <c r="C49" s="1225"/>
      <c r="D49" s="106"/>
      <c r="E49" s="1226" t="s">
        <v>39</v>
      </c>
      <c r="F49" s="1226"/>
      <c r="G49" s="1226"/>
      <c r="H49" s="1227"/>
      <c r="I49" s="358" t="s">
        <v>487</v>
      </c>
      <c r="J49" s="359" t="s">
        <v>487</v>
      </c>
      <c r="K49" s="359" t="s">
        <v>487</v>
      </c>
      <c r="L49" s="359" t="s">
        <v>487</v>
      </c>
      <c r="M49" s="360" t="s">
        <v>487</v>
      </c>
    </row>
    <row r="50" spans="2:13" ht="27.75" customHeight="1" x14ac:dyDescent="0.2">
      <c r="B50" s="1220" t="s">
        <v>40</v>
      </c>
      <c r="C50" s="1221"/>
      <c r="D50" s="109"/>
      <c r="E50" s="1226" t="s">
        <v>41</v>
      </c>
      <c r="F50" s="1226"/>
      <c r="G50" s="1226"/>
      <c r="H50" s="1227"/>
      <c r="I50" s="358">
        <v>12135</v>
      </c>
      <c r="J50" s="359">
        <v>12875</v>
      </c>
      <c r="K50" s="359">
        <v>14062</v>
      </c>
      <c r="L50" s="359">
        <v>15718</v>
      </c>
      <c r="M50" s="360">
        <v>15849</v>
      </c>
    </row>
    <row r="51" spans="2:13" ht="27.75" customHeight="1" x14ac:dyDescent="0.2">
      <c r="B51" s="1222"/>
      <c r="C51" s="1223"/>
      <c r="D51" s="106"/>
      <c r="E51" s="1226" t="s">
        <v>42</v>
      </c>
      <c r="F51" s="1226"/>
      <c r="G51" s="1226"/>
      <c r="H51" s="1227"/>
      <c r="I51" s="358">
        <v>7450</v>
      </c>
      <c r="J51" s="359">
        <v>7950</v>
      </c>
      <c r="K51" s="359">
        <v>8349</v>
      </c>
      <c r="L51" s="359">
        <v>8292</v>
      </c>
      <c r="M51" s="360">
        <v>9847</v>
      </c>
    </row>
    <row r="52" spans="2:13" ht="27.75" customHeight="1" x14ac:dyDescent="0.2">
      <c r="B52" s="1224"/>
      <c r="C52" s="1225"/>
      <c r="D52" s="106"/>
      <c r="E52" s="1226" t="s">
        <v>43</v>
      </c>
      <c r="F52" s="1226"/>
      <c r="G52" s="1226"/>
      <c r="H52" s="1227"/>
      <c r="I52" s="358">
        <v>33345</v>
      </c>
      <c r="J52" s="359">
        <v>32708</v>
      </c>
      <c r="K52" s="359">
        <v>32168</v>
      </c>
      <c r="L52" s="359">
        <v>30724</v>
      </c>
      <c r="M52" s="360">
        <v>29142</v>
      </c>
    </row>
    <row r="53" spans="2:13" ht="27.75" customHeight="1" thickBot="1" x14ac:dyDescent="0.25">
      <c r="B53" s="1228" t="s">
        <v>19</v>
      </c>
      <c r="C53" s="1229"/>
      <c r="D53" s="110"/>
      <c r="E53" s="1230" t="s">
        <v>44</v>
      </c>
      <c r="F53" s="1230"/>
      <c r="G53" s="1230"/>
      <c r="H53" s="1231"/>
      <c r="I53" s="361">
        <v>-17156</v>
      </c>
      <c r="J53" s="362">
        <v>-20155</v>
      </c>
      <c r="K53" s="362">
        <v>-23341</v>
      </c>
      <c r="L53" s="362">
        <v>-26740</v>
      </c>
      <c r="M53" s="363">
        <v>-28793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NLnAN0GMgZwCy8qnr0wSt5Xk7D9Ft1xwPNIcJAVya/gYKY7lnDv5+CWgt0IYpcBCYyBmrujl2lJZzl3o34av7w==" saltValue="IyPiOAudHIWT9rRJ28F1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F63" sqref="F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47" t="s">
        <v>46</v>
      </c>
      <c r="D55" s="1247"/>
      <c r="E55" s="1248"/>
      <c r="F55" s="122">
        <v>2657</v>
      </c>
      <c r="G55" s="122">
        <v>2657</v>
      </c>
      <c r="H55" s="123">
        <v>2658</v>
      </c>
    </row>
    <row r="56" spans="2:8" ht="52.5" customHeight="1" x14ac:dyDescent="0.2">
      <c r="B56" s="124"/>
      <c r="C56" s="1249" t="s">
        <v>47</v>
      </c>
      <c r="D56" s="1249"/>
      <c r="E56" s="1250"/>
      <c r="F56" s="125">
        <v>2114</v>
      </c>
      <c r="G56" s="125">
        <v>2242</v>
      </c>
      <c r="H56" s="126">
        <v>2077</v>
      </c>
    </row>
    <row r="57" spans="2:8" ht="53.25" customHeight="1" x14ac:dyDescent="0.2">
      <c r="B57" s="124"/>
      <c r="C57" s="1251" t="s">
        <v>48</v>
      </c>
      <c r="D57" s="1251"/>
      <c r="E57" s="1252"/>
      <c r="F57" s="127">
        <v>6079</v>
      </c>
      <c r="G57" s="127">
        <v>7732</v>
      </c>
      <c r="H57" s="128">
        <v>8283</v>
      </c>
    </row>
    <row r="58" spans="2:8" ht="45.75" customHeight="1" x14ac:dyDescent="0.2">
      <c r="B58" s="129"/>
      <c r="C58" s="1239" t="s">
        <v>554</v>
      </c>
      <c r="D58" s="1240"/>
      <c r="E58" s="1241"/>
      <c r="F58" s="130">
        <v>1726</v>
      </c>
      <c r="G58" s="130">
        <v>1899</v>
      </c>
      <c r="H58" s="131">
        <v>2073</v>
      </c>
    </row>
    <row r="59" spans="2:8" ht="45.75" customHeight="1" x14ac:dyDescent="0.2">
      <c r="B59" s="129"/>
      <c r="C59" s="1239" t="s">
        <v>555</v>
      </c>
      <c r="D59" s="1240"/>
      <c r="E59" s="1241"/>
      <c r="F59" s="130">
        <v>1149</v>
      </c>
      <c r="G59" s="130">
        <v>1740</v>
      </c>
      <c r="H59" s="131">
        <v>1918</v>
      </c>
    </row>
    <row r="60" spans="2:8" ht="45.75" customHeight="1" x14ac:dyDescent="0.2">
      <c r="B60" s="129"/>
      <c r="C60" s="1239" t="s">
        <v>556</v>
      </c>
      <c r="D60" s="1240"/>
      <c r="E60" s="1241"/>
      <c r="F60" s="130">
        <v>1779</v>
      </c>
      <c r="G60" s="130">
        <v>1766</v>
      </c>
      <c r="H60" s="131">
        <v>1749</v>
      </c>
    </row>
    <row r="61" spans="2:8" ht="45.75" customHeight="1" x14ac:dyDescent="0.2">
      <c r="B61" s="129"/>
      <c r="C61" s="1239" t="s">
        <v>557</v>
      </c>
      <c r="D61" s="1240"/>
      <c r="E61" s="1241"/>
      <c r="F61" s="130">
        <v>0</v>
      </c>
      <c r="G61" s="130">
        <v>800</v>
      </c>
      <c r="H61" s="131">
        <v>1061</v>
      </c>
    </row>
    <row r="62" spans="2:8" ht="45.75" customHeight="1" thickBot="1" x14ac:dyDescent="0.25">
      <c r="B62" s="132"/>
      <c r="C62" s="1242" t="s">
        <v>558</v>
      </c>
      <c r="D62" s="1243"/>
      <c r="E62" s="1244"/>
      <c r="F62" s="133">
        <v>830</v>
      </c>
      <c r="G62" s="133">
        <v>830</v>
      </c>
      <c r="H62" s="134">
        <v>830</v>
      </c>
    </row>
    <row r="63" spans="2:8" ht="52.5" customHeight="1" thickBot="1" x14ac:dyDescent="0.25">
      <c r="B63" s="135"/>
      <c r="C63" s="1245" t="s">
        <v>49</v>
      </c>
      <c r="D63" s="1245"/>
      <c r="E63" s="1246"/>
      <c r="F63" s="136">
        <v>10850</v>
      </c>
      <c r="G63" s="136">
        <v>12632</v>
      </c>
      <c r="H63" s="137">
        <v>13018</v>
      </c>
    </row>
    <row r="64" spans="2:8" ht="13.2" x14ac:dyDescent="0.2"/>
  </sheetData>
  <sheetProtection algorithmName="SHA-512" hashValue="+GP6tHYr7QxWaS/m1qnbSav49uBrUu4+PRJsOypofRUzvO00zrZDzkcXB+WRrRRqgOZQF63pebHVxlmopsrv6g==" saltValue="spGZq2/wRy+KA4508dEr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80FC6-46E7-4508-B3EE-942D27A8759D}">
  <sheetPr>
    <pageSetUpPr fitToPage="1"/>
  </sheetPr>
  <dimension ref="A1:DE85"/>
  <sheetViews>
    <sheetView showGridLines="0" tabSelected="1" zoomScale="85" zoomScaleNormal="85" zoomScaleSheetLayoutView="55" workbookViewId="0">
      <selection activeCell="AN65" sqref="AN65:DC69"/>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559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561</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562</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526</v>
      </c>
      <c r="BQ50" s="1259"/>
      <c r="BR50" s="1259"/>
      <c r="BS50" s="1259"/>
      <c r="BT50" s="1259"/>
      <c r="BU50" s="1259"/>
      <c r="BV50" s="1259"/>
      <c r="BW50" s="1259"/>
      <c r="BX50" s="1259" t="s">
        <v>527</v>
      </c>
      <c r="BY50" s="1259"/>
      <c r="BZ50" s="1259"/>
      <c r="CA50" s="1259"/>
      <c r="CB50" s="1259"/>
      <c r="CC50" s="1259"/>
      <c r="CD50" s="1259"/>
      <c r="CE50" s="1259"/>
      <c r="CF50" s="1259" t="s">
        <v>528</v>
      </c>
      <c r="CG50" s="1259"/>
      <c r="CH50" s="1259"/>
      <c r="CI50" s="1259"/>
      <c r="CJ50" s="1259"/>
      <c r="CK50" s="1259"/>
      <c r="CL50" s="1259"/>
      <c r="CM50" s="1259"/>
      <c r="CN50" s="1259" t="s">
        <v>529</v>
      </c>
      <c r="CO50" s="1259"/>
      <c r="CP50" s="1259"/>
      <c r="CQ50" s="1259"/>
      <c r="CR50" s="1259"/>
      <c r="CS50" s="1259"/>
      <c r="CT50" s="1259"/>
      <c r="CU50" s="1259"/>
      <c r="CV50" s="1259" t="s">
        <v>530</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563</v>
      </c>
      <c r="AO51" s="1258"/>
      <c r="AP51" s="1258"/>
      <c r="AQ51" s="1258"/>
      <c r="AR51" s="1258"/>
      <c r="AS51" s="1258"/>
      <c r="AT51" s="1258"/>
      <c r="AU51" s="1258"/>
      <c r="AV51" s="1258"/>
      <c r="AW51" s="1258"/>
      <c r="AX51" s="1258"/>
      <c r="AY51" s="1258"/>
      <c r="AZ51" s="1258"/>
      <c r="BA51" s="1258"/>
      <c r="BB51" s="1258" t="s">
        <v>564</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565</v>
      </c>
      <c r="BC53" s="1258"/>
      <c r="BD53" s="1258"/>
      <c r="BE53" s="1258"/>
      <c r="BF53" s="1258"/>
      <c r="BG53" s="1258"/>
      <c r="BH53" s="1258"/>
      <c r="BI53" s="1258"/>
      <c r="BJ53" s="1258"/>
      <c r="BK53" s="1258"/>
      <c r="BL53" s="1258"/>
      <c r="BM53" s="1258"/>
      <c r="BN53" s="1258"/>
      <c r="BO53" s="1258"/>
      <c r="BP53" s="1255">
        <v>61.5</v>
      </c>
      <c r="BQ53" s="1255"/>
      <c r="BR53" s="1255"/>
      <c r="BS53" s="1255"/>
      <c r="BT53" s="1255"/>
      <c r="BU53" s="1255"/>
      <c r="BV53" s="1255"/>
      <c r="BW53" s="1255"/>
      <c r="BX53" s="1255">
        <v>63.3</v>
      </c>
      <c r="BY53" s="1255"/>
      <c r="BZ53" s="1255"/>
      <c r="CA53" s="1255"/>
      <c r="CB53" s="1255"/>
      <c r="CC53" s="1255"/>
      <c r="CD53" s="1255"/>
      <c r="CE53" s="1255"/>
      <c r="CF53" s="1255">
        <v>65.400000000000006</v>
      </c>
      <c r="CG53" s="1255"/>
      <c r="CH53" s="1255"/>
      <c r="CI53" s="1255"/>
      <c r="CJ53" s="1255"/>
      <c r="CK53" s="1255"/>
      <c r="CL53" s="1255"/>
      <c r="CM53" s="1255"/>
      <c r="CN53" s="1255">
        <v>67.3</v>
      </c>
      <c r="CO53" s="1255"/>
      <c r="CP53" s="1255"/>
      <c r="CQ53" s="1255"/>
      <c r="CR53" s="1255"/>
      <c r="CS53" s="1255"/>
      <c r="CT53" s="1255"/>
      <c r="CU53" s="1255"/>
      <c r="CV53" s="1255">
        <v>69.099999999999994</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566</v>
      </c>
      <c r="AO55" s="1259"/>
      <c r="AP55" s="1259"/>
      <c r="AQ55" s="1259"/>
      <c r="AR55" s="1259"/>
      <c r="AS55" s="1259"/>
      <c r="AT55" s="1259"/>
      <c r="AU55" s="1259"/>
      <c r="AV55" s="1259"/>
      <c r="AW55" s="1259"/>
      <c r="AX55" s="1259"/>
      <c r="AY55" s="1259"/>
      <c r="AZ55" s="1259"/>
      <c r="BA55" s="1259"/>
      <c r="BB55" s="1258" t="s">
        <v>564</v>
      </c>
      <c r="BC55" s="1258"/>
      <c r="BD55" s="1258"/>
      <c r="BE55" s="1258"/>
      <c r="BF55" s="1258"/>
      <c r="BG55" s="1258"/>
      <c r="BH55" s="1258"/>
      <c r="BI55" s="1258"/>
      <c r="BJ55" s="1258"/>
      <c r="BK55" s="1258"/>
      <c r="BL55" s="1258"/>
      <c r="BM55" s="1258"/>
      <c r="BN55" s="1258"/>
      <c r="BO55" s="1258"/>
      <c r="BP55" s="1255">
        <v>5.4</v>
      </c>
      <c r="BQ55" s="1255"/>
      <c r="BR55" s="1255"/>
      <c r="BS55" s="1255"/>
      <c r="BT55" s="1255"/>
      <c r="BU55" s="1255"/>
      <c r="BV55" s="1255"/>
      <c r="BW55" s="1255"/>
      <c r="BX55" s="1255">
        <v>3.9</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565</v>
      </c>
      <c r="BC57" s="1258"/>
      <c r="BD57" s="1258"/>
      <c r="BE57" s="1258"/>
      <c r="BF57" s="1258"/>
      <c r="BG57" s="1258"/>
      <c r="BH57" s="1258"/>
      <c r="BI57" s="1258"/>
      <c r="BJ57" s="1258"/>
      <c r="BK57" s="1258"/>
      <c r="BL57" s="1258"/>
      <c r="BM57" s="1258"/>
      <c r="BN57" s="1258"/>
      <c r="BO57" s="1258"/>
      <c r="BP57" s="1255">
        <v>62.5</v>
      </c>
      <c r="BQ57" s="1255"/>
      <c r="BR57" s="1255"/>
      <c r="BS57" s="1255"/>
      <c r="BT57" s="1255"/>
      <c r="BU57" s="1255"/>
      <c r="BV57" s="1255"/>
      <c r="BW57" s="1255"/>
      <c r="BX57" s="1255">
        <v>63.1</v>
      </c>
      <c r="BY57" s="1255"/>
      <c r="BZ57" s="1255"/>
      <c r="CA57" s="1255"/>
      <c r="CB57" s="1255"/>
      <c r="CC57" s="1255"/>
      <c r="CD57" s="1255"/>
      <c r="CE57" s="1255"/>
      <c r="CF57" s="1255">
        <v>63.2</v>
      </c>
      <c r="CG57" s="1255"/>
      <c r="CH57" s="1255"/>
      <c r="CI57" s="1255"/>
      <c r="CJ57" s="1255"/>
      <c r="CK57" s="1255"/>
      <c r="CL57" s="1255"/>
      <c r="CM57" s="1255"/>
      <c r="CN57" s="1255">
        <v>64</v>
      </c>
      <c r="CO57" s="1255"/>
      <c r="CP57" s="1255"/>
      <c r="CQ57" s="1255"/>
      <c r="CR57" s="1255"/>
      <c r="CS57" s="1255"/>
      <c r="CT57" s="1255"/>
      <c r="CU57" s="1255"/>
      <c r="CV57" s="1255">
        <v>65.599999999999994</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567</v>
      </c>
    </row>
    <row r="64" spans="1:109" ht="13.2" x14ac:dyDescent="0.2">
      <c r="B64" s="372"/>
      <c r="G64" s="379"/>
      <c r="I64" s="392"/>
      <c r="J64" s="392"/>
      <c r="K64" s="392"/>
      <c r="L64" s="392"/>
      <c r="M64" s="392"/>
      <c r="N64" s="393"/>
      <c r="AM64" s="379"/>
      <c r="AN64" s="379" t="s">
        <v>560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569</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562</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526</v>
      </c>
      <c r="BQ72" s="1259"/>
      <c r="BR72" s="1259"/>
      <c r="BS72" s="1259"/>
      <c r="BT72" s="1259"/>
      <c r="BU72" s="1259"/>
      <c r="BV72" s="1259"/>
      <c r="BW72" s="1259"/>
      <c r="BX72" s="1259" t="s">
        <v>527</v>
      </c>
      <c r="BY72" s="1259"/>
      <c r="BZ72" s="1259"/>
      <c r="CA72" s="1259"/>
      <c r="CB72" s="1259"/>
      <c r="CC72" s="1259"/>
      <c r="CD72" s="1259"/>
      <c r="CE72" s="1259"/>
      <c r="CF72" s="1259" t="s">
        <v>528</v>
      </c>
      <c r="CG72" s="1259"/>
      <c r="CH72" s="1259"/>
      <c r="CI72" s="1259"/>
      <c r="CJ72" s="1259"/>
      <c r="CK72" s="1259"/>
      <c r="CL72" s="1259"/>
      <c r="CM72" s="1259"/>
      <c r="CN72" s="1259" t="s">
        <v>529</v>
      </c>
      <c r="CO72" s="1259"/>
      <c r="CP72" s="1259"/>
      <c r="CQ72" s="1259"/>
      <c r="CR72" s="1259"/>
      <c r="CS72" s="1259"/>
      <c r="CT72" s="1259"/>
      <c r="CU72" s="1259"/>
      <c r="CV72" s="1259" t="s">
        <v>530</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563</v>
      </c>
      <c r="AO73" s="1258"/>
      <c r="AP73" s="1258"/>
      <c r="AQ73" s="1258"/>
      <c r="AR73" s="1258"/>
      <c r="AS73" s="1258"/>
      <c r="AT73" s="1258"/>
      <c r="AU73" s="1258"/>
      <c r="AV73" s="1258"/>
      <c r="AW73" s="1258"/>
      <c r="AX73" s="1258"/>
      <c r="AY73" s="1258"/>
      <c r="AZ73" s="1258"/>
      <c r="BA73" s="1258"/>
      <c r="BB73" s="1258" t="s">
        <v>564</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568</v>
      </c>
      <c r="BC75" s="1258"/>
      <c r="BD75" s="1258"/>
      <c r="BE75" s="1258"/>
      <c r="BF75" s="1258"/>
      <c r="BG75" s="1258"/>
      <c r="BH75" s="1258"/>
      <c r="BI75" s="1258"/>
      <c r="BJ75" s="1258"/>
      <c r="BK75" s="1258"/>
      <c r="BL75" s="1258"/>
      <c r="BM75" s="1258"/>
      <c r="BN75" s="1258"/>
      <c r="BO75" s="1258"/>
      <c r="BP75" s="1255">
        <v>4.5999999999999996</v>
      </c>
      <c r="BQ75" s="1255"/>
      <c r="BR75" s="1255"/>
      <c r="BS75" s="1255"/>
      <c r="BT75" s="1255"/>
      <c r="BU75" s="1255"/>
      <c r="BV75" s="1255"/>
      <c r="BW75" s="1255"/>
      <c r="BX75" s="1255">
        <v>4.5999999999999996</v>
      </c>
      <c r="BY75" s="1255"/>
      <c r="BZ75" s="1255"/>
      <c r="CA75" s="1255"/>
      <c r="CB75" s="1255"/>
      <c r="CC75" s="1255"/>
      <c r="CD75" s="1255"/>
      <c r="CE75" s="1255"/>
      <c r="CF75" s="1255">
        <v>3.9</v>
      </c>
      <c r="CG75" s="1255"/>
      <c r="CH75" s="1255"/>
      <c r="CI75" s="1255"/>
      <c r="CJ75" s="1255"/>
      <c r="CK75" s="1255"/>
      <c r="CL75" s="1255"/>
      <c r="CM75" s="1255"/>
      <c r="CN75" s="1255">
        <v>2.2999999999999998</v>
      </c>
      <c r="CO75" s="1255"/>
      <c r="CP75" s="1255"/>
      <c r="CQ75" s="1255"/>
      <c r="CR75" s="1255"/>
      <c r="CS75" s="1255"/>
      <c r="CT75" s="1255"/>
      <c r="CU75" s="1255"/>
      <c r="CV75" s="1255">
        <v>1.9</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566</v>
      </c>
      <c r="AO77" s="1259"/>
      <c r="AP77" s="1259"/>
      <c r="AQ77" s="1259"/>
      <c r="AR77" s="1259"/>
      <c r="AS77" s="1259"/>
      <c r="AT77" s="1259"/>
      <c r="AU77" s="1259"/>
      <c r="AV77" s="1259"/>
      <c r="AW77" s="1259"/>
      <c r="AX77" s="1259"/>
      <c r="AY77" s="1259"/>
      <c r="AZ77" s="1259"/>
      <c r="BA77" s="1259"/>
      <c r="BB77" s="1258" t="s">
        <v>564</v>
      </c>
      <c r="BC77" s="1258"/>
      <c r="BD77" s="1258"/>
      <c r="BE77" s="1258"/>
      <c r="BF77" s="1258"/>
      <c r="BG77" s="1258"/>
      <c r="BH77" s="1258"/>
      <c r="BI77" s="1258"/>
      <c r="BJ77" s="1258"/>
      <c r="BK77" s="1258"/>
      <c r="BL77" s="1258"/>
      <c r="BM77" s="1258"/>
      <c r="BN77" s="1258"/>
      <c r="BO77" s="1258"/>
      <c r="BP77" s="1255">
        <v>5.4</v>
      </c>
      <c r="BQ77" s="1255"/>
      <c r="BR77" s="1255"/>
      <c r="BS77" s="1255"/>
      <c r="BT77" s="1255"/>
      <c r="BU77" s="1255"/>
      <c r="BV77" s="1255"/>
      <c r="BW77" s="1255"/>
      <c r="BX77" s="1255">
        <v>3.9</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568</v>
      </c>
      <c r="BC79" s="1258"/>
      <c r="BD79" s="1258"/>
      <c r="BE79" s="1258"/>
      <c r="BF79" s="1258"/>
      <c r="BG79" s="1258"/>
      <c r="BH79" s="1258"/>
      <c r="BI79" s="1258"/>
      <c r="BJ79" s="1258"/>
      <c r="BK79" s="1258"/>
      <c r="BL79" s="1258"/>
      <c r="BM79" s="1258"/>
      <c r="BN79" s="1258"/>
      <c r="BO79" s="1258"/>
      <c r="BP79" s="1255">
        <v>4.2</v>
      </c>
      <c r="BQ79" s="1255"/>
      <c r="BR79" s="1255"/>
      <c r="BS79" s="1255"/>
      <c r="BT79" s="1255"/>
      <c r="BU79" s="1255"/>
      <c r="BV79" s="1255"/>
      <c r="BW79" s="1255"/>
      <c r="BX79" s="1255">
        <v>4.2</v>
      </c>
      <c r="BY79" s="1255"/>
      <c r="BZ79" s="1255"/>
      <c r="CA79" s="1255"/>
      <c r="CB79" s="1255"/>
      <c r="CC79" s="1255"/>
      <c r="CD79" s="1255"/>
      <c r="CE79" s="1255"/>
      <c r="CF79" s="1255">
        <v>4.5</v>
      </c>
      <c r="CG79" s="1255"/>
      <c r="CH79" s="1255"/>
      <c r="CI79" s="1255"/>
      <c r="CJ79" s="1255"/>
      <c r="CK79" s="1255"/>
      <c r="CL79" s="1255"/>
      <c r="CM79" s="1255"/>
      <c r="CN79" s="1255">
        <v>4.5999999999999996</v>
      </c>
      <c r="CO79" s="1255"/>
      <c r="CP79" s="1255"/>
      <c r="CQ79" s="1255"/>
      <c r="CR79" s="1255"/>
      <c r="CS79" s="1255"/>
      <c r="CT79" s="1255"/>
      <c r="CU79" s="1255"/>
      <c r="CV79" s="1255">
        <v>4.7</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pm+yUxgFnNO2wAWi9KE6WENKWjVrlvkOuOI7NF/QgZwIBn3H9ggzkVuJY+S+WQyHW6nqylt0lRUeWo+pPEuyzQ==" saltValue="rmxaIog1H2YjJ4Acmryht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0849D-3769-4B7D-BB87-0CE6F96F004C}">
  <sheetPr>
    <pageSetUpPr fitToPage="1"/>
  </sheetPr>
  <dimension ref="A1:DR125"/>
  <sheetViews>
    <sheetView showGridLines="0" topLeftCell="A76" zoomScale="85" zoomScaleNormal="85" zoomScaleSheetLayoutView="70" workbookViewId="0">
      <selection activeCell="AD89" sqref="AD88:AD8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YIzqf7z4LCJ+k2hGRtLZWfy1nuo9zg1blZW0NtNfwvTMbs/IynItdJD+mQcARH3l2lgQi+hN5Ma6ORlGOTdudg==" saltValue="gApnxgJN9JpxxjvJIc8H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57C18-F696-41D3-A63E-C357AD4A018F}">
  <sheetPr>
    <pageSetUpPr fitToPage="1"/>
  </sheetPr>
  <dimension ref="A1:DR125"/>
  <sheetViews>
    <sheetView showGridLines="0" topLeftCell="A86" zoomScale="85" zoomScaleNormal="85" zoomScaleSheetLayoutView="55" workbookViewId="0">
      <selection activeCell="CS90" sqref="CS9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PTeWuBghABOo+vIrMctFT4YZSx+w/sE0SiFDX5wSY2cQJw0PmmB++pgAtl9LKHpbWZNTBgWrK7H7uKPsk5+nqQ==" saltValue="dT5LuWSv4eMobrqHuJqYA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35888</v>
      </c>
      <c r="E3" s="156"/>
      <c r="F3" s="157">
        <v>42836</v>
      </c>
      <c r="G3" s="158"/>
      <c r="H3" s="159"/>
    </row>
    <row r="4" spans="1:8" x14ac:dyDescent="0.2">
      <c r="A4" s="160"/>
      <c r="B4" s="161"/>
      <c r="C4" s="162"/>
      <c r="D4" s="163">
        <v>18304</v>
      </c>
      <c r="E4" s="164"/>
      <c r="F4" s="165">
        <v>22936</v>
      </c>
      <c r="G4" s="166"/>
      <c r="H4" s="167"/>
    </row>
    <row r="5" spans="1:8" x14ac:dyDescent="0.2">
      <c r="A5" s="148" t="s">
        <v>520</v>
      </c>
      <c r="B5" s="153"/>
      <c r="C5" s="154"/>
      <c r="D5" s="155">
        <v>19081</v>
      </c>
      <c r="E5" s="156"/>
      <c r="F5" s="157">
        <v>44161</v>
      </c>
      <c r="G5" s="158"/>
      <c r="H5" s="159"/>
    </row>
    <row r="6" spans="1:8" x14ac:dyDescent="0.2">
      <c r="A6" s="160"/>
      <c r="B6" s="161"/>
      <c r="C6" s="162"/>
      <c r="D6" s="163">
        <v>11869</v>
      </c>
      <c r="E6" s="164"/>
      <c r="F6" s="165">
        <v>23644</v>
      </c>
      <c r="G6" s="166"/>
      <c r="H6" s="167"/>
    </row>
    <row r="7" spans="1:8" x14ac:dyDescent="0.2">
      <c r="A7" s="148" t="s">
        <v>521</v>
      </c>
      <c r="B7" s="153"/>
      <c r="C7" s="154"/>
      <c r="D7" s="155">
        <v>17065</v>
      </c>
      <c r="E7" s="156"/>
      <c r="F7" s="157">
        <v>43955</v>
      </c>
      <c r="G7" s="158"/>
      <c r="H7" s="159"/>
    </row>
    <row r="8" spans="1:8" x14ac:dyDescent="0.2">
      <c r="A8" s="160"/>
      <c r="B8" s="161"/>
      <c r="C8" s="162"/>
      <c r="D8" s="163">
        <v>11351</v>
      </c>
      <c r="E8" s="164"/>
      <c r="F8" s="165">
        <v>21318</v>
      </c>
      <c r="G8" s="166"/>
      <c r="H8" s="167"/>
    </row>
    <row r="9" spans="1:8" x14ac:dyDescent="0.2">
      <c r="A9" s="148" t="s">
        <v>522</v>
      </c>
      <c r="B9" s="153"/>
      <c r="C9" s="154"/>
      <c r="D9" s="155">
        <v>21227</v>
      </c>
      <c r="E9" s="156"/>
      <c r="F9" s="157">
        <v>41921</v>
      </c>
      <c r="G9" s="158"/>
      <c r="H9" s="159"/>
    </row>
    <row r="10" spans="1:8" x14ac:dyDescent="0.2">
      <c r="A10" s="160"/>
      <c r="B10" s="161"/>
      <c r="C10" s="162"/>
      <c r="D10" s="163">
        <v>15613</v>
      </c>
      <c r="E10" s="164"/>
      <c r="F10" s="165">
        <v>21655</v>
      </c>
      <c r="G10" s="166"/>
      <c r="H10" s="167"/>
    </row>
    <row r="11" spans="1:8" x14ac:dyDescent="0.2">
      <c r="A11" s="148" t="s">
        <v>523</v>
      </c>
      <c r="B11" s="153"/>
      <c r="C11" s="154"/>
      <c r="D11" s="155">
        <v>38466</v>
      </c>
      <c r="E11" s="156"/>
      <c r="F11" s="157">
        <v>44585</v>
      </c>
      <c r="G11" s="158"/>
      <c r="H11" s="159"/>
    </row>
    <row r="12" spans="1:8" x14ac:dyDescent="0.2">
      <c r="A12" s="160"/>
      <c r="B12" s="161"/>
      <c r="C12" s="168"/>
      <c r="D12" s="163">
        <v>20315</v>
      </c>
      <c r="E12" s="164"/>
      <c r="F12" s="165">
        <v>23077</v>
      </c>
      <c r="G12" s="166"/>
      <c r="H12" s="167"/>
    </row>
    <row r="13" spans="1:8" x14ac:dyDescent="0.2">
      <c r="A13" s="148"/>
      <c r="B13" s="153"/>
      <c r="C13" s="169"/>
      <c r="D13" s="170">
        <v>26345</v>
      </c>
      <c r="E13" s="171"/>
      <c r="F13" s="172">
        <v>43492</v>
      </c>
      <c r="G13" s="173"/>
      <c r="H13" s="159"/>
    </row>
    <row r="14" spans="1:8" x14ac:dyDescent="0.2">
      <c r="A14" s="160"/>
      <c r="B14" s="161"/>
      <c r="C14" s="162"/>
      <c r="D14" s="163">
        <v>15490</v>
      </c>
      <c r="E14" s="164"/>
      <c r="F14" s="165">
        <v>22526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6.5</v>
      </c>
      <c r="C19" s="174">
        <f>ROUND(VALUE(SUBSTITUTE(実質収支比率等に係る経年分析!G$48,"▲","-")),2)</f>
        <v>7.65</v>
      </c>
      <c r="D19" s="174">
        <f>ROUND(VALUE(SUBSTITUTE(実質収支比率等に係る経年分析!H$48,"▲","-")),2)</f>
        <v>12.74</v>
      </c>
      <c r="E19" s="174">
        <f>ROUND(VALUE(SUBSTITUTE(実質収支比率等に係る経年分析!I$48,"▲","-")),2)</f>
        <v>8.06</v>
      </c>
      <c r="F19" s="174">
        <f>ROUND(VALUE(SUBSTITUTE(実質収支比率等に係る経年分析!J$48,"▲","-")),2)</f>
        <v>6.61</v>
      </c>
    </row>
    <row r="20" spans="1:11" x14ac:dyDescent="0.2">
      <c r="A20" s="174" t="s">
        <v>53</v>
      </c>
      <c r="B20" s="174">
        <f>ROUND(VALUE(SUBSTITUTE(実質収支比率等に係る経年分析!F$47,"▲","-")),2)</f>
        <v>10.59</v>
      </c>
      <c r="C20" s="174">
        <f>ROUND(VALUE(SUBSTITUTE(実質収支比率等に係る経年分析!G$47,"▲","-")),2)</f>
        <v>11.21</v>
      </c>
      <c r="D20" s="174">
        <f>ROUND(VALUE(SUBSTITUTE(実質収支比率等に係る経年分析!H$47,"▲","-")),2)</f>
        <v>10.64</v>
      </c>
      <c r="E20" s="174">
        <f>ROUND(VALUE(SUBSTITUTE(実質収支比率等に係る経年分析!I$47,"▲","-")),2)</f>
        <v>10.85</v>
      </c>
      <c r="F20" s="174">
        <f>ROUND(VALUE(SUBSTITUTE(実質収支比率等に係る経年分析!J$47,"▲","-")),2)</f>
        <v>10.69</v>
      </c>
    </row>
    <row r="21" spans="1:11" x14ac:dyDescent="0.2">
      <c r="A21" s="174" t="s">
        <v>54</v>
      </c>
      <c r="B21" s="174">
        <f>IF(ISNUMBER(VALUE(SUBSTITUTE(実質収支比率等に係る経年分析!F$49,"▲","-"))),ROUND(VALUE(SUBSTITUTE(実質収支比率等に係る経年分析!F$49,"▲","-")),2),NA())</f>
        <v>1.53</v>
      </c>
      <c r="C21" s="174">
        <f>IF(ISNUMBER(VALUE(SUBSTITUTE(実質収支比率等に係る経年分析!G$49,"▲","-"))),ROUND(VALUE(SUBSTITUTE(実質収支比率等に係る経年分析!G$49,"▲","-")),2),NA())</f>
        <v>2.4500000000000002</v>
      </c>
      <c r="D21" s="174">
        <f>IF(ISNUMBER(VALUE(SUBSTITUTE(実質収支比率等に係る経年分析!H$49,"▲","-"))),ROUND(VALUE(SUBSTITUTE(実質収支比率等に係る経年分析!H$49,"▲","-")),2),NA())</f>
        <v>5.49</v>
      </c>
      <c r="E21" s="174">
        <f>IF(ISNUMBER(VALUE(SUBSTITUTE(実質収支比率等に係る経年分析!I$49,"▲","-"))),ROUND(VALUE(SUBSTITUTE(実質収支比率等に係る経年分析!I$49,"▲","-")),2),NA())</f>
        <v>-4.92</v>
      </c>
      <c r="F21" s="174">
        <f>IF(ISNUMBER(VALUE(SUBSTITUTE(実質収支比率等に係る経年分析!J$49,"▲","-"))),ROUND(VALUE(SUBSTITUTE(実質収支比率等に係る経年分析!J$49,"▲","-")),2),NA())</f>
        <v>-1.33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介護保険特別会計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0.65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0.91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公共施設整備基金特別会計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7.0000000000000007E-2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0.06</v>
      </c>
    </row>
    <row r="34" spans="1:16" x14ac:dyDescent="0.2">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0.21</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6.49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7.64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8.0500000000000007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21.83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20.77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18.239999999999998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15.43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13.76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3740</v>
      </c>
      <c r="E42" s="176"/>
      <c r="F42" s="176"/>
      <c r="G42" s="176">
        <f>'実質公債費比率（分子）の構造'!L$52</f>
        <v>3592</v>
      </c>
      <c r="H42" s="176"/>
      <c r="I42" s="176"/>
      <c r="J42" s="176">
        <f>'実質公債費比率（分子）の構造'!M$52</f>
        <v>3673</v>
      </c>
      <c r="K42" s="176"/>
      <c r="L42" s="176"/>
      <c r="M42" s="176">
        <f>'実質公債費比率（分子）の構造'!N$52</f>
        <v>3655</v>
      </c>
      <c r="N42" s="176"/>
      <c r="O42" s="176"/>
      <c r="P42" s="176">
        <f>'実質公債費比率（分子）の構造'!O$52</f>
        <v>3606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898</v>
      </c>
      <c r="C44" s="176"/>
      <c r="D44" s="176"/>
      <c r="E44" s="176">
        <f>'実質公債費比率（分子）の構造'!L$50</f>
        <v>124</v>
      </c>
      <c r="F44" s="176"/>
      <c r="G44" s="176"/>
      <c r="H44" s="176">
        <f>'実質公債費比率（分子）の構造'!M$50</f>
        <v>124</v>
      </c>
      <c r="I44" s="176"/>
      <c r="J44" s="176"/>
      <c r="K44" s="176">
        <f>'実質公債費比率（分子）の構造'!N$50</f>
        <v>124</v>
      </c>
      <c r="L44" s="176"/>
      <c r="M44" s="176"/>
      <c r="N44" s="176">
        <f>'実質公債費比率（分子）の構造'!O$50</f>
        <v>124</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1058</v>
      </c>
      <c r="C46" s="176"/>
      <c r="D46" s="176"/>
      <c r="E46" s="176">
        <f>'実質公債費比率（分子）の構造'!L$48</f>
        <v>1090</v>
      </c>
      <c r="F46" s="176"/>
      <c r="G46" s="176"/>
      <c r="H46" s="176">
        <f>'実質公債費比率（分子）の構造'!M$48</f>
        <v>1043</v>
      </c>
      <c r="I46" s="176"/>
      <c r="J46" s="176"/>
      <c r="K46" s="176">
        <f>'実質公債費比率（分子）の構造'!N$48</f>
        <v>1046</v>
      </c>
      <c r="L46" s="176"/>
      <c r="M46" s="176"/>
      <c r="N46" s="176">
        <f>'実質公債費比率（分子）の構造'!O$48</f>
        <v>1049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3178</v>
      </c>
      <c r="C49" s="176"/>
      <c r="D49" s="176"/>
      <c r="E49" s="176">
        <f>'実質公債費比率（分子）の構造'!L$45</f>
        <v>2993</v>
      </c>
      <c r="F49" s="176"/>
      <c r="G49" s="176"/>
      <c r="H49" s="176">
        <f>'実質公債費比率（分子）の構造'!M$45</f>
        <v>2944</v>
      </c>
      <c r="I49" s="176"/>
      <c r="J49" s="176"/>
      <c r="K49" s="176">
        <f>'実質公債費比率（分子）の構造'!N$45</f>
        <v>2967</v>
      </c>
      <c r="L49" s="176"/>
      <c r="M49" s="176"/>
      <c r="N49" s="176">
        <f>'実質公債費比率（分子）の構造'!O$45</f>
        <v>2809</v>
      </c>
      <c r="O49" s="176"/>
      <c r="P49" s="176"/>
    </row>
    <row r="50" spans="1:16" x14ac:dyDescent="0.2">
      <c r="A50" s="176" t="s">
        <v>67</v>
      </c>
      <c r="B50" s="176" t="e">
        <f>NA()</f>
        <v>#N/A</v>
      </c>
      <c r="C50" s="176">
        <f>IF(ISNUMBER('実質公債費比率（分子）の構造'!K$53),'実質公債費比率（分子）の構造'!K$53,NA())</f>
        <v>1394</v>
      </c>
      <c r="D50" s="176" t="e">
        <f>NA()</f>
        <v>#N/A</v>
      </c>
      <c r="E50" s="176" t="e">
        <f>NA()</f>
        <v>#N/A</v>
      </c>
      <c r="F50" s="176">
        <f>IF(ISNUMBER('実質公債費比率（分子）の構造'!L$53),'実質公債費比率（分子）の構造'!L$53,NA())</f>
        <v>615</v>
      </c>
      <c r="G50" s="176" t="e">
        <f>NA()</f>
        <v>#N/A</v>
      </c>
      <c r="H50" s="176" t="e">
        <f>NA()</f>
        <v>#N/A</v>
      </c>
      <c r="I50" s="176">
        <f>IF(ISNUMBER('実質公債費比率（分子）の構造'!M$53),'実質公債費比率（分子）の構造'!M$53,NA())</f>
        <v>438</v>
      </c>
      <c r="J50" s="176" t="e">
        <f>NA()</f>
        <v>#N/A</v>
      </c>
      <c r="K50" s="176" t="e">
        <f>NA()</f>
        <v>#N/A</v>
      </c>
      <c r="L50" s="176">
        <f>IF(ISNUMBER('実質公債費比率（分子）の構造'!N$53),'実質公債費比率（分子）の構造'!N$53,NA())</f>
        <v>482</v>
      </c>
      <c r="M50" s="176" t="e">
        <f>NA()</f>
        <v>#N/A</v>
      </c>
      <c r="N50" s="176" t="e">
        <f>NA()</f>
        <v>#N/A</v>
      </c>
      <c r="O50" s="176">
        <f>IF(ISNUMBER('実質公債費比率（分子）の構造'!O$53),'実質公債費比率（分子）の構造'!O$53,NA())</f>
        <v>376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33345</v>
      </c>
      <c r="E56" s="175"/>
      <c r="F56" s="175"/>
      <c r="G56" s="175">
        <f>'将来負担比率（分子）の構造'!J$52</f>
        <v>32708</v>
      </c>
      <c r="H56" s="175"/>
      <c r="I56" s="175"/>
      <c r="J56" s="175">
        <f>'将来負担比率（分子）の構造'!K$52</f>
        <v>32168</v>
      </c>
      <c r="K56" s="175"/>
      <c r="L56" s="175"/>
      <c r="M56" s="175">
        <f>'将来負担比率（分子）の構造'!L$52</f>
        <v>30724</v>
      </c>
      <c r="N56" s="175"/>
      <c r="O56" s="175"/>
      <c r="P56" s="175">
        <f>'将来負担比率（分子）の構造'!M$52</f>
        <v>29142</v>
      </c>
    </row>
    <row r="57" spans="1:16" x14ac:dyDescent="0.2">
      <c r="A57" s="175" t="s">
        <v>42</v>
      </c>
      <c r="B57" s="175"/>
      <c r="C57" s="175"/>
      <c r="D57" s="175">
        <f>'将来負担比率（分子）の構造'!I$51</f>
        <v>7450</v>
      </c>
      <c r="E57" s="175"/>
      <c r="F57" s="175"/>
      <c r="G57" s="175">
        <f>'将来負担比率（分子）の構造'!J$51</f>
        <v>7950</v>
      </c>
      <c r="H57" s="175"/>
      <c r="I57" s="175"/>
      <c r="J57" s="175">
        <f>'将来負担比率（分子）の構造'!K$51</f>
        <v>8349</v>
      </c>
      <c r="K57" s="175"/>
      <c r="L57" s="175"/>
      <c r="M57" s="175">
        <f>'将来負担比率（分子）の構造'!L$51</f>
        <v>8292</v>
      </c>
      <c r="N57" s="175"/>
      <c r="O57" s="175"/>
      <c r="P57" s="175">
        <f>'将来負担比率（分子）の構造'!M$51</f>
        <v>9847</v>
      </c>
    </row>
    <row r="58" spans="1:16" x14ac:dyDescent="0.2">
      <c r="A58" s="175" t="s">
        <v>41</v>
      </c>
      <c r="B58" s="175"/>
      <c r="C58" s="175"/>
      <c r="D58" s="175">
        <f>'将来負担比率（分子）の構造'!I$50</f>
        <v>12135</v>
      </c>
      <c r="E58" s="175"/>
      <c r="F58" s="175"/>
      <c r="G58" s="175">
        <f>'将来負担比率（分子）の構造'!J$50</f>
        <v>12875</v>
      </c>
      <c r="H58" s="175"/>
      <c r="I58" s="175"/>
      <c r="J58" s="175">
        <f>'将来負担比率（分子）の構造'!K$50</f>
        <v>14062</v>
      </c>
      <c r="K58" s="175"/>
      <c r="L58" s="175"/>
      <c r="M58" s="175">
        <f>'将来負担比率（分子）の構造'!L$50</f>
        <v>15718</v>
      </c>
      <c r="N58" s="175"/>
      <c r="O58" s="175"/>
      <c r="P58" s="175">
        <f>'将来負担比率（分子）の構造'!M$50</f>
        <v>15849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21</v>
      </c>
      <c r="C61" s="175"/>
      <c r="D61" s="175"/>
      <c r="E61" s="175" t="str">
        <f>'将来負担比率（分子）の構造'!J$46</f>
        <v>-</v>
      </c>
      <c r="F61" s="175"/>
      <c r="G61" s="175"/>
      <c r="H61" s="175">
        <f>'将来負担比率（分子）の構造'!K$46</f>
        <v>16</v>
      </c>
      <c r="I61" s="175"/>
      <c r="J61" s="175"/>
      <c r="K61" s="175">
        <f>'将来負担比率（分子）の構造'!L$46</f>
        <v>11</v>
      </c>
      <c r="L61" s="175"/>
      <c r="M61" s="175"/>
      <c r="N61" s="175" t="str">
        <f>'将来負担比率（分子）の構造'!M$46</f>
        <v>-</v>
      </c>
      <c r="O61" s="175"/>
      <c r="P61" s="175"/>
    </row>
    <row r="62" spans="1:16" x14ac:dyDescent="0.2">
      <c r="A62" s="175" t="s">
        <v>35</v>
      </c>
      <c r="B62" s="175">
        <f>'将来負担比率（分子）の構造'!I$45</f>
        <v>6494</v>
      </c>
      <c r="C62" s="175"/>
      <c r="D62" s="175"/>
      <c r="E62" s="175">
        <f>'将来負担比率（分子）の構造'!J$45</f>
        <v>6505</v>
      </c>
      <c r="F62" s="175"/>
      <c r="G62" s="175"/>
      <c r="H62" s="175">
        <f>'将来負担比率（分子）の構造'!K$45</f>
        <v>6306</v>
      </c>
      <c r="I62" s="175"/>
      <c r="J62" s="175"/>
      <c r="K62" s="175">
        <f>'将来負担比率（分子）の構造'!L$45</f>
        <v>6328</v>
      </c>
      <c r="L62" s="175"/>
      <c r="M62" s="175"/>
      <c r="N62" s="175">
        <f>'将来負担比率（分子）の構造'!M$45</f>
        <v>6351</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9525</v>
      </c>
      <c r="C64" s="175"/>
      <c r="D64" s="175"/>
      <c r="E64" s="175">
        <f>'将来負担比率（分子）の構造'!J$43</f>
        <v>7937</v>
      </c>
      <c r="F64" s="175"/>
      <c r="G64" s="175"/>
      <c r="H64" s="175">
        <f>'将来負担比率（分子）の構造'!K$43</f>
        <v>6883</v>
      </c>
      <c r="I64" s="175"/>
      <c r="J64" s="175"/>
      <c r="K64" s="175">
        <f>'将来負担比率（分子）の構造'!L$43</f>
        <v>5868</v>
      </c>
      <c r="L64" s="175"/>
      <c r="M64" s="175"/>
      <c r="N64" s="175">
        <f>'将来負担比率（分子）の構造'!M$43</f>
        <v>4822</v>
      </c>
      <c r="O64" s="175"/>
      <c r="P64" s="175"/>
    </row>
    <row r="65" spans="1:16" x14ac:dyDescent="0.2">
      <c r="A65" s="175" t="s">
        <v>32</v>
      </c>
      <c r="B65" s="175">
        <f>'将来負担比率（分子）の構造'!I$42</f>
        <v>1730</v>
      </c>
      <c r="C65" s="175"/>
      <c r="D65" s="175"/>
      <c r="E65" s="175">
        <f>'将来負担比率（分子）の構造'!J$42</f>
        <v>1615</v>
      </c>
      <c r="F65" s="175"/>
      <c r="G65" s="175"/>
      <c r="H65" s="175">
        <f>'将来負担比率（分子）の構造'!K$42</f>
        <v>1500</v>
      </c>
      <c r="I65" s="175"/>
      <c r="J65" s="175"/>
      <c r="K65" s="175">
        <f>'将来負担比率（分子）の構造'!L$42</f>
        <v>1384</v>
      </c>
      <c r="L65" s="175"/>
      <c r="M65" s="175"/>
      <c r="N65" s="175">
        <f>'将来負担比率（分子）の構造'!M$42</f>
        <v>1267</v>
      </c>
      <c r="O65" s="175"/>
      <c r="P65" s="175"/>
    </row>
    <row r="66" spans="1:16" x14ac:dyDescent="0.2">
      <c r="A66" s="175" t="s">
        <v>31</v>
      </c>
      <c r="B66" s="175">
        <f>'将来負担比率（分子）の構造'!I$41</f>
        <v>18005</v>
      </c>
      <c r="C66" s="175"/>
      <c r="D66" s="175"/>
      <c r="E66" s="175">
        <f>'将来負担比率（分子）の構造'!J$41</f>
        <v>17322</v>
      </c>
      <c r="F66" s="175"/>
      <c r="G66" s="175"/>
      <c r="H66" s="175">
        <f>'将来負担比率（分子）の構造'!K$41</f>
        <v>16532</v>
      </c>
      <c r="I66" s="175"/>
      <c r="J66" s="175"/>
      <c r="K66" s="175">
        <f>'将来負担比率（分子）の構造'!L$41</f>
        <v>14404</v>
      </c>
      <c r="L66" s="175"/>
      <c r="M66" s="175"/>
      <c r="N66" s="175">
        <f>'将来負担比率（分子）の構造'!M$41</f>
        <v>13605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2657</v>
      </c>
      <c r="C72" s="179">
        <f>基金残高に係る経年分析!G55</f>
        <v>2657</v>
      </c>
      <c r="D72" s="179">
        <f>基金残高に係る経年分析!H55</f>
        <v>2658</v>
      </c>
    </row>
    <row r="73" spans="1:16" x14ac:dyDescent="0.2">
      <c r="A73" s="178" t="s">
        <v>74</v>
      </c>
      <c r="B73" s="179">
        <f>基金残高に係る経年分析!F56</f>
        <v>2114</v>
      </c>
      <c r="C73" s="179">
        <f>基金残高に係る経年分析!G56</f>
        <v>2242</v>
      </c>
      <c r="D73" s="179">
        <f>基金残高に係る経年分析!H56</f>
        <v>2077</v>
      </c>
    </row>
    <row r="74" spans="1:16" x14ac:dyDescent="0.2">
      <c r="A74" s="178" t="s">
        <v>75</v>
      </c>
      <c r="B74" s="179">
        <f>基金残高に係る経年分析!F57</f>
        <v>6079</v>
      </c>
      <c r="C74" s="179">
        <f>基金残高に係る経年分析!G57</f>
        <v>7732</v>
      </c>
      <c r="D74" s="179">
        <f>基金残高に係る経年分析!H57</f>
        <v>8283</v>
      </c>
    </row>
  </sheetData>
  <sheetProtection algorithmName="SHA-512" hashValue="pQdq2uHj7mt/k+SM9d1YEZjxyh980mZ0DxYy1IEHHSCv9S+zWVi+18HrNdZzMIuDfjkZc+qyH9J/ZLzYQkL8fQ==" saltValue="mrQJOpJC0w+/AZeo5Nd1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17135681</v>
      </c>
      <c r="S5" s="713"/>
      <c r="T5" s="713"/>
      <c r="U5" s="713"/>
      <c r="V5" s="713"/>
      <c r="W5" s="713"/>
      <c r="X5" s="713"/>
      <c r="Y5" s="738"/>
      <c r="Z5" s="751">
        <v>37.700000000000003</v>
      </c>
      <c r="AA5" s="751"/>
      <c r="AB5" s="751"/>
      <c r="AC5" s="751"/>
      <c r="AD5" s="752">
        <v>15815922</v>
      </c>
      <c r="AE5" s="752"/>
      <c r="AF5" s="752"/>
      <c r="AG5" s="752"/>
      <c r="AH5" s="752"/>
      <c r="AI5" s="752"/>
      <c r="AJ5" s="752"/>
      <c r="AK5" s="752"/>
      <c r="AL5" s="739">
        <v>63.1</v>
      </c>
      <c r="AM5" s="721"/>
      <c r="AN5" s="721"/>
      <c r="AO5" s="740"/>
      <c r="AP5" s="715" t="s">
        <v>216</v>
      </c>
      <c r="AQ5" s="716"/>
      <c r="AR5" s="716"/>
      <c r="AS5" s="716"/>
      <c r="AT5" s="716"/>
      <c r="AU5" s="716"/>
      <c r="AV5" s="716"/>
      <c r="AW5" s="716"/>
      <c r="AX5" s="716"/>
      <c r="AY5" s="716"/>
      <c r="AZ5" s="716"/>
      <c r="BA5" s="716"/>
      <c r="BB5" s="716"/>
      <c r="BC5" s="716"/>
      <c r="BD5" s="716"/>
      <c r="BE5" s="716"/>
      <c r="BF5" s="717"/>
      <c r="BG5" s="657">
        <v>15815922</v>
      </c>
      <c r="BH5" s="658"/>
      <c r="BI5" s="658"/>
      <c r="BJ5" s="658"/>
      <c r="BK5" s="658"/>
      <c r="BL5" s="658"/>
      <c r="BM5" s="658"/>
      <c r="BN5" s="659"/>
      <c r="BO5" s="695">
        <v>92.3</v>
      </c>
      <c r="BP5" s="695"/>
      <c r="BQ5" s="695"/>
      <c r="BR5" s="695"/>
      <c r="BS5" s="696">
        <v>99166</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263895</v>
      </c>
      <c r="S6" s="658"/>
      <c r="T6" s="658"/>
      <c r="U6" s="658"/>
      <c r="V6" s="658"/>
      <c r="W6" s="658"/>
      <c r="X6" s="658"/>
      <c r="Y6" s="659"/>
      <c r="Z6" s="695">
        <v>0.6</v>
      </c>
      <c r="AA6" s="695"/>
      <c r="AB6" s="695"/>
      <c r="AC6" s="695"/>
      <c r="AD6" s="696">
        <v>263895</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15815922</v>
      </c>
      <c r="BH6" s="658"/>
      <c r="BI6" s="658"/>
      <c r="BJ6" s="658"/>
      <c r="BK6" s="658"/>
      <c r="BL6" s="658"/>
      <c r="BM6" s="658"/>
      <c r="BN6" s="659"/>
      <c r="BO6" s="695">
        <v>92.3</v>
      </c>
      <c r="BP6" s="695"/>
      <c r="BQ6" s="695"/>
      <c r="BR6" s="695"/>
      <c r="BS6" s="696">
        <v>99166</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310629</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310629</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9603</v>
      </c>
      <c r="S7" s="658"/>
      <c r="T7" s="658"/>
      <c r="U7" s="658"/>
      <c r="V7" s="658"/>
      <c r="W7" s="658"/>
      <c r="X7" s="658"/>
      <c r="Y7" s="659"/>
      <c r="Z7" s="695">
        <v>0</v>
      </c>
      <c r="AA7" s="695"/>
      <c r="AB7" s="695"/>
      <c r="AC7" s="695"/>
      <c r="AD7" s="696">
        <v>9603</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8979405</v>
      </c>
      <c r="BH7" s="658"/>
      <c r="BI7" s="658"/>
      <c r="BJ7" s="658"/>
      <c r="BK7" s="658"/>
      <c r="BL7" s="658"/>
      <c r="BM7" s="658"/>
      <c r="BN7" s="659"/>
      <c r="BO7" s="695">
        <v>52.4</v>
      </c>
      <c r="BP7" s="695"/>
      <c r="BQ7" s="695"/>
      <c r="BR7" s="695"/>
      <c r="BS7" s="696">
        <v>99166</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4853636</v>
      </c>
      <c r="CS7" s="658"/>
      <c r="CT7" s="658"/>
      <c r="CU7" s="658"/>
      <c r="CV7" s="658"/>
      <c r="CW7" s="658"/>
      <c r="CX7" s="658"/>
      <c r="CY7" s="659"/>
      <c r="CZ7" s="695">
        <v>11.1</v>
      </c>
      <c r="DA7" s="695"/>
      <c r="DB7" s="695"/>
      <c r="DC7" s="695"/>
      <c r="DD7" s="663">
        <v>319954</v>
      </c>
      <c r="DE7" s="658"/>
      <c r="DF7" s="658"/>
      <c r="DG7" s="658"/>
      <c r="DH7" s="658"/>
      <c r="DI7" s="658"/>
      <c r="DJ7" s="658"/>
      <c r="DK7" s="658"/>
      <c r="DL7" s="658"/>
      <c r="DM7" s="658"/>
      <c r="DN7" s="658"/>
      <c r="DO7" s="658"/>
      <c r="DP7" s="659"/>
      <c r="DQ7" s="663">
        <v>3852235</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269934</v>
      </c>
      <c r="S8" s="658"/>
      <c r="T8" s="658"/>
      <c r="U8" s="658"/>
      <c r="V8" s="658"/>
      <c r="W8" s="658"/>
      <c r="X8" s="658"/>
      <c r="Y8" s="659"/>
      <c r="Z8" s="695">
        <v>0.6</v>
      </c>
      <c r="AA8" s="695"/>
      <c r="AB8" s="695"/>
      <c r="AC8" s="695"/>
      <c r="AD8" s="696">
        <v>269934</v>
      </c>
      <c r="AE8" s="696"/>
      <c r="AF8" s="696"/>
      <c r="AG8" s="696"/>
      <c r="AH8" s="696"/>
      <c r="AI8" s="696"/>
      <c r="AJ8" s="696"/>
      <c r="AK8" s="696"/>
      <c r="AL8" s="660">
        <v>1.1000000000000001</v>
      </c>
      <c r="AM8" s="661"/>
      <c r="AN8" s="661"/>
      <c r="AO8" s="697"/>
      <c r="AP8" s="654" t="s">
        <v>227</v>
      </c>
      <c r="AQ8" s="655"/>
      <c r="AR8" s="655"/>
      <c r="AS8" s="655"/>
      <c r="AT8" s="655"/>
      <c r="AU8" s="655"/>
      <c r="AV8" s="655"/>
      <c r="AW8" s="655"/>
      <c r="AX8" s="655"/>
      <c r="AY8" s="655"/>
      <c r="AZ8" s="655"/>
      <c r="BA8" s="655"/>
      <c r="BB8" s="655"/>
      <c r="BC8" s="655"/>
      <c r="BD8" s="655"/>
      <c r="BE8" s="655"/>
      <c r="BF8" s="656"/>
      <c r="BG8" s="657">
        <v>203210</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17674597</v>
      </c>
      <c r="CS8" s="658"/>
      <c r="CT8" s="658"/>
      <c r="CU8" s="658"/>
      <c r="CV8" s="658"/>
      <c r="CW8" s="658"/>
      <c r="CX8" s="658"/>
      <c r="CY8" s="659"/>
      <c r="CZ8" s="695">
        <v>40.6</v>
      </c>
      <c r="DA8" s="695"/>
      <c r="DB8" s="695"/>
      <c r="DC8" s="695"/>
      <c r="DD8" s="663">
        <v>119169</v>
      </c>
      <c r="DE8" s="658"/>
      <c r="DF8" s="658"/>
      <c r="DG8" s="658"/>
      <c r="DH8" s="658"/>
      <c r="DI8" s="658"/>
      <c r="DJ8" s="658"/>
      <c r="DK8" s="658"/>
      <c r="DL8" s="658"/>
      <c r="DM8" s="658"/>
      <c r="DN8" s="658"/>
      <c r="DO8" s="658"/>
      <c r="DP8" s="659"/>
      <c r="DQ8" s="663">
        <v>9771437</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295610</v>
      </c>
      <c r="S9" s="658"/>
      <c r="T9" s="658"/>
      <c r="U9" s="658"/>
      <c r="V9" s="658"/>
      <c r="W9" s="658"/>
      <c r="X9" s="658"/>
      <c r="Y9" s="659"/>
      <c r="Z9" s="695">
        <v>0.7</v>
      </c>
      <c r="AA9" s="695"/>
      <c r="AB9" s="695"/>
      <c r="AC9" s="695"/>
      <c r="AD9" s="696">
        <v>295610</v>
      </c>
      <c r="AE9" s="696"/>
      <c r="AF9" s="696"/>
      <c r="AG9" s="696"/>
      <c r="AH9" s="696"/>
      <c r="AI9" s="696"/>
      <c r="AJ9" s="696"/>
      <c r="AK9" s="696"/>
      <c r="AL9" s="660">
        <v>1.2</v>
      </c>
      <c r="AM9" s="661"/>
      <c r="AN9" s="661"/>
      <c r="AO9" s="697"/>
      <c r="AP9" s="654" t="s">
        <v>230</v>
      </c>
      <c r="AQ9" s="655"/>
      <c r="AR9" s="655"/>
      <c r="AS9" s="655"/>
      <c r="AT9" s="655"/>
      <c r="AU9" s="655"/>
      <c r="AV9" s="655"/>
      <c r="AW9" s="655"/>
      <c r="AX9" s="655"/>
      <c r="AY9" s="655"/>
      <c r="AZ9" s="655"/>
      <c r="BA9" s="655"/>
      <c r="BB9" s="655"/>
      <c r="BC9" s="655"/>
      <c r="BD9" s="655"/>
      <c r="BE9" s="655"/>
      <c r="BF9" s="656"/>
      <c r="BG9" s="657">
        <v>8214077</v>
      </c>
      <c r="BH9" s="658"/>
      <c r="BI9" s="658"/>
      <c r="BJ9" s="658"/>
      <c r="BK9" s="658"/>
      <c r="BL9" s="658"/>
      <c r="BM9" s="658"/>
      <c r="BN9" s="659"/>
      <c r="BO9" s="695">
        <v>47.9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7737638</v>
      </c>
      <c r="CS9" s="658"/>
      <c r="CT9" s="658"/>
      <c r="CU9" s="658"/>
      <c r="CV9" s="658"/>
      <c r="CW9" s="658"/>
      <c r="CX9" s="658"/>
      <c r="CY9" s="659"/>
      <c r="CZ9" s="695">
        <v>17.8</v>
      </c>
      <c r="DA9" s="695"/>
      <c r="DB9" s="695"/>
      <c r="DC9" s="695"/>
      <c r="DD9" s="663">
        <v>2773691</v>
      </c>
      <c r="DE9" s="658"/>
      <c r="DF9" s="658"/>
      <c r="DG9" s="658"/>
      <c r="DH9" s="658"/>
      <c r="DI9" s="658"/>
      <c r="DJ9" s="658"/>
      <c r="DK9" s="658"/>
      <c r="DL9" s="658"/>
      <c r="DM9" s="658"/>
      <c r="DN9" s="658"/>
      <c r="DO9" s="658"/>
      <c r="DP9" s="659"/>
      <c r="DQ9" s="663">
        <v>4419032</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213742</v>
      </c>
      <c r="BH10" s="658"/>
      <c r="BI10" s="658"/>
      <c r="BJ10" s="658"/>
      <c r="BK10" s="658"/>
      <c r="BL10" s="658"/>
      <c r="BM10" s="658"/>
      <c r="BN10" s="659"/>
      <c r="BO10" s="695">
        <v>1.2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11458</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11458</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2393656</v>
      </c>
      <c r="S11" s="658"/>
      <c r="T11" s="658"/>
      <c r="U11" s="658"/>
      <c r="V11" s="658"/>
      <c r="W11" s="658"/>
      <c r="X11" s="658"/>
      <c r="Y11" s="659"/>
      <c r="Z11" s="660">
        <v>5.3</v>
      </c>
      <c r="AA11" s="661"/>
      <c r="AB11" s="661"/>
      <c r="AC11" s="662"/>
      <c r="AD11" s="663">
        <v>2393656</v>
      </c>
      <c r="AE11" s="658"/>
      <c r="AF11" s="658"/>
      <c r="AG11" s="658"/>
      <c r="AH11" s="658"/>
      <c r="AI11" s="658"/>
      <c r="AJ11" s="658"/>
      <c r="AK11" s="659"/>
      <c r="AL11" s="660">
        <v>9.6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348376</v>
      </c>
      <c r="BH11" s="658"/>
      <c r="BI11" s="658"/>
      <c r="BJ11" s="658"/>
      <c r="BK11" s="658"/>
      <c r="BL11" s="658"/>
      <c r="BM11" s="658"/>
      <c r="BN11" s="659"/>
      <c r="BO11" s="695">
        <v>2</v>
      </c>
      <c r="BP11" s="695"/>
      <c r="BQ11" s="695"/>
      <c r="BR11" s="695"/>
      <c r="BS11" s="696">
        <v>99166</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156001</v>
      </c>
      <c r="CS11" s="658"/>
      <c r="CT11" s="658"/>
      <c r="CU11" s="658"/>
      <c r="CV11" s="658"/>
      <c r="CW11" s="658"/>
      <c r="CX11" s="658"/>
      <c r="CY11" s="659"/>
      <c r="CZ11" s="695">
        <v>0.4</v>
      </c>
      <c r="DA11" s="695"/>
      <c r="DB11" s="695"/>
      <c r="DC11" s="695"/>
      <c r="DD11" s="663">
        <v>13850</v>
      </c>
      <c r="DE11" s="658"/>
      <c r="DF11" s="658"/>
      <c r="DG11" s="658"/>
      <c r="DH11" s="658"/>
      <c r="DI11" s="658"/>
      <c r="DJ11" s="658"/>
      <c r="DK11" s="658"/>
      <c r="DL11" s="658"/>
      <c r="DM11" s="658"/>
      <c r="DN11" s="658"/>
      <c r="DO11" s="658"/>
      <c r="DP11" s="659"/>
      <c r="DQ11" s="663">
        <v>132428</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5092</v>
      </c>
      <c r="S12" s="658"/>
      <c r="T12" s="658"/>
      <c r="U12" s="658"/>
      <c r="V12" s="658"/>
      <c r="W12" s="658"/>
      <c r="X12" s="658"/>
      <c r="Y12" s="659"/>
      <c r="Z12" s="695">
        <v>0</v>
      </c>
      <c r="AA12" s="695"/>
      <c r="AB12" s="695"/>
      <c r="AC12" s="695"/>
      <c r="AD12" s="696">
        <v>5092</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6191405</v>
      </c>
      <c r="BH12" s="658"/>
      <c r="BI12" s="658"/>
      <c r="BJ12" s="658"/>
      <c r="BK12" s="658"/>
      <c r="BL12" s="658"/>
      <c r="BM12" s="658"/>
      <c r="BN12" s="659"/>
      <c r="BO12" s="695">
        <v>36.1</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393668</v>
      </c>
      <c r="CS12" s="658"/>
      <c r="CT12" s="658"/>
      <c r="CU12" s="658"/>
      <c r="CV12" s="658"/>
      <c r="CW12" s="658"/>
      <c r="CX12" s="658"/>
      <c r="CY12" s="659"/>
      <c r="CZ12" s="695">
        <v>0.9</v>
      </c>
      <c r="DA12" s="695"/>
      <c r="DB12" s="695"/>
      <c r="DC12" s="695"/>
      <c r="DD12" s="663" t="s">
        <v>122</v>
      </c>
      <c r="DE12" s="658"/>
      <c r="DF12" s="658"/>
      <c r="DG12" s="658"/>
      <c r="DH12" s="658"/>
      <c r="DI12" s="658"/>
      <c r="DJ12" s="658"/>
      <c r="DK12" s="658"/>
      <c r="DL12" s="658"/>
      <c r="DM12" s="658"/>
      <c r="DN12" s="658"/>
      <c r="DO12" s="658"/>
      <c r="DP12" s="659"/>
      <c r="DQ12" s="663">
        <v>378731</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6190735</v>
      </c>
      <c r="BH13" s="658"/>
      <c r="BI13" s="658"/>
      <c r="BJ13" s="658"/>
      <c r="BK13" s="658"/>
      <c r="BL13" s="658"/>
      <c r="BM13" s="658"/>
      <c r="BN13" s="659"/>
      <c r="BO13" s="695">
        <v>36.1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3151743</v>
      </c>
      <c r="CS13" s="658"/>
      <c r="CT13" s="658"/>
      <c r="CU13" s="658"/>
      <c r="CV13" s="658"/>
      <c r="CW13" s="658"/>
      <c r="CX13" s="658"/>
      <c r="CY13" s="659"/>
      <c r="CZ13" s="695">
        <v>7.2</v>
      </c>
      <c r="DA13" s="695"/>
      <c r="DB13" s="695"/>
      <c r="DC13" s="695"/>
      <c r="DD13" s="663">
        <v>525775</v>
      </c>
      <c r="DE13" s="658"/>
      <c r="DF13" s="658"/>
      <c r="DG13" s="658"/>
      <c r="DH13" s="658"/>
      <c r="DI13" s="658"/>
      <c r="DJ13" s="658"/>
      <c r="DK13" s="658"/>
      <c r="DL13" s="658"/>
      <c r="DM13" s="658"/>
      <c r="DN13" s="658"/>
      <c r="DO13" s="658"/>
      <c r="DP13" s="659"/>
      <c r="DQ13" s="663">
        <v>2712697</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6060</v>
      </c>
      <c r="S14" s="658"/>
      <c r="T14" s="658"/>
      <c r="U14" s="658"/>
      <c r="V14" s="658"/>
      <c r="W14" s="658"/>
      <c r="X14" s="658"/>
      <c r="Y14" s="659"/>
      <c r="Z14" s="695">
        <v>0</v>
      </c>
      <c r="AA14" s="695"/>
      <c r="AB14" s="695"/>
      <c r="AC14" s="695"/>
      <c r="AD14" s="696">
        <v>6060</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189110</v>
      </c>
      <c r="BH14" s="658"/>
      <c r="BI14" s="658"/>
      <c r="BJ14" s="658"/>
      <c r="BK14" s="658"/>
      <c r="BL14" s="658"/>
      <c r="BM14" s="658"/>
      <c r="BN14" s="659"/>
      <c r="BO14" s="695">
        <v>1.1000000000000001</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1513573</v>
      </c>
      <c r="CS14" s="658"/>
      <c r="CT14" s="658"/>
      <c r="CU14" s="658"/>
      <c r="CV14" s="658"/>
      <c r="CW14" s="658"/>
      <c r="CX14" s="658"/>
      <c r="CY14" s="659"/>
      <c r="CZ14" s="695">
        <v>3.5</v>
      </c>
      <c r="DA14" s="695"/>
      <c r="DB14" s="695"/>
      <c r="DC14" s="695"/>
      <c r="DD14" s="663">
        <v>191834</v>
      </c>
      <c r="DE14" s="658"/>
      <c r="DF14" s="658"/>
      <c r="DG14" s="658"/>
      <c r="DH14" s="658"/>
      <c r="DI14" s="658"/>
      <c r="DJ14" s="658"/>
      <c r="DK14" s="658"/>
      <c r="DL14" s="658"/>
      <c r="DM14" s="658"/>
      <c r="DN14" s="658"/>
      <c r="DO14" s="658"/>
      <c r="DP14" s="659"/>
      <c r="DQ14" s="663">
        <v>1350572</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456002</v>
      </c>
      <c r="BH15" s="658"/>
      <c r="BI15" s="658"/>
      <c r="BJ15" s="658"/>
      <c r="BK15" s="658"/>
      <c r="BL15" s="658"/>
      <c r="BM15" s="658"/>
      <c r="BN15" s="659"/>
      <c r="BO15" s="695">
        <v>2.7</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5017244</v>
      </c>
      <c r="CS15" s="658"/>
      <c r="CT15" s="658"/>
      <c r="CU15" s="658"/>
      <c r="CV15" s="658"/>
      <c r="CW15" s="658"/>
      <c r="CX15" s="658"/>
      <c r="CY15" s="659"/>
      <c r="CZ15" s="695">
        <v>11.5</v>
      </c>
      <c r="DA15" s="695"/>
      <c r="DB15" s="695"/>
      <c r="DC15" s="695"/>
      <c r="DD15" s="663">
        <v>569066</v>
      </c>
      <c r="DE15" s="658"/>
      <c r="DF15" s="658"/>
      <c r="DG15" s="658"/>
      <c r="DH15" s="658"/>
      <c r="DI15" s="658"/>
      <c r="DJ15" s="658"/>
      <c r="DK15" s="658"/>
      <c r="DL15" s="658"/>
      <c r="DM15" s="658"/>
      <c r="DN15" s="658"/>
      <c r="DO15" s="658"/>
      <c r="DP15" s="659"/>
      <c r="DQ15" s="663">
        <v>4047181</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44400</v>
      </c>
      <c r="S16" s="658"/>
      <c r="T16" s="658"/>
      <c r="U16" s="658"/>
      <c r="V16" s="658"/>
      <c r="W16" s="658"/>
      <c r="X16" s="658"/>
      <c r="Y16" s="659"/>
      <c r="Z16" s="695">
        <v>0.1</v>
      </c>
      <c r="AA16" s="695"/>
      <c r="AB16" s="695"/>
      <c r="AC16" s="695"/>
      <c r="AD16" s="696">
        <v>44400</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18532</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18532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104263</v>
      </c>
      <c r="S17" s="658"/>
      <c r="T17" s="658"/>
      <c r="U17" s="658"/>
      <c r="V17" s="658"/>
      <c r="W17" s="658"/>
      <c r="X17" s="658"/>
      <c r="Y17" s="659"/>
      <c r="Z17" s="695">
        <v>0.2</v>
      </c>
      <c r="AA17" s="695"/>
      <c r="AB17" s="695"/>
      <c r="AC17" s="695"/>
      <c r="AD17" s="696">
        <v>104263</v>
      </c>
      <c r="AE17" s="696"/>
      <c r="AF17" s="696"/>
      <c r="AG17" s="696"/>
      <c r="AH17" s="696"/>
      <c r="AI17" s="696"/>
      <c r="AJ17" s="696"/>
      <c r="AK17" s="696"/>
      <c r="AL17" s="660">
        <v>0.4</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2736512</v>
      </c>
      <c r="CS17" s="658"/>
      <c r="CT17" s="658"/>
      <c r="CU17" s="658"/>
      <c r="CV17" s="658"/>
      <c r="CW17" s="658"/>
      <c r="CX17" s="658"/>
      <c r="CY17" s="659"/>
      <c r="CZ17" s="695">
        <v>6.3</v>
      </c>
      <c r="DA17" s="695"/>
      <c r="DB17" s="695"/>
      <c r="DC17" s="695"/>
      <c r="DD17" s="663" t="s">
        <v>122</v>
      </c>
      <c r="DE17" s="658"/>
      <c r="DF17" s="658"/>
      <c r="DG17" s="658"/>
      <c r="DH17" s="658"/>
      <c r="DI17" s="658"/>
      <c r="DJ17" s="658"/>
      <c r="DK17" s="658"/>
      <c r="DL17" s="658"/>
      <c r="DM17" s="658"/>
      <c r="DN17" s="658"/>
      <c r="DO17" s="658"/>
      <c r="DP17" s="659"/>
      <c r="DQ17" s="663">
        <v>2736512</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116932</v>
      </c>
      <c r="S18" s="658"/>
      <c r="T18" s="658"/>
      <c r="U18" s="658"/>
      <c r="V18" s="658"/>
      <c r="W18" s="658"/>
      <c r="X18" s="658"/>
      <c r="Y18" s="659"/>
      <c r="Z18" s="695">
        <v>0.3</v>
      </c>
      <c r="AA18" s="695"/>
      <c r="AB18" s="695"/>
      <c r="AC18" s="695"/>
      <c r="AD18" s="696">
        <v>116932</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107056</v>
      </c>
      <c r="S19" s="658"/>
      <c r="T19" s="658"/>
      <c r="U19" s="658"/>
      <c r="V19" s="658"/>
      <c r="W19" s="658"/>
      <c r="X19" s="658"/>
      <c r="Y19" s="659"/>
      <c r="Z19" s="695">
        <v>0.2</v>
      </c>
      <c r="AA19" s="695"/>
      <c r="AB19" s="695"/>
      <c r="AC19" s="695"/>
      <c r="AD19" s="696">
        <v>107056</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1319759</v>
      </c>
      <c r="BH19" s="658"/>
      <c r="BI19" s="658"/>
      <c r="BJ19" s="658"/>
      <c r="BK19" s="658"/>
      <c r="BL19" s="658"/>
      <c r="BM19" s="658"/>
      <c r="BN19" s="659"/>
      <c r="BO19" s="695">
        <v>7.7</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9876</v>
      </c>
      <c r="S20" s="658"/>
      <c r="T20" s="658"/>
      <c r="U20" s="658"/>
      <c r="V20" s="658"/>
      <c r="W20" s="658"/>
      <c r="X20" s="658"/>
      <c r="Y20" s="659"/>
      <c r="Z20" s="695">
        <v>0</v>
      </c>
      <c r="AA20" s="695"/>
      <c r="AB20" s="695"/>
      <c r="AC20" s="695"/>
      <c r="AD20" s="696">
        <v>9876</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1319759</v>
      </c>
      <c r="BH20" s="658"/>
      <c r="BI20" s="658"/>
      <c r="BJ20" s="658"/>
      <c r="BK20" s="658"/>
      <c r="BL20" s="658"/>
      <c r="BM20" s="658"/>
      <c r="BN20" s="659"/>
      <c r="BO20" s="695">
        <v>7.7</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43575231</v>
      </c>
      <c r="CS20" s="658"/>
      <c r="CT20" s="658"/>
      <c r="CU20" s="658"/>
      <c r="CV20" s="658"/>
      <c r="CW20" s="658"/>
      <c r="CX20" s="658"/>
      <c r="CY20" s="659"/>
      <c r="CZ20" s="695">
        <v>100</v>
      </c>
      <c r="DA20" s="695"/>
      <c r="DB20" s="695"/>
      <c r="DC20" s="695"/>
      <c r="DD20" s="663">
        <v>4513339</v>
      </c>
      <c r="DE20" s="658"/>
      <c r="DF20" s="658"/>
      <c r="DG20" s="658"/>
      <c r="DH20" s="658"/>
      <c r="DI20" s="658"/>
      <c r="DJ20" s="658"/>
      <c r="DK20" s="658"/>
      <c r="DL20" s="658"/>
      <c r="DM20" s="658"/>
      <c r="DN20" s="658"/>
      <c r="DO20" s="658"/>
      <c r="DP20" s="659"/>
      <c r="DQ20" s="663">
        <v>29741444</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6259670</v>
      </c>
      <c r="S21" s="658"/>
      <c r="T21" s="658"/>
      <c r="U21" s="658"/>
      <c r="V21" s="658"/>
      <c r="W21" s="658"/>
      <c r="X21" s="658"/>
      <c r="Y21" s="659"/>
      <c r="Z21" s="695">
        <v>13.8</v>
      </c>
      <c r="AA21" s="695"/>
      <c r="AB21" s="695"/>
      <c r="AC21" s="695"/>
      <c r="AD21" s="696">
        <v>5638065</v>
      </c>
      <c r="AE21" s="696"/>
      <c r="AF21" s="696"/>
      <c r="AG21" s="696"/>
      <c r="AH21" s="696"/>
      <c r="AI21" s="696"/>
      <c r="AJ21" s="696"/>
      <c r="AK21" s="696"/>
      <c r="AL21" s="660">
        <v>22.5</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5638065</v>
      </c>
      <c r="S22" s="658"/>
      <c r="T22" s="658"/>
      <c r="U22" s="658"/>
      <c r="V22" s="658"/>
      <c r="W22" s="658"/>
      <c r="X22" s="658"/>
      <c r="Y22" s="659"/>
      <c r="Z22" s="695">
        <v>12.4</v>
      </c>
      <c r="AA22" s="695"/>
      <c r="AB22" s="695"/>
      <c r="AC22" s="695"/>
      <c r="AD22" s="696">
        <v>5638065</v>
      </c>
      <c r="AE22" s="696"/>
      <c r="AF22" s="696"/>
      <c r="AG22" s="696"/>
      <c r="AH22" s="696"/>
      <c r="AI22" s="696"/>
      <c r="AJ22" s="696"/>
      <c r="AK22" s="696"/>
      <c r="AL22" s="660">
        <v>22.5</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621605</v>
      </c>
      <c r="S23" s="658"/>
      <c r="T23" s="658"/>
      <c r="U23" s="658"/>
      <c r="V23" s="658"/>
      <c r="W23" s="658"/>
      <c r="X23" s="658"/>
      <c r="Y23" s="659"/>
      <c r="Z23" s="695">
        <v>1.4</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1319759</v>
      </c>
      <c r="BH23" s="658"/>
      <c r="BI23" s="658"/>
      <c r="BJ23" s="658"/>
      <c r="BK23" s="658"/>
      <c r="BL23" s="658"/>
      <c r="BM23" s="658"/>
      <c r="BN23" s="659"/>
      <c r="BO23" s="695">
        <v>7.7</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20871283</v>
      </c>
      <c r="CS24" s="713"/>
      <c r="CT24" s="713"/>
      <c r="CU24" s="713"/>
      <c r="CV24" s="713"/>
      <c r="CW24" s="713"/>
      <c r="CX24" s="713"/>
      <c r="CY24" s="738"/>
      <c r="CZ24" s="739">
        <v>47.9</v>
      </c>
      <c r="DA24" s="721"/>
      <c r="DB24" s="721"/>
      <c r="DC24" s="741"/>
      <c r="DD24" s="737">
        <v>14059337</v>
      </c>
      <c r="DE24" s="713"/>
      <c r="DF24" s="713"/>
      <c r="DG24" s="713"/>
      <c r="DH24" s="713"/>
      <c r="DI24" s="713"/>
      <c r="DJ24" s="713"/>
      <c r="DK24" s="738"/>
      <c r="DL24" s="737">
        <v>12238881</v>
      </c>
      <c r="DM24" s="713"/>
      <c r="DN24" s="713"/>
      <c r="DO24" s="713"/>
      <c r="DP24" s="713"/>
      <c r="DQ24" s="713"/>
      <c r="DR24" s="713"/>
      <c r="DS24" s="713"/>
      <c r="DT24" s="713"/>
      <c r="DU24" s="713"/>
      <c r="DV24" s="738"/>
      <c r="DW24" s="739">
        <v>48.5</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26904796</v>
      </c>
      <c r="S25" s="658"/>
      <c r="T25" s="658"/>
      <c r="U25" s="658"/>
      <c r="V25" s="658"/>
      <c r="W25" s="658"/>
      <c r="X25" s="658"/>
      <c r="Y25" s="659"/>
      <c r="Z25" s="695">
        <v>59.2</v>
      </c>
      <c r="AA25" s="695"/>
      <c r="AB25" s="695"/>
      <c r="AC25" s="695"/>
      <c r="AD25" s="696">
        <v>24963432</v>
      </c>
      <c r="AE25" s="696"/>
      <c r="AF25" s="696"/>
      <c r="AG25" s="696"/>
      <c r="AH25" s="696"/>
      <c r="AI25" s="696"/>
      <c r="AJ25" s="696"/>
      <c r="AK25" s="696"/>
      <c r="AL25" s="660">
        <v>99.6</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7943550</v>
      </c>
      <c r="CS25" s="670"/>
      <c r="CT25" s="670"/>
      <c r="CU25" s="670"/>
      <c r="CV25" s="670"/>
      <c r="CW25" s="670"/>
      <c r="CX25" s="670"/>
      <c r="CY25" s="671"/>
      <c r="CZ25" s="660">
        <v>18.2</v>
      </c>
      <c r="DA25" s="672"/>
      <c r="DB25" s="672"/>
      <c r="DC25" s="673"/>
      <c r="DD25" s="663">
        <v>7574842</v>
      </c>
      <c r="DE25" s="670"/>
      <c r="DF25" s="670"/>
      <c r="DG25" s="670"/>
      <c r="DH25" s="670"/>
      <c r="DI25" s="670"/>
      <c r="DJ25" s="670"/>
      <c r="DK25" s="671"/>
      <c r="DL25" s="663">
        <v>6804809</v>
      </c>
      <c r="DM25" s="670"/>
      <c r="DN25" s="670"/>
      <c r="DO25" s="670"/>
      <c r="DP25" s="670"/>
      <c r="DQ25" s="670"/>
      <c r="DR25" s="670"/>
      <c r="DS25" s="670"/>
      <c r="DT25" s="670"/>
      <c r="DU25" s="670"/>
      <c r="DV25" s="671"/>
      <c r="DW25" s="660">
        <v>27</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10319</v>
      </c>
      <c r="S26" s="658"/>
      <c r="T26" s="658"/>
      <c r="U26" s="658"/>
      <c r="V26" s="658"/>
      <c r="W26" s="658"/>
      <c r="X26" s="658"/>
      <c r="Y26" s="659"/>
      <c r="Z26" s="695">
        <v>0</v>
      </c>
      <c r="AA26" s="695"/>
      <c r="AB26" s="695"/>
      <c r="AC26" s="695"/>
      <c r="AD26" s="696">
        <v>10319</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5096386</v>
      </c>
      <c r="CS26" s="658"/>
      <c r="CT26" s="658"/>
      <c r="CU26" s="658"/>
      <c r="CV26" s="658"/>
      <c r="CW26" s="658"/>
      <c r="CX26" s="658"/>
      <c r="CY26" s="659"/>
      <c r="CZ26" s="660">
        <v>11.7</v>
      </c>
      <c r="DA26" s="672"/>
      <c r="DB26" s="672"/>
      <c r="DC26" s="673"/>
      <c r="DD26" s="663">
        <v>4866448</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217300</v>
      </c>
      <c r="S27" s="658"/>
      <c r="T27" s="658"/>
      <c r="U27" s="658"/>
      <c r="V27" s="658"/>
      <c r="W27" s="658"/>
      <c r="X27" s="658"/>
      <c r="Y27" s="659"/>
      <c r="Z27" s="695">
        <v>0.5</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17135681</v>
      </c>
      <c r="BH27" s="658"/>
      <c r="BI27" s="658"/>
      <c r="BJ27" s="658"/>
      <c r="BK27" s="658"/>
      <c r="BL27" s="658"/>
      <c r="BM27" s="658"/>
      <c r="BN27" s="659"/>
      <c r="BO27" s="695">
        <v>100</v>
      </c>
      <c r="BP27" s="695"/>
      <c r="BQ27" s="695"/>
      <c r="BR27" s="695"/>
      <c r="BS27" s="696">
        <v>99166</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10191221</v>
      </c>
      <c r="CS27" s="670"/>
      <c r="CT27" s="670"/>
      <c r="CU27" s="670"/>
      <c r="CV27" s="670"/>
      <c r="CW27" s="670"/>
      <c r="CX27" s="670"/>
      <c r="CY27" s="671"/>
      <c r="CZ27" s="660">
        <v>23.4</v>
      </c>
      <c r="DA27" s="672"/>
      <c r="DB27" s="672"/>
      <c r="DC27" s="673"/>
      <c r="DD27" s="663">
        <v>3747983</v>
      </c>
      <c r="DE27" s="670"/>
      <c r="DF27" s="670"/>
      <c r="DG27" s="670"/>
      <c r="DH27" s="670"/>
      <c r="DI27" s="670"/>
      <c r="DJ27" s="670"/>
      <c r="DK27" s="671"/>
      <c r="DL27" s="663">
        <v>2697560</v>
      </c>
      <c r="DM27" s="670"/>
      <c r="DN27" s="670"/>
      <c r="DO27" s="670"/>
      <c r="DP27" s="670"/>
      <c r="DQ27" s="670"/>
      <c r="DR27" s="670"/>
      <c r="DS27" s="670"/>
      <c r="DT27" s="670"/>
      <c r="DU27" s="670"/>
      <c r="DV27" s="671"/>
      <c r="DW27" s="660">
        <v>10.7</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380601</v>
      </c>
      <c r="S28" s="658"/>
      <c r="T28" s="658"/>
      <c r="U28" s="658"/>
      <c r="V28" s="658"/>
      <c r="W28" s="658"/>
      <c r="X28" s="658"/>
      <c r="Y28" s="659"/>
      <c r="Z28" s="695">
        <v>0.8</v>
      </c>
      <c r="AA28" s="695"/>
      <c r="AB28" s="695"/>
      <c r="AC28" s="695"/>
      <c r="AD28" s="696">
        <v>54100</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2736512</v>
      </c>
      <c r="CS28" s="658"/>
      <c r="CT28" s="658"/>
      <c r="CU28" s="658"/>
      <c r="CV28" s="658"/>
      <c r="CW28" s="658"/>
      <c r="CX28" s="658"/>
      <c r="CY28" s="659"/>
      <c r="CZ28" s="660">
        <v>6.3</v>
      </c>
      <c r="DA28" s="672"/>
      <c r="DB28" s="672"/>
      <c r="DC28" s="673"/>
      <c r="DD28" s="663">
        <v>2736512</v>
      </c>
      <c r="DE28" s="658"/>
      <c r="DF28" s="658"/>
      <c r="DG28" s="658"/>
      <c r="DH28" s="658"/>
      <c r="DI28" s="658"/>
      <c r="DJ28" s="658"/>
      <c r="DK28" s="659"/>
      <c r="DL28" s="663">
        <v>2736512</v>
      </c>
      <c r="DM28" s="658"/>
      <c r="DN28" s="658"/>
      <c r="DO28" s="658"/>
      <c r="DP28" s="658"/>
      <c r="DQ28" s="658"/>
      <c r="DR28" s="658"/>
      <c r="DS28" s="658"/>
      <c r="DT28" s="658"/>
      <c r="DU28" s="658"/>
      <c r="DV28" s="659"/>
      <c r="DW28" s="660">
        <v>10.9</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331104</v>
      </c>
      <c r="S29" s="658"/>
      <c r="T29" s="658"/>
      <c r="U29" s="658"/>
      <c r="V29" s="658"/>
      <c r="W29" s="658"/>
      <c r="X29" s="658"/>
      <c r="Y29" s="659"/>
      <c r="Z29" s="695">
        <v>0.7</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2736512</v>
      </c>
      <c r="CS29" s="670"/>
      <c r="CT29" s="670"/>
      <c r="CU29" s="670"/>
      <c r="CV29" s="670"/>
      <c r="CW29" s="670"/>
      <c r="CX29" s="670"/>
      <c r="CY29" s="671"/>
      <c r="CZ29" s="660">
        <v>6.3</v>
      </c>
      <c r="DA29" s="672"/>
      <c r="DB29" s="672"/>
      <c r="DC29" s="673"/>
      <c r="DD29" s="663">
        <v>2736512</v>
      </c>
      <c r="DE29" s="670"/>
      <c r="DF29" s="670"/>
      <c r="DG29" s="670"/>
      <c r="DH29" s="670"/>
      <c r="DI29" s="670"/>
      <c r="DJ29" s="670"/>
      <c r="DK29" s="671"/>
      <c r="DL29" s="663">
        <v>2736512</v>
      </c>
      <c r="DM29" s="670"/>
      <c r="DN29" s="670"/>
      <c r="DO29" s="670"/>
      <c r="DP29" s="670"/>
      <c r="DQ29" s="670"/>
      <c r="DR29" s="670"/>
      <c r="DS29" s="670"/>
      <c r="DT29" s="670"/>
      <c r="DU29" s="670"/>
      <c r="DV29" s="671"/>
      <c r="DW29" s="660">
        <v>10.9</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8309379</v>
      </c>
      <c r="S30" s="658"/>
      <c r="T30" s="658"/>
      <c r="U30" s="658"/>
      <c r="V30" s="658"/>
      <c r="W30" s="658"/>
      <c r="X30" s="658"/>
      <c r="Y30" s="659"/>
      <c r="Z30" s="695">
        <v>18.3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2713103</v>
      </c>
      <c r="CS30" s="658"/>
      <c r="CT30" s="658"/>
      <c r="CU30" s="658"/>
      <c r="CV30" s="658"/>
      <c r="CW30" s="658"/>
      <c r="CX30" s="658"/>
      <c r="CY30" s="659"/>
      <c r="CZ30" s="660">
        <v>6.2</v>
      </c>
      <c r="DA30" s="672"/>
      <c r="DB30" s="672"/>
      <c r="DC30" s="673"/>
      <c r="DD30" s="663">
        <v>2713103</v>
      </c>
      <c r="DE30" s="658"/>
      <c r="DF30" s="658"/>
      <c r="DG30" s="658"/>
      <c r="DH30" s="658"/>
      <c r="DI30" s="658"/>
      <c r="DJ30" s="658"/>
      <c r="DK30" s="659"/>
      <c r="DL30" s="663">
        <v>2713103</v>
      </c>
      <c r="DM30" s="658"/>
      <c r="DN30" s="658"/>
      <c r="DO30" s="658"/>
      <c r="DP30" s="658"/>
      <c r="DQ30" s="658"/>
      <c r="DR30" s="658"/>
      <c r="DS30" s="658"/>
      <c r="DT30" s="658"/>
      <c r="DU30" s="658"/>
      <c r="DV30" s="659"/>
      <c r="DW30" s="660">
        <v>10.8</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97.2</v>
      </c>
      <c r="BN31" s="720"/>
      <c r="BO31" s="720"/>
      <c r="BP31" s="720"/>
      <c r="BQ31" s="722"/>
      <c r="BR31" s="719">
        <v>99.6</v>
      </c>
      <c r="BS31" s="720"/>
      <c r="BT31" s="720"/>
      <c r="BU31" s="720"/>
      <c r="BV31" s="720"/>
      <c r="BW31" s="720"/>
      <c r="BX31" s="721">
        <v>97</v>
      </c>
      <c r="BY31" s="720"/>
      <c r="BZ31" s="720"/>
      <c r="CA31" s="720"/>
      <c r="CB31" s="722"/>
      <c r="CD31" s="678"/>
      <c r="CE31" s="679"/>
      <c r="CF31" s="654" t="s">
        <v>300</v>
      </c>
      <c r="CG31" s="655"/>
      <c r="CH31" s="655"/>
      <c r="CI31" s="655"/>
      <c r="CJ31" s="655"/>
      <c r="CK31" s="655"/>
      <c r="CL31" s="655"/>
      <c r="CM31" s="655"/>
      <c r="CN31" s="655"/>
      <c r="CO31" s="655"/>
      <c r="CP31" s="655"/>
      <c r="CQ31" s="656"/>
      <c r="CR31" s="657">
        <v>23409</v>
      </c>
      <c r="CS31" s="670"/>
      <c r="CT31" s="670"/>
      <c r="CU31" s="670"/>
      <c r="CV31" s="670"/>
      <c r="CW31" s="670"/>
      <c r="CX31" s="670"/>
      <c r="CY31" s="671"/>
      <c r="CZ31" s="660">
        <v>0.1</v>
      </c>
      <c r="DA31" s="672"/>
      <c r="DB31" s="672"/>
      <c r="DC31" s="673"/>
      <c r="DD31" s="663">
        <v>23409</v>
      </c>
      <c r="DE31" s="670"/>
      <c r="DF31" s="670"/>
      <c r="DG31" s="670"/>
      <c r="DH31" s="670"/>
      <c r="DI31" s="670"/>
      <c r="DJ31" s="670"/>
      <c r="DK31" s="671"/>
      <c r="DL31" s="663">
        <v>23409</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3257182</v>
      </c>
      <c r="S32" s="658"/>
      <c r="T32" s="658"/>
      <c r="U32" s="658"/>
      <c r="V32" s="658"/>
      <c r="W32" s="658"/>
      <c r="X32" s="658"/>
      <c r="Y32" s="659"/>
      <c r="Z32" s="695">
        <v>7.2</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99.6</v>
      </c>
      <c r="BH32" s="670"/>
      <c r="BI32" s="670"/>
      <c r="BJ32" s="670"/>
      <c r="BK32" s="670"/>
      <c r="BL32" s="670"/>
      <c r="BM32" s="661">
        <v>98.1</v>
      </c>
      <c r="BN32" s="670"/>
      <c r="BO32" s="670"/>
      <c r="BP32" s="670"/>
      <c r="BQ32" s="693"/>
      <c r="BR32" s="723">
        <v>99.6</v>
      </c>
      <c r="BS32" s="670"/>
      <c r="BT32" s="670"/>
      <c r="BU32" s="670"/>
      <c r="BV32" s="670"/>
      <c r="BW32" s="670"/>
      <c r="BX32" s="661">
        <v>97.9</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52023</v>
      </c>
      <c r="S33" s="658"/>
      <c r="T33" s="658"/>
      <c r="U33" s="658"/>
      <c r="V33" s="658"/>
      <c r="W33" s="658"/>
      <c r="X33" s="658"/>
      <c r="Y33" s="659"/>
      <c r="Z33" s="695">
        <v>0.1</v>
      </c>
      <c r="AA33" s="695"/>
      <c r="AB33" s="695"/>
      <c r="AC33" s="695"/>
      <c r="AD33" s="696">
        <v>27232</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96</v>
      </c>
      <c r="BN33" s="642"/>
      <c r="BO33" s="642"/>
      <c r="BP33" s="642"/>
      <c r="BQ33" s="705"/>
      <c r="BR33" s="718">
        <v>99.6</v>
      </c>
      <c r="BS33" s="642"/>
      <c r="BT33" s="642"/>
      <c r="BU33" s="642"/>
      <c r="BV33" s="642"/>
      <c r="BW33" s="642"/>
      <c r="BX33" s="688">
        <v>95.8</v>
      </c>
      <c r="BY33" s="642"/>
      <c r="BZ33" s="642"/>
      <c r="CA33" s="642"/>
      <c r="CB33" s="705"/>
      <c r="CD33" s="654" t="s">
        <v>307</v>
      </c>
      <c r="CE33" s="655"/>
      <c r="CF33" s="655"/>
      <c r="CG33" s="655"/>
      <c r="CH33" s="655"/>
      <c r="CI33" s="655"/>
      <c r="CJ33" s="655"/>
      <c r="CK33" s="655"/>
      <c r="CL33" s="655"/>
      <c r="CM33" s="655"/>
      <c r="CN33" s="655"/>
      <c r="CO33" s="655"/>
      <c r="CP33" s="655"/>
      <c r="CQ33" s="656"/>
      <c r="CR33" s="657">
        <v>18172077</v>
      </c>
      <c r="CS33" s="670"/>
      <c r="CT33" s="670"/>
      <c r="CU33" s="670"/>
      <c r="CV33" s="670"/>
      <c r="CW33" s="670"/>
      <c r="CX33" s="670"/>
      <c r="CY33" s="671"/>
      <c r="CZ33" s="660">
        <v>41.7</v>
      </c>
      <c r="DA33" s="672"/>
      <c r="DB33" s="672"/>
      <c r="DC33" s="673"/>
      <c r="DD33" s="663">
        <v>14482479</v>
      </c>
      <c r="DE33" s="670"/>
      <c r="DF33" s="670"/>
      <c r="DG33" s="670"/>
      <c r="DH33" s="670"/>
      <c r="DI33" s="670"/>
      <c r="DJ33" s="670"/>
      <c r="DK33" s="671"/>
      <c r="DL33" s="663">
        <v>10519044</v>
      </c>
      <c r="DM33" s="670"/>
      <c r="DN33" s="670"/>
      <c r="DO33" s="670"/>
      <c r="DP33" s="670"/>
      <c r="DQ33" s="670"/>
      <c r="DR33" s="670"/>
      <c r="DS33" s="670"/>
      <c r="DT33" s="670"/>
      <c r="DU33" s="670"/>
      <c r="DV33" s="671"/>
      <c r="DW33" s="660">
        <v>41.7</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188474</v>
      </c>
      <c r="S34" s="658"/>
      <c r="T34" s="658"/>
      <c r="U34" s="658"/>
      <c r="V34" s="658"/>
      <c r="W34" s="658"/>
      <c r="X34" s="658"/>
      <c r="Y34" s="659"/>
      <c r="Z34" s="695">
        <v>0.4</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8003636</v>
      </c>
      <c r="CS34" s="658"/>
      <c r="CT34" s="658"/>
      <c r="CU34" s="658"/>
      <c r="CV34" s="658"/>
      <c r="CW34" s="658"/>
      <c r="CX34" s="658"/>
      <c r="CY34" s="659"/>
      <c r="CZ34" s="660">
        <v>18.399999999999999</v>
      </c>
      <c r="DA34" s="672"/>
      <c r="DB34" s="672"/>
      <c r="DC34" s="673"/>
      <c r="DD34" s="663">
        <v>6203974</v>
      </c>
      <c r="DE34" s="658"/>
      <c r="DF34" s="658"/>
      <c r="DG34" s="658"/>
      <c r="DH34" s="658"/>
      <c r="DI34" s="658"/>
      <c r="DJ34" s="658"/>
      <c r="DK34" s="659"/>
      <c r="DL34" s="663">
        <v>5578822</v>
      </c>
      <c r="DM34" s="658"/>
      <c r="DN34" s="658"/>
      <c r="DO34" s="658"/>
      <c r="DP34" s="658"/>
      <c r="DQ34" s="658"/>
      <c r="DR34" s="658"/>
      <c r="DS34" s="658"/>
      <c r="DT34" s="658"/>
      <c r="DU34" s="658"/>
      <c r="DV34" s="659"/>
      <c r="DW34" s="660">
        <v>22.1</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1010611</v>
      </c>
      <c r="S35" s="658"/>
      <c r="T35" s="658"/>
      <c r="U35" s="658"/>
      <c r="V35" s="658"/>
      <c r="W35" s="658"/>
      <c r="X35" s="658"/>
      <c r="Y35" s="659"/>
      <c r="Z35" s="695">
        <v>2.2000000000000002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158896</v>
      </c>
      <c r="CS35" s="670"/>
      <c r="CT35" s="670"/>
      <c r="CU35" s="670"/>
      <c r="CV35" s="670"/>
      <c r="CW35" s="670"/>
      <c r="CX35" s="670"/>
      <c r="CY35" s="671"/>
      <c r="CZ35" s="660">
        <v>0.4</v>
      </c>
      <c r="DA35" s="672"/>
      <c r="DB35" s="672"/>
      <c r="DC35" s="673"/>
      <c r="DD35" s="663">
        <v>154474</v>
      </c>
      <c r="DE35" s="670"/>
      <c r="DF35" s="670"/>
      <c r="DG35" s="670"/>
      <c r="DH35" s="670"/>
      <c r="DI35" s="670"/>
      <c r="DJ35" s="670"/>
      <c r="DK35" s="671"/>
      <c r="DL35" s="663">
        <v>133021</v>
      </c>
      <c r="DM35" s="670"/>
      <c r="DN35" s="670"/>
      <c r="DO35" s="670"/>
      <c r="DP35" s="670"/>
      <c r="DQ35" s="670"/>
      <c r="DR35" s="670"/>
      <c r="DS35" s="670"/>
      <c r="DT35" s="670"/>
      <c r="DU35" s="670"/>
      <c r="DV35" s="671"/>
      <c r="DW35" s="660">
        <v>0.5</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2219835</v>
      </c>
      <c r="S36" s="658"/>
      <c r="T36" s="658"/>
      <c r="U36" s="658"/>
      <c r="V36" s="658"/>
      <c r="W36" s="658"/>
      <c r="X36" s="658"/>
      <c r="Y36" s="659"/>
      <c r="Z36" s="695">
        <v>4.9000000000000004</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5942852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t="s">
        <v>122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4338201</v>
      </c>
      <c r="CS36" s="658"/>
      <c r="CT36" s="658"/>
      <c r="CU36" s="658"/>
      <c r="CV36" s="658"/>
      <c r="CW36" s="658"/>
      <c r="CX36" s="658"/>
      <c r="CY36" s="659"/>
      <c r="CZ36" s="660">
        <v>10</v>
      </c>
      <c r="DA36" s="672"/>
      <c r="DB36" s="672"/>
      <c r="DC36" s="673"/>
      <c r="DD36" s="663">
        <v>3403373</v>
      </c>
      <c r="DE36" s="658"/>
      <c r="DF36" s="658"/>
      <c r="DG36" s="658"/>
      <c r="DH36" s="658"/>
      <c r="DI36" s="658"/>
      <c r="DJ36" s="658"/>
      <c r="DK36" s="659"/>
      <c r="DL36" s="663">
        <v>1658100</v>
      </c>
      <c r="DM36" s="658"/>
      <c r="DN36" s="658"/>
      <c r="DO36" s="658"/>
      <c r="DP36" s="658"/>
      <c r="DQ36" s="658"/>
      <c r="DR36" s="658"/>
      <c r="DS36" s="658"/>
      <c r="DT36" s="658"/>
      <c r="DU36" s="658"/>
      <c r="DV36" s="659"/>
      <c r="DW36" s="660">
        <v>6.6</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613247</v>
      </c>
      <c r="S37" s="658"/>
      <c r="T37" s="658"/>
      <c r="U37" s="658"/>
      <c r="V37" s="658"/>
      <c r="W37" s="658"/>
      <c r="X37" s="658"/>
      <c r="Y37" s="659"/>
      <c r="Z37" s="695">
        <v>1.3</v>
      </c>
      <c r="AA37" s="695"/>
      <c r="AB37" s="695"/>
      <c r="AC37" s="695"/>
      <c r="AD37" s="696">
        <v>1183</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1018470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t="s">
        <v>122</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6549</v>
      </c>
      <c r="CS37" s="670"/>
      <c r="CT37" s="670"/>
      <c r="CU37" s="670"/>
      <c r="CV37" s="670"/>
      <c r="CW37" s="670"/>
      <c r="CX37" s="670"/>
      <c r="CY37" s="671"/>
      <c r="CZ37" s="660">
        <v>0</v>
      </c>
      <c r="DA37" s="672"/>
      <c r="DB37" s="672"/>
      <c r="DC37" s="673"/>
      <c r="DD37" s="663">
        <v>6549</v>
      </c>
      <c r="DE37" s="670"/>
      <c r="DF37" s="670"/>
      <c r="DG37" s="670"/>
      <c r="DH37" s="670"/>
      <c r="DI37" s="670"/>
      <c r="DJ37" s="670"/>
      <c r="DK37" s="671"/>
      <c r="DL37" s="663">
        <v>5975</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1976000</v>
      </c>
      <c r="S38" s="658"/>
      <c r="T38" s="658"/>
      <c r="U38" s="658"/>
      <c r="V38" s="658"/>
      <c r="W38" s="658"/>
      <c r="X38" s="658"/>
      <c r="Y38" s="659"/>
      <c r="Z38" s="695">
        <v>4.3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998803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12933</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3912707</v>
      </c>
      <c r="CS38" s="658"/>
      <c r="CT38" s="658"/>
      <c r="CU38" s="658"/>
      <c r="CV38" s="658"/>
      <c r="CW38" s="658"/>
      <c r="CX38" s="658"/>
      <c r="CY38" s="659"/>
      <c r="CZ38" s="660">
        <v>9</v>
      </c>
      <c r="DA38" s="672"/>
      <c r="DB38" s="672"/>
      <c r="DC38" s="673"/>
      <c r="DD38" s="663">
        <v>3167174</v>
      </c>
      <c r="DE38" s="658"/>
      <c r="DF38" s="658"/>
      <c r="DG38" s="658"/>
      <c r="DH38" s="658"/>
      <c r="DI38" s="658"/>
      <c r="DJ38" s="658"/>
      <c r="DK38" s="659"/>
      <c r="DL38" s="663">
        <v>3149101</v>
      </c>
      <c r="DM38" s="658"/>
      <c r="DN38" s="658"/>
      <c r="DO38" s="658"/>
      <c r="DP38" s="658"/>
      <c r="DQ38" s="658"/>
      <c r="DR38" s="658"/>
      <c r="DS38" s="658"/>
      <c r="DT38" s="658"/>
      <c r="DU38" s="658"/>
      <c r="DV38" s="659"/>
      <c r="DW38" s="660">
        <v>12.5</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22146</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19105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1397284</v>
      </c>
      <c r="CS39" s="670"/>
      <c r="CT39" s="670"/>
      <c r="CU39" s="670"/>
      <c r="CV39" s="670"/>
      <c r="CW39" s="670"/>
      <c r="CX39" s="670"/>
      <c r="CY39" s="671"/>
      <c r="CZ39" s="660">
        <v>3.2</v>
      </c>
      <c r="DA39" s="672"/>
      <c r="DB39" s="672"/>
      <c r="DC39" s="673"/>
      <c r="DD39" s="663">
        <v>1192658</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162700</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12872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112</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361353</v>
      </c>
      <c r="CS40" s="658"/>
      <c r="CT40" s="658"/>
      <c r="CU40" s="658"/>
      <c r="CV40" s="658"/>
      <c r="CW40" s="658"/>
      <c r="CX40" s="658"/>
      <c r="CY40" s="659"/>
      <c r="CZ40" s="660">
        <v>0.8</v>
      </c>
      <c r="DA40" s="672"/>
      <c r="DB40" s="672"/>
      <c r="DC40" s="673"/>
      <c r="DD40" s="663">
        <v>360826</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45470871</v>
      </c>
      <c r="S41" s="682"/>
      <c r="T41" s="682"/>
      <c r="U41" s="682"/>
      <c r="V41" s="682"/>
      <c r="W41" s="682"/>
      <c r="X41" s="682"/>
      <c r="Y41" s="685"/>
      <c r="Z41" s="686">
        <v>100</v>
      </c>
      <c r="AA41" s="686"/>
      <c r="AB41" s="686"/>
      <c r="AC41" s="686"/>
      <c r="AD41" s="687">
        <v>25056266</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621804</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3268757</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374</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4531871</v>
      </c>
      <c r="CS42" s="670"/>
      <c r="CT42" s="670"/>
      <c r="CU42" s="670"/>
      <c r="CV42" s="670"/>
      <c r="CW42" s="670"/>
      <c r="CX42" s="670"/>
      <c r="CY42" s="671"/>
      <c r="CZ42" s="660">
        <v>10.4</v>
      </c>
      <c r="DA42" s="672"/>
      <c r="DB42" s="672"/>
      <c r="DC42" s="673"/>
      <c r="DD42" s="663">
        <v>1199628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127815</v>
      </c>
      <c r="CS43" s="670"/>
      <c r="CT43" s="670"/>
      <c r="CU43" s="670"/>
      <c r="CV43" s="670"/>
      <c r="CW43" s="670"/>
      <c r="CX43" s="670"/>
      <c r="CY43" s="671"/>
      <c r="CZ43" s="660">
        <v>0.3</v>
      </c>
      <c r="DA43" s="672"/>
      <c r="DB43" s="672"/>
      <c r="DC43" s="673"/>
      <c r="DD43" s="663">
        <v>127815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4513339</v>
      </c>
      <c r="CS44" s="658"/>
      <c r="CT44" s="658"/>
      <c r="CU44" s="658"/>
      <c r="CV44" s="658"/>
      <c r="CW44" s="658"/>
      <c r="CX44" s="658"/>
      <c r="CY44" s="659"/>
      <c r="CZ44" s="660">
        <v>10.4</v>
      </c>
      <c r="DA44" s="661"/>
      <c r="DB44" s="661"/>
      <c r="DC44" s="662"/>
      <c r="DD44" s="663">
        <v>1181096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2125961</v>
      </c>
      <c r="CS45" s="670"/>
      <c r="CT45" s="670"/>
      <c r="CU45" s="670"/>
      <c r="CV45" s="670"/>
      <c r="CW45" s="670"/>
      <c r="CX45" s="670"/>
      <c r="CY45" s="671"/>
      <c r="CZ45" s="660">
        <v>4.9000000000000004</v>
      </c>
      <c r="DA45" s="672"/>
      <c r="DB45" s="672"/>
      <c r="DC45" s="673"/>
      <c r="DD45" s="663">
        <v>70699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2383614</v>
      </c>
      <c r="CS46" s="658"/>
      <c r="CT46" s="658"/>
      <c r="CU46" s="658"/>
      <c r="CV46" s="658"/>
      <c r="CW46" s="658"/>
      <c r="CX46" s="658"/>
      <c r="CY46" s="659"/>
      <c r="CZ46" s="660">
        <v>5.5</v>
      </c>
      <c r="DA46" s="661"/>
      <c r="DB46" s="661"/>
      <c r="DC46" s="662"/>
      <c r="DD46" s="663">
        <v>1107288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18532</v>
      </c>
      <c r="CS47" s="670"/>
      <c r="CT47" s="670"/>
      <c r="CU47" s="670"/>
      <c r="CV47" s="670"/>
      <c r="CW47" s="670"/>
      <c r="CX47" s="670"/>
      <c r="CY47" s="671"/>
      <c r="CZ47" s="660">
        <v>0</v>
      </c>
      <c r="DA47" s="672"/>
      <c r="DB47" s="672"/>
      <c r="DC47" s="673"/>
      <c r="DD47" s="663">
        <v>18532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43575231</v>
      </c>
      <c r="CS49" s="642"/>
      <c r="CT49" s="642"/>
      <c r="CU49" s="642"/>
      <c r="CV49" s="642"/>
      <c r="CW49" s="642"/>
      <c r="CX49" s="642"/>
      <c r="CY49" s="643"/>
      <c r="CZ49" s="644">
        <v>100</v>
      </c>
      <c r="DA49" s="645"/>
      <c r="DB49" s="645"/>
      <c r="DC49" s="646"/>
      <c r="DD49" s="647">
        <v>29741444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VuOQ+b0KJc5NQ5uzyRWJUhISBw/MQZJ1GYC9R2yPrIoDM4v9Z9LNIbf9SitmFLj5Es52XqyjB+VMn0IRXPhXA==" saltValue="vxQbj5DT36zowHj9IV/w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election activeCell="A24" sqref="A24:AY24"/>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45602</v>
      </c>
      <c r="R7" s="1139"/>
      <c r="S7" s="1139"/>
      <c r="T7" s="1139"/>
      <c r="U7" s="1139"/>
      <c r="V7" s="1139">
        <v>43707</v>
      </c>
      <c r="W7" s="1139"/>
      <c r="X7" s="1139"/>
      <c r="Y7" s="1139"/>
      <c r="Z7" s="1139"/>
      <c r="AA7" s="1139">
        <v>1896</v>
      </c>
      <c r="AB7" s="1139"/>
      <c r="AC7" s="1139"/>
      <c r="AD7" s="1139"/>
      <c r="AE7" s="1140"/>
      <c r="AF7" s="1141">
        <v>1643</v>
      </c>
      <c r="AG7" s="1142"/>
      <c r="AH7" s="1142"/>
      <c r="AI7" s="1142"/>
      <c r="AJ7" s="1143"/>
      <c r="AK7" s="1144" t="s">
        <v>548</v>
      </c>
      <c r="AL7" s="1145"/>
      <c r="AM7" s="1145"/>
      <c r="AN7" s="1145"/>
      <c r="AO7" s="1145"/>
      <c r="AP7" s="1145">
        <v>13605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551</v>
      </c>
      <c r="BT7" s="1136"/>
      <c r="BU7" s="1136"/>
      <c r="BV7" s="1136"/>
      <c r="BW7" s="1136"/>
      <c r="BX7" s="1136"/>
      <c r="BY7" s="1136"/>
      <c r="BZ7" s="1136"/>
      <c r="CA7" s="1136"/>
      <c r="CB7" s="1136"/>
      <c r="CC7" s="1136"/>
      <c r="CD7" s="1136"/>
      <c r="CE7" s="1136"/>
      <c r="CF7" s="1136"/>
      <c r="CG7" s="1148"/>
      <c r="CH7" s="1132">
        <v>0</v>
      </c>
      <c r="CI7" s="1133"/>
      <c r="CJ7" s="1133"/>
      <c r="CK7" s="1133"/>
      <c r="CL7" s="1134"/>
      <c r="CM7" s="1132">
        <v>46</v>
      </c>
      <c r="CN7" s="1133"/>
      <c r="CO7" s="1133"/>
      <c r="CP7" s="1133"/>
      <c r="CQ7" s="1134"/>
      <c r="CR7" s="1132">
        <v>5</v>
      </c>
      <c r="CS7" s="1133"/>
      <c r="CT7" s="1133"/>
      <c r="CU7" s="1133"/>
      <c r="CV7" s="1134"/>
      <c r="CW7" s="1132" t="s">
        <v>548</v>
      </c>
      <c r="CX7" s="1133"/>
      <c r="CY7" s="1133"/>
      <c r="CZ7" s="1133"/>
      <c r="DA7" s="1134"/>
      <c r="DB7" s="1132" t="s">
        <v>548</v>
      </c>
      <c r="DC7" s="1133"/>
      <c r="DD7" s="1133"/>
      <c r="DE7" s="1133"/>
      <c r="DF7" s="1134"/>
      <c r="DG7" s="1132" t="s">
        <v>548</v>
      </c>
      <c r="DH7" s="1133"/>
      <c r="DI7" s="1133"/>
      <c r="DJ7" s="1133"/>
      <c r="DK7" s="1134"/>
      <c r="DL7" s="1132" t="s">
        <v>548</v>
      </c>
      <c r="DM7" s="1133"/>
      <c r="DN7" s="1133"/>
      <c r="DO7" s="1133"/>
      <c r="DP7" s="1134"/>
      <c r="DQ7" s="1132" t="s">
        <v>548</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0</v>
      </c>
      <c r="R8" s="1075"/>
      <c r="S8" s="1075"/>
      <c r="T8" s="1075"/>
      <c r="U8" s="1075"/>
      <c r="V8" s="1075">
        <v>0</v>
      </c>
      <c r="W8" s="1075"/>
      <c r="X8" s="1075"/>
      <c r="Y8" s="1075"/>
      <c r="Z8" s="1075"/>
      <c r="AA8" s="1075" t="s">
        <v>548</v>
      </c>
      <c r="AB8" s="1075"/>
      <c r="AC8" s="1075"/>
      <c r="AD8" s="1075"/>
      <c r="AE8" s="1076"/>
      <c r="AF8" s="1071" t="s">
        <v>122</v>
      </c>
      <c r="AG8" s="1072"/>
      <c r="AH8" s="1072"/>
      <c r="AI8" s="1072"/>
      <c r="AJ8" s="1073"/>
      <c r="AK8" s="1116" t="s">
        <v>548</v>
      </c>
      <c r="AL8" s="1117"/>
      <c r="AM8" s="1117"/>
      <c r="AN8" s="1117"/>
      <c r="AO8" s="1117"/>
      <c r="AP8" s="1117" t="s">
        <v>548</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552</v>
      </c>
      <c r="BT8" s="1029"/>
      <c r="BU8" s="1029"/>
      <c r="BV8" s="1029"/>
      <c r="BW8" s="1029"/>
      <c r="BX8" s="1029"/>
      <c r="BY8" s="1029"/>
      <c r="BZ8" s="1029"/>
      <c r="CA8" s="1029"/>
      <c r="CB8" s="1029"/>
      <c r="CC8" s="1029"/>
      <c r="CD8" s="1029"/>
      <c r="CE8" s="1029"/>
      <c r="CF8" s="1029"/>
      <c r="CG8" s="1050"/>
      <c r="CH8" s="1025">
        <v>3</v>
      </c>
      <c r="CI8" s="1026"/>
      <c r="CJ8" s="1026"/>
      <c r="CK8" s="1026"/>
      <c r="CL8" s="1027"/>
      <c r="CM8" s="1025">
        <v>135</v>
      </c>
      <c r="CN8" s="1026"/>
      <c r="CO8" s="1026"/>
      <c r="CP8" s="1026"/>
      <c r="CQ8" s="1027"/>
      <c r="CR8" s="1025">
        <v>1</v>
      </c>
      <c r="CS8" s="1026"/>
      <c r="CT8" s="1026"/>
      <c r="CU8" s="1026"/>
      <c r="CV8" s="1027"/>
      <c r="CW8" s="1025" t="s">
        <v>548</v>
      </c>
      <c r="CX8" s="1026"/>
      <c r="CY8" s="1026"/>
      <c r="CZ8" s="1026"/>
      <c r="DA8" s="1027"/>
      <c r="DB8" s="1025" t="s">
        <v>548</v>
      </c>
      <c r="DC8" s="1026"/>
      <c r="DD8" s="1026"/>
      <c r="DE8" s="1026"/>
      <c r="DF8" s="1027"/>
      <c r="DG8" s="1025" t="s">
        <v>548</v>
      </c>
      <c r="DH8" s="1026"/>
      <c r="DI8" s="1026"/>
      <c r="DJ8" s="1026"/>
      <c r="DK8" s="1027"/>
      <c r="DL8" s="1025" t="s">
        <v>548</v>
      </c>
      <c r="DM8" s="1026"/>
      <c r="DN8" s="1026"/>
      <c r="DO8" s="1026"/>
      <c r="DP8" s="1027"/>
      <c r="DQ8" s="1025" t="s">
        <v>548</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553</v>
      </c>
      <c r="BT9" s="1029"/>
      <c r="BU9" s="1029"/>
      <c r="BV9" s="1029"/>
      <c r="BW9" s="1029"/>
      <c r="BX9" s="1029"/>
      <c r="BY9" s="1029"/>
      <c r="BZ9" s="1029"/>
      <c r="CA9" s="1029"/>
      <c r="CB9" s="1029"/>
      <c r="CC9" s="1029"/>
      <c r="CD9" s="1029"/>
      <c r="CE9" s="1029"/>
      <c r="CF9" s="1029"/>
      <c r="CG9" s="1050"/>
      <c r="CH9" s="1025">
        <v>-20</v>
      </c>
      <c r="CI9" s="1026"/>
      <c r="CJ9" s="1026"/>
      <c r="CK9" s="1026"/>
      <c r="CL9" s="1027"/>
      <c r="CM9" s="1025">
        <v>51</v>
      </c>
      <c r="CN9" s="1026"/>
      <c r="CO9" s="1026"/>
      <c r="CP9" s="1026"/>
      <c r="CQ9" s="1027"/>
      <c r="CR9" s="1025">
        <v>8</v>
      </c>
      <c r="CS9" s="1026"/>
      <c r="CT9" s="1026"/>
      <c r="CU9" s="1026"/>
      <c r="CV9" s="1027"/>
      <c r="CW9" s="1025" t="s">
        <v>548</v>
      </c>
      <c r="CX9" s="1026"/>
      <c r="CY9" s="1026"/>
      <c r="CZ9" s="1026"/>
      <c r="DA9" s="1027"/>
      <c r="DB9" s="1025" t="s">
        <v>548</v>
      </c>
      <c r="DC9" s="1026"/>
      <c r="DD9" s="1026"/>
      <c r="DE9" s="1026"/>
      <c r="DF9" s="1027"/>
      <c r="DG9" s="1025" t="s">
        <v>548</v>
      </c>
      <c r="DH9" s="1026"/>
      <c r="DI9" s="1026"/>
      <c r="DJ9" s="1026"/>
      <c r="DK9" s="1027"/>
      <c r="DL9" s="1025" t="s">
        <v>548</v>
      </c>
      <c r="DM9" s="1026"/>
      <c r="DN9" s="1026"/>
      <c r="DO9" s="1026"/>
      <c r="DP9" s="1027"/>
      <c r="DQ9" s="1025" t="s">
        <v>548</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45471</v>
      </c>
      <c r="R23" s="1097"/>
      <c r="S23" s="1097"/>
      <c r="T23" s="1097"/>
      <c r="U23" s="1097"/>
      <c r="V23" s="1097">
        <v>43575</v>
      </c>
      <c r="W23" s="1097"/>
      <c r="X23" s="1097"/>
      <c r="Y23" s="1097"/>
      <c r="Z23" s="1097"/>
      <c r="AA23" s="1097">
        <v>1896</v>
      </c>
      <c r="AB23" s="1097"/>
      <c r="AC23" s="1097"/>
      <c r="AD23" s="1097"/>
      <c r="AE23" s="1104"/>
      <c r="AF23" s="1105">
        <v>1643</v>
      </c>
      <c r="AG23" s="1097"/>
      <c r="AH23" s="1097"/>
      <c r="AI23" s="1097"/>
      <c r="AJ23" s="1106"/>
      <c r="AK23" s="1107"/>
      <c r="AL23" s="1108"/>
      <c r="AM23" s="1108"/>
      <c r="AN23" s="1108"/>
      <c r="AO23" s="1108"/>
      <c r="AP23" s="1097">
        <v>13114</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9745</v>
      </c>
      <c r="R28" s="1087"/>
      <c r="S28" s="1087"/>
      <c r="T28" s="1087"/>
      <c r="U28" s="1087"/>
      <c r="V28" s="1087">
        <v>9745</v>
      </c>
      <c r="W28" s="1087"/>
      <c r="X28" s="1087"/>
      <c r="Y28" s="1087"/>
      <c r="Z28" s="1087"/>
      <c r="AA28" s="1087" t="s">
        <v>548</v>
      </c>
      <c r="AB28" s="1087"/>
      <c r="AC28" s="1087"/>
      <c r="AD28" s="1087"/>
      <c r="AE28" s="1088"/>
      <c r="AF28" s="1089" t="s">
        <v>122</v>
      </c>
      <c r="AG28" s="1087"/>
      <c r="AH28" s="1087"/>
      <c r="AI28" s="1087"/>
      <c r="AJ28" s="1090"/>
      <c r="AK28" s="1078">
        <v>1553</v>
      </c>
      <c r="AL28" s="1079"/>
      <c r="AM28" s="1079"/>
      <c r="AN28" s="1079"/>
      <c r="AO28" s="1079"/>
      <c r="AP28" s="1079" t="s">
        <v>548</v>
      </c>
      <c r="AQ28" s="1079"/>
      <c r="AR28" s="1079"/>
      <c r="AS28" s="1079"/>
      <c r="AT28" s="1079"/>
      <c r="AU28" s="1079" t="s">
        <v>548</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10810</v>
      </c>
      <c r="R29" s="1075"/>
      <c r="S29" s="1075"/>
      <c r="T29" s="1075"/>
      <c r="U29" s="1075"/>
      <c r="V29" s="1075">
        <v>10810</v>
      </c>
      <c r="W29" s="1075"/>
      <c r="X29" s="1075"/>
      <c r="Y29" s="1075"/>
      <c r="Z29" s="1075"/>
      <c r="AA29" s="1075" t="s">
        <v>548</v>
      </c>
      <c r="AB29" s="1075"/>
      <c r="AC29" s="1075"/>
      <c r="AD29" s="1075"/>
      <c r="AE29" s="1076"/>
      <c r="AF29" s="1071" t="s">
        <v>122</v>
      </c>
      <c r="AG29" s="1072"/>
      <c r="AH29" s="1072"/>
      <c r="AI29" s="1072"/>
      <c r="AJ29" s="1073"/>
      <c r="AK29" s="1016">
        <v>618</v>
      </c>
      <c r="AL29" s="1007"/>
      <c r="AM29" s="1007"/>
      <c r="AN29" s="1007"/>
      <c r="AO29" s="1007"/>
      <c r="AP29" s="1007" t="s">
        <v>548</v>
      </c>
      <c r="AQ29" s="1007"/>
      <c r="AR29" s="1007"/>
      <c r="AS29" s="1007"/>
      <c r="AT29" s="1007"/>
      <c r="AU29" s="1007" t="s">
        <v>548</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2584</v>
      </c>
      <c r="R30" s="1075"/>
      <c r="S30" s="1075"/>
      <c r="T30" s="1075"/>
      <c r="U30" s="1075"/>
      <c r="V30" s="1075">
        <v>2576</v>
      </c>
      <c r="W30" s="1075"/>
      <c r="X30" s="1075"/>
      <c r="Y30" s="1075"/>
      <c r="Z30" s="1075"/>
      <c r="AA30" s="1075">
        <v>9</v>
      </c>
      <c r="AB30" s="1075"/>
      <c r="AC30" s="1075"/>
      <c r="AD30" s="1075"/>
      <c r="AE30" s="1076"/>
      <c r="AF30" s="1071">
        <v>9</v>
      </c>
      <c r="AG30" s="1072"/>
      <c r="AH30" s="1072"/>
      <c r="AI30" s="1072"/>
      <c r="AJ30" s="1073"/>
      <c r="AK30" s="1016">
        <v>399</v>
      </c>
      <c r="AL30" s="1007"/>
      <c r="AM30" s="1007"/>
      <c r="AN30" s="1007"/>
      <c r="AO30" s="1007"/>
      <c r="AP30" s="1007" t="s">
        <v>548</v>
      </c>
      <c r="AQ30" s="1007"/>
      <c r="AR30" s="1007"/>
      <c r="AS30" s="1007"/>
      <c r="AT30" s="1007"/>
      <c r="AU30" s="1007" t="s">
        <v>548</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2624</v>
      </c>
      <c r="R31" s="1075"/>
      <c r="S31" s="1075"/>
      <c r="T31" s="1075"/>
      <c r="U31" s="1075"/>
      <c r="V31" s="1075">
        <v>2551</v>
      </c>
      <c r="W31" s="1075"/>
      <c r="X31" s="1075"/>
      <c r="Y31" s="1075"/>
      <c r="Z31" s="1075"/>
      <c r="AA31" s="1075">
        <v>72</v>
      </c>
      <c r="AB31" s="1075"/>
      <c r="AC31" s="1075"/>
      <c r="AD31" s="1075"/>
      <c r="AE31" s="1076"/>
      <c r="AF31" s="1071">
        <v>3422</v>
      </c>
      <c r="AG31" s="1072"/>
      <c r="AH31" s="1072"/>
      <c r="AI31" s="1072"/>
      <c r="AJ31" s="1073"/>
      <c r="AK31" s="1016">
        <v>13</v>
      </c>
      <c r="AL31" s="1007"/>
      <c r="AM31" s="1007"/>
      <c r="AN31" s="1007"/>
      <c r="AO31" s="1007"/>
      <c r="AP31" s="1007" t="s">
        <v>548</v>
      </c>
      <c r="AQ31" s="1007"/>
      <c r="AR31" s="1007"/>
      <c r="AS31" s="1007"/>
      <c r="AT31" s="1007"/>
      <c r="AU31" s="1007" t="s">
        <v>548</v>
      </c>
      <c r="AV31" s="1007"/>
      <c r="AW31" s="1007"/>
      <c r="AX31" s="1007"/>
      <c r="AY31" s="1007"/>
      <c r="AZ31" s="1077" t="s">
        <v>548</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f>9+2637</f>
        <v>2646</v>
      </c>
      <c r="R32" s="1075"/>
      <c r="S32" s="1075"/>
      <c r="T32" s="1075"/>
      <c r="U32" s="1075"/>
      <c r="V32" s="1075">
        <f>15+2185</f>
        <v>2200</v>
      </c>
      <c r="W32" s="1075"/>
      <c r="X32" s="1075"/>
      <c r="Y32" s="1075"/>
      <c r="Z32" s="1075"/>
      <c r="AA32" s="1075">
        <f>-6+452</f>
        <v>446</v>
      </c>
      <c r="AB32" s="1075"/>
      <c r="AC32" s="1075"/>
      <c r="AD32" s="1075"/>
      <c r="AE32" s="1076"/>
      <c r="AF32" s="1071">
        <v>15</v>
      </c>
      <c r="AG32" s="1072"/>
      <c r="AH32" s="1072"/>
      <c r="AI32" s="1072"/>
      <c r="AJ32" s="1073"/>
      <c r="AK32" s="1016">
        <v>1018</v>
      </c>
      <c r="AL32" s="1007"/>
      <c r="AM32" s="1007"/>
      <c r="AN32" s="1007"/>
      <c r="AO32" s="1007"/>
      <c r="AP32" s="1007">
        <v>6828</v>
      </c>
      <c r="AQ32" s="1007"/>
      <c r="AR32" s="1007"/>
      <c r="AS32" s="1007"/>
      <c r="AT32" s="1007"/>
      <c r="AU32" s="1007">
        <v>4356</v>
      </c>
      <c r="AV32" s="1007"/>
      <c r="AW32" s="1007"/>
      <c r="AX32" s="1007"/>
      <c r="AY32" s="1007"/>
      <c r="AZ32" s="1077" t="s">
        <v>548</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v>797</v>
      </c>
      <c r="R33" s="1075"/>
      <c r="S33" s="1075"/>
      <c r="T33" s="1075"/>
      <c r="U33" s="1075"/>
      <c r="V33" s="1075">
        <v>714</v>
      </c>
      <c r="W33" s="1075"/>
      <c r="X33" s="1075"/>
      <c r="Y33" s="1075"/>
      <c r="Z33" s="1075"/>
      <c r="AA33" s="1075">
        <v>83</v>
      </c>
      <c r="AB33" s="1075"/>
      <c r="AC33" s="1075"/>
      <c r="AD33" s="1075"/>
      <c r="AE33" s="1076"/>
      <c r="AF33" s="1071">
        <v>54</v>
      </c>
      <c r="AG33" s="1072"/>
      <c r="AH33" s="1072"/>
      <c r="AI33" s="1072"/>
      <c r="AJ33" s="1073"/>
      <c r="AK33" s="1016">
        <v>449</v>
      </c>
      <c r="AL33" s="1007"/>
      <c r="AM33" s="1007"/>
      <c r="AN33" s="1007"/>
      <c r="AO33" s="1007"/>
      <c r="AP33" s="1007">
        <v>729</v>
      </c>
      <c r="AQ33" s="1007"/>
      <c r="AR33" s="1007"/>
      <c r="AS33" s="1007"/>
      <c r="AT33" s="1007"/>
      <c r="AU33" s="1007">
        <v>466</v>
      </c>
      <c r="AV33" s="1007"/>
      <c r="AW33" s="1007"/>
      <c r="AX33" s="1007"/>
      <c r="AY33" s="1007"/>
      <c r="AZ33" s="1077" t="s">
        <v>548</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3500</v>
      </c>
      <c r="AG63" s="995"/>
      <c r="AH63" s="995"/>
      <c r="AI63" s="995"/>
      <c r="AJ63" s="1058"/>
      <c r="AK63" s="1059"/>
      <c r="AL63" s="999"/>
      <c r="AM63" s="999"/>
      <c r="AN63" s="999"/>
      <c r="AO63" s="999"/>
      <c r="AP63" s="995">
        <f>AP32+AP33</f>
        <v>7557</v>
      </c>
      <c r="AQ63" s="995"/>
      <c r="AR63" s="995"/>
      <c r="AS63" s="995"/>
      <c r="AT63" s="995"/>
      <c r="AU63" s="995">
        <f>AU32+AU33</f>
        <v>4822</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549</v>
      </c>
      <c r="C68" s="1022"/>
      <c r="D68" s="1022"/>
      <c r="E68" s="1022"/>
      <c r="F68" s="1022"/>
      <c r="G68" s="1022"/>
      <c r="H68" s="1022"/>
      <c r="I68" s="1022"/>
      <c r="J68" s="1022"/>
      <c r="K68" s="1022"/>
      <c r="L68" s="1022"/>
      <c r="M68" s="1022"/>
      <c r="N68" s="1022"/>
      <c r="O68" s="1022"/>
      <c r="P68" s="1023"/>
      <c r="Q68" s="1024">
        <v>4092</v>
      </c>
      <c r="R68" s="1018"/>
      <c r="S68" s="1018"/>
      <c r="T68" s="1018"/>
      <c r="U68" s="1018"/>
      <c r="V68" s="1018">
        <v>4075</v>
      </c>
      <c r="W68" s="1018"/>
      <c r="X68" s="1018"/>
      <c r="Y68" s="1018"/>
      <c r="Z68" s="1018"/>
      <c r="AA68" s="1018">
        <v>16</v>
      </c>
      <c r="AB68" s="1018"/>
      <c r="AC68" s="1018"/>
      <c r="AD68" s="1018"/>
      <c r="AE68" s="1018"/>
      <c r="AF68" s="1018">
        <v>16</v>
      </c>
      <c r="AG68" s="1018"/>
      <c r="AH68" s="1018"/>
      <c r="AI68" s="1018"/>
      <c r="AJ68" s="1018"/>
      <c r="AK68" s="1018">
        <v>10</v>
      </c>
      <c r="AL68" s="1018"/>
      <c r="AM68" s="1018"/>
      <c r="AN68" s="1018"/>
      <c r="AO68" s="1018"/>
      <c r="AP68" s="1018" t="s">
        <v>548</v>
      </c>
      <c r="AQ68" s="1018"/>
      <c r="AR68" s="1018"/>
      <c r="AS68" s="1018"/>
      <c r="AT68" s="1018"/>
      <c r="AU68" s="1018" t="s">
        <v>548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550</v>
      </c>
      <c r="C69" s="1011"/>
      <c r="D69" s="1011"/>
      <c r="E69" s="1011"/>
      <c r="F69" s="1011"/>
      <c r="G69" s="1011"/>
      <c r="H69" s="1011"/>
      <c r="I69" s="1011"/>
      <c r="J69" s="1011"/>
      <c r="K69" s="1011"/>
      <c r="L69" s="1011"/>
      <c r="M69" s="1011"/>
      <c r="N69" s="1011"/>
      <c r="O69" s="1011"/>
      <c r="P69" s="1012"/>
      <c r="Q69" s="1013">
        <v>302</v>
      </c>
      <c r="R69" s="1007"/>
      <c r="S69" s="1007"/>
      <c r="T69" s="1007"/>
      <c r="U69" s="1007"/>
      <c r="V69" s="1007">
        <v>280</v>
      </c>
      <c r="W69" s="1007"/>
      <c r="X69" s="1007"/>
      <c r="Y69" s="1007"/>
      <c r="Z69" s="1007"/>
      <c r="AA69" s="1007">
        <v>23</v>
      </c>
      <c r="AB69" s="1007"/>
      <c r="AC69" s="1007"/>
      <c r="AD69" s="1007"/>
      <c r="AE69" s="1007"/>
      <c r="AF69" s="1007">
        <v>23</v>
      </c>
      <c r="AG69" s="1007"/>
      <c r="AH69" s="1007"/>
      <c r="AI69" s="1007"/>
      <c r="AJ69" s="1007"/>
      <c r="AK69" s="1007">
        <v>193</v>
      </c>
      <c r="AL69" s="1007"/>
      <c r="AM69" s="1007"/>
      <c r="AN69" s="1007"/>
      <c r="AO69" s="1007"/>
      <c r="AP69" s="1007" t="s">
        <v>548</v>
      </c>
      <c r="AQ69" s="1007"/>
      <c r="AR69" s="1007"/>
      <c r="AS69" s="1007"/>
      <c r="AT69" s="1007"/>
      <c r="AU69" s="1007" t="s">
        <v>548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39</v>
      </c>
      <c r="AG88" s="995"/>
      <c r="AH88" s="995"/>
      <c r="AI88" s="995"/>
      <c r="AJ88" s="995"/>
      <c r="AK88" s="999"/>
      <c r="AL88" s="999"/>
      <c r="AM88" s="999"/>
      <c r="AN88" s="999"/>
      <c r="AO88" s="999"/>
      <c r="AP88" s="995" t="s">
        <v>548</v>
      </c>
      <c r="AQ88" s="995"/>
      <c r="AR88" s="995"/>
      <c r="AS88" s="995"/>
      <c r="AT88" s="995"/>
      <c r="AU88" s="995" t="s">
        <v>548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CR7+CR8+CR9</f>
        <v>14</v>
      </c>
      <c r="CS102" s="989"/>
      <c r="CT102" s="989"/>
      <c r="CU102" s="989"/>
      <c r="CV102" s="990"/>
      <c r="CW102" s="988" t="s">
        <v>548</v>
      </c>
      <c r="CX102" s="989"/>
      <c r="CY102" s="989"/>
      <c r="CZ102" s="989"/>
      <c r="DA102" s="990"/>
      <c r="DB102" s="988" t="s">
        <v>548</v>
      </c>
      <c r="DC102" s="989"/>
      <c r="DD102" s="989"/>
      <c r="DE102" s="989"/>
      <c r="DF102" s="990"/>
      <c r="DG102" s="988" t="s">
        <v>548</v>
      </c>
      <c r="DH102" s="989"/>
      <c r="DI102" s="989"/>
      <c r="DJ102" s="989"/>
      <c r="DK102" s="990"/>
      <c r="DL102" s="988" t="s">
        <v>548</v>
      </c>
      <c r="DM102" s="989"/>
      <c r="DN102" s="989"/>
      <c r="DO102" s="989"/>
      <c r="DP102" s="990"/>
      <c r="DQ102" s="988" t="s">
        <v>548</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2944001</v>
      </c>
      <c r="AB110" s="925"/>
      <c r="AC110" s="925"/>
      <c r="AD110" s="925"/>
      <c r="AE110" s="926"/>
      <c r="AF110" s="927">
        <v>2966717</v>
      </c>
      <c r="AG110" s="925"/>
      <c r="AH110" s="925"/>
      <c r="AI110" s="925"/>
      <c r="AJ110" s="926"/>
      <c r="AK110" s="927">
        <v>2808658</v>
      </c>
      <c r="AL110" s="925"/>
      <c r="AM110" s="925"/>
      <c r="AN110" s="925"/>
      <c r="AO110" s="926"/>
      <c r="AP110" s="928">
        <v>12.7</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16532364</v>
      </c>
      <c r="BR110" s="878"/>
      <c r="BS110" s="878"/>
      <c r="BT110" s="878"/>
      <c r="BU110" s="878"/>
      <c r="BV110" s="878">
        <v>14403541</v>
      </c>
      <c r="BW110" s="878"/>
      <c r="BX110" s="878"/>
      <c r="BY110" s="878"/>
      <c r="BZ110" s="878"/>
      <c r="CA110" s="878">
        <v>13605163</v>
      </c>
      <c r="CB110" s="878"/>
      <c r="CC110" s="878"/>
      <c r="CD110" s="878"/>
      <c r="CE110" s="878"/>
      <c r="CF110" s="902">
        <v>61.5</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1499940</v>
      </c>
      <c r="DH110" s="878"/>
      <c r="DI110" s="878"/>
      <c r="DJ110" s="878"/>
      <c r="DK110" s="878"/>
      <c r="DL110" s="878">
        <v>1383963</v>
      </c>
      <c r="DM110" s="878"/>
      <c r="DN110" s="878"/>
      <c r="DO110" s="878"/>
      <c r="DP110" s="878"/>
      <c r="DQ110" s="878">
        <v>1267303</v>
      </c>
      <c r="DR110" s="878"/>
      <c r="DS110" s="878"/>
      <c r="DT110" s="878"/>
      <c r="DU110" s="878"/>
      <c r="DV110" s="879">
        <v>5.7</v>
      </c>
      <c r="DW110" s="879"/>
      <c r="DX110" s="879"/>
      <c r="DY110" s="879"/>
      <c r="DZ110" s="880"/>
    </row>
    <row r="111" spans="1:131" s="230"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1499940</v>
      </c>
      <c r="BR111" s="853"/>
      <c r="BS111" s="853"/>
      <c r="BT111" s="853"/>
      <c r="BU111" s="853"/>
      <c r="BV111" s="853">
        <v>1383963</v>
      </c>
      <c r="BW111" s="853"/>
      <c r="BX111" s="853"/>
      <c r="BY111" s="853"/>
      <c r="BZ111" s="853"/>
      <c r="CA111" s="853">
        <v>1267303</v>
      </c>
      <c r="CB111" s="853"/>
      <c r="CC111" s="853"/>
      <c r="CD111" s="853"/>
      <c r="CE111" s="853"/>
      <c r="CF111" s="911">
        <v>5.7</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6883261</v>
      </c>
      <c r="BR112" s="853"/>
      <c r="BS112" s="853"/>
      <c r="BT112" s="853"/>
      <c r="BU112" s="853"/>
      <c r="BV112" s="853">
        <v>5868377</v>
      </c>
      <c r="BW112" s="853"/>
      <c r="BX112" s="853"/>
      <c r="BY112" s="853"/>
      <c r="BZ112" s="853"/>
      <c r="CA112" s="853">
        <v>4822100</v>
      </c>
      <c r="CB112" s="853"/>
      <c r="CC112" s="853"/>
      <c r="CD112" s="853"/>
      <c r="CE112" s="853"/>
      <c r="CF112" s="911">
        <v>21.8</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1043130</v>
      </c>
      <c r="AB113" s="955"/>
      <c r="AC113" s="955"/>
      <c r="AD113" s="955"/>
      <c r="AE113" s="956"/>
      <c r="AF113" s="957">
        <v>1046399</v>
      </c>
      <c r="AG113" s="955"/>
      <c r="AH113" s="955"/>
      <c r="AI113" s="955"/>
      <c r="AJ113" s="956"/>
      <c r="AK113" s="957">
        <v>1048556</v>
      </c>
      <c r="AL113" s="955"/>
      <c r="AM113" s="955"/>
      <c r="AN113" s="955"/>
      <c r="AO113" s="956"/>
      <c r="AP113" s="958">
        <v>4.7</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6305823</v>
      </c>
      <c r="BR114" s="853"/>
      <c r="BS114" s="853"/>
      <c r="BT114" s="853"/>
      <c r="BU114" s="853"/>
      <c r="BV114" s="853">
        <v>6327691</v>
      </c>
      <c r="BW114" s="853"/>
      <c r="BX114" s="853"/>
      <c r="BY114" s="853"/>
      <c r="BZ114" s="853"/>
      <c r="CA114" s="853">
        <v>6350799</v>
      </c>
      <c r="CB114" s="853"/>
      <c r="CC114" s="853"/>
      <c r="CD114" s="853"/>
      <c r="CE114" s="853"/>
      <c r="CF114" s="911">
        <v>28.7</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123869</v>
      </c>
      <c r="AB115" s="955"/>
      <c r="AC115" s="955"/>
      <c r="AD115" s="955"/>
      <c r="AE115" s="956"/>
      <c r="AF115" s="957">
        <v>123920</v>
      </c>
      <c r="AG115" s="955"/>
      <c r="AH115" s="955"/>
      <c r="AI115" s="955"/>
      <c r="AJ115" s="956"/>
      <c r="AK115" s="957">
        <v>123970</v>
      </c>
      <c r="AL115" s="955"/>
      <c r="AM115" s="955"/>
      <c r="AN115" s="955"/>
      <c r="AO115" s="956"/>
      <c r="AP115" s="958">
        <v>0.6</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v>16023</v>
      </c>
      <c r="BR115" s="853"/>
      <c r="BS115" s="853"/>
      <c r="BT115" s="853"/>
      <c r="BU115" s="853"/>
      <c r="BV115" s="853">
        <v>10626</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4111000</v>
      </c>
      <c r="AB117" s="939"/>
      <c r="AC117" s="939"/>
      <c r="AD117" s="939"/>
      <c r="AE117" s="940"/>
      <c r="AF117" s="941">
        <v>4137036</v>
      </c>
      <c r="AG117" s="939"/>
      <c r="AH117" s="939"/>
      <c r="AI117" s="939"/>
      <c r="AJ117" s="940"/>
      <c r="AK117" s="941">
        <v>3981184</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123869</v>
      </c>
      <c r="AB119" s="925"/>
      <c r="AC119" s="925"/>
      <c r="AD119" s="925"/>
      <c r="AE119" s="926"/>
      <c r="AF119" s="927">
        <v>123920</v>
      </c>
      <c r="AG119" s="925"/>
      <c r="AH119" s="925"/>
      <c r="AI119" s="925"/>
      <c r="AJ119" s="926"/>
      <c r="AK119" s="927">
        <v>123970</v>
      </c>
      <c r="AL119" s="925"/>
      <c r="AM119" s="925"/>
      <c r="AN119" s="925"/>
      <c r="AO119" s="926"/>
      <c r="AP119" s="928">
        <v>0.6</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31237411</v>
      </c>
      <c r="BR119" s="881"/>
      <c r="BS119" s="881"/>
      <c r="BT119" s="881"/>
      <c r="BU119" s="881"/>
      <c r="BV119" s="881">
        <v>27994198</v>
      </c>
      <c r="BW119" s="881"/>
      <c r="BX119" s="881"/>
      <c r="BY119" s="881"/>
      <c r="BZ119" s="881"/>
      <c r="CA119" s="881">
        <v>26045365</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14061686</v>
      </c>
      <c r="BR120" s="878"/>
      <c r="BS120" s="878"/>
      <c r="BT120" s="878"/>
      <c r="BU120" s="878"/>
      <c r="BV120" s="878">
        <v>15718172</v>
      </c>
      <c r="BW120" s="878"/>
      <c r="BX120" s="878"/>
      <c r="BY120" s="878"/>
      <c r="BZ120" s="878"/>
      <c r="CA120" s="878">
        <v>15848788</v>
      </c>
      <c r="CB120" s="878"/>
      <c r="CC120" s="878"/>
      <c r="CD120" s="878"/>
      <c r="CE120" s="878"/>
      <c r="CF120" s="902">
        <v>71.599999999999994</v>
      </c>
      <c r="CG120" s="903"/>
      <c r="CH120" s="903"/>
      <c r="CI120" s="903"/>
      <c r="CJ120" s="903"/>
      <c r="CK120" s="904" t="s">
        <v>446</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5197614</v>
      </c>
      <c r="DH120" s="878"/>
      <c r="DI120" s="878"/>
      <c r="DJ120" s="878"/>
      <c r="DK120" s="878"/>
      <c r="DL120" s="878">
        <v>4819996</v>
      </c>
      <c r="DM120" s="878"/>
      <c r="DN120" s="878"/>
      <c r="DO120" s="878"/>
      <c r="DP120" s="878"/>
      <c r="DQ120" s="878">
        <v>4356001</v>
      </c>
      <c r="DR120" s="878"/>
      <c r="DS120" s="878"/>
      <c r="DT120" s="878"/>
      <c r="DU120" s="878"/>
      <c r="DV120" s="879">
        <v>19.7</v>
      </c>
      <c r="DW120" s="879"/>
      <c r="DX120" s="879"/>
      <c r="DY120" s="879"/>
      <c r="DZ120" s="880"/>
    </row>
    <row r="121" spans="1:130" s="230"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8348721</v>
      </c>
      <c r="BR121" s="853"/>
      <c r="BS121" s="853"/>
      <c r="BT121" s="853"/>
      <c r="BU121" s="853"/>
      <c r="BV121" s="853">
        <v>8292261</v>
      </c>
      <c r="BW121" s="853"/>
      <c r="BX121" s="853"/>
      <c r="BY121" s="853"/>
      <c r="BZ121" s="853"/>
      <c r="CA121" s="853">
        <v>9847254</v>
      </c>
      <c r="CB121" s="853"/>
      <c r="CC121" s="853"/>
      <c r="CD121" s="853"/>
      <c r="CE121" s="853"/>
      <c r="CF121" s="911">
        <v>44.5</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1685647</v>
      </c>
      <c r="DH121" s="853"/>
      <c r="DI121" s="853"/>
      <c r="DJ121" s="853"/>
      <c r="DK121" s="853"/>
      <c r="DL121" s="853">
        <v>1048381</v>
      </c>
      <c r="DM121" s="853"/>
      <c r="DN121" s="853"/>
      <c r="DO121" s="853"/>
      <c r="DP121" s="853"/>
      <c r="DQ121" s="853">
        <v>466099</v>
      </c>
      <c r="DR121" s="853"/>
      <c r="DS121" s="853"/>
      <c r="DT121" s="853"/>
      <c r="DU121" s="853"/>
      <c r="DV121" s="830">
        <v>2.1</v>
      </c>
      <c r="DW121" s="830"/>
      <c r="DX121" s="830"/>
      <c r="DY121" s="830"/>
      <c r="DZ121" s="831"/>
    </row>
    <row r="122" spans="1:130" s="230"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32167955</v>
      </c>
      <c r="BR122" s="881"/>
      <c r="BS122" s="881"/>
      <c r="BT122" s="881"/>
      <c r="BU122" s="881"/>
      <c r="BV122" s="881">
        <v>30724075</v>
      </c>
      <c r="BW122" s="881"/>
      <c r="BX122" s="881"/>
      <c r="BY122" s="881"/>
      <c r="BZ122" s="881"/>
      <c r="CA122" s="881">
        <v>29141858</v>
      </c>
      <c r="CB122" s="881"/>
      <c r="CC122" s="881"/>
      <c r="CD122" s="881"/>
      <c r="CE122" s="881"/>
      <c r="CF122" s="882">
        <v>131.69999999999999</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54578362</v>
      </c>
      <c r="BR123" s="869"/>
      <c r="BS123" s="869"/>
      <c r="BT123" s="869"/>
      <c r="BU123" s="869"/>
      <c r="BV123" s="869">
        <v>54734508</v>
      </c>
      <c r="BW123" s="869"/>
      <c r="BX123" s="869"/>
      <c r="BY123" s="869"/>
      <c r="BZ123" s="869"/>
      <c r="CA123" s="869">
        <v>54837900</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v>10626</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895065</v>
      </c>
      <c r="AB128" s="837"/>
      <c r="AC128" s="837"/>
      <c r="AD128" s="837"/>
      <c r="AE128" s="838"/>
      <c r="AF128" s="839">
        <v>863882</v>
      </c>
      <c r="AG128" s="837"/>
      <c r="AH128" s="837"/>
      <c r="AI128" s="837"/>
      <c r="AJ128" s="838"/>
      <c r="AK128" s="839">
        <v>865045</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12.09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v>16023</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24965254</v>
      </c>
      <c r="AB129" s="816"/>
      <c r="AC129" s="816"/>
      <c r="AD129" s="816"/>
      <c r="AE129" s="817"/>
      <c r="AF129" s="818">
        <v>24500418</v>
      </c>
      <c r="AG129" s="816"/>
      <c r="AH129" s="816"/>
      <c r="AI129" s="816"/>
      <c r="AJ129" s="817"/>
      <c r="AK129" s="818">
        <v>24862564</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17.09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2778774</v>
      </c>
      <c r="AB130" s="816"/>
      <c r="AC130" s="816"/>
      <c r="AD130" s="816"/>
      <c r="AE130" s="817"/>
      <c r="AF130" s="818">
        <v>2790585</v>
      </c>
      <c r="AG130" s="816"/>
      <c r="AH130" s="816"/>
      <c r="AI130" s="816"/>
      <c r="AJ130" s="817"/>
      <c r="AK130" s="818">
        <v>2741384</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1.9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22186480</v>
      </c>
      <c r="AB131" s="800"/>
      <c r="AC131" s="800"/>
      <c r="AD131" s="800"/>
      <c r="AE131" s="801"/>
      <c r="AF131" s="802">
        <v>21709833</v>
      </c>
      <c r="AG131" s="800"/>
      <c r="AH131" s="800"/>
      <c r="AI131" s="800"/>
      <c r="AJ131" s="801"/>
      <c r="AK131" s="802">
        <v>22121180</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1.970393681</v>
      </c>
      <c r="AB132" s="781"/>
      <c r="AC132" s="781"/>
      <c r="AD132" s="781"/>
      <c r="AE132" s="782"/>
      <c r="AF132" s="783">
        <v>2.2228130450000001</v>
      </c>
      <c r="AG132" s="781"/>
      <c r="AH132" s="781"/>
      <c r="AI132" s="781"/>
      <c r="AJ132" s="782"/>
      <c r="AK132" s="783">
        <v>1.6941004049999999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3.9</v>
      </c>
      <c r="AB133" s="760"/>
      <c r="AC133" s="760"/>
      <c r="AD133" s="760"/>
      <c r="AE133" s="761"/>
      <c r="AF133" s="759">
        <v>2.2999999999999998</v>
      </c>
      <c r="AG133" s="760"/>
      <c r="AH133" s="760"/>
      <c r="AI133" s="760"/>
      <c r="AJ133" s="761"/>
      <c r="AK133" s="759">
        <v>1.9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gQ2UjdJJuPt+W+n8ZFlXfxXLuUgoUuWj2GQeWg4aUo5wsTChyZhlp8EkFCCw9qvXnzNVMvsACCz7IfvjqT1eg==" saltValue="WfDYqsCtc8w11Kg77gas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vO4ikIH4FzKfLUQYVsI/crMMRT1CJUTiqZkEyhueXEPJrAMB2wG5ea0y0tsdq7r15IDaW68rdMIAuM6bKDkGxg==" saltValue="HhQElwU5fhpArLWh/kil/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Ziz+wXWxegk24UPzrCEi7mA6b7fqRxEuc1LXoYn0VR3jTsEHy0MacDPxOX5SaL7h8F1cibC1LT3QE17HeIEdQ==" saltValue="7zx9OemoGF9k/+cxYDo6n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7943550</v>
      </c>
      <c r="AP9" s="281">
        <v>67701</v>
      </c>
      <c r="AQ9" s="282">
        <v>63160</v>
      </c>
      <c r="AR9" s="283">
        <v>7.2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1256</v>
      </c>
      <c r="AP10" s="284">
        <v>11</v>
      </c>
      <c r="AQ10" s="285">
        <v>4257</v>
      </c>
      <c r="AR10" s="286">
        <v>-99.7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t="s">
        <v>487</v>
      </c>
      <c r="AP11" s="284" t="s">
        <v>487</v>
      </c>
      <c r="AQ11" s="285">
        <v>595</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487</v>
      </c>
      <c r="AP12" s="284" t="s">
        <v>487</v>
      </c>
      <c r="AQ12" s="285">
        <v>9</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198924</v>
      </c>
      <c r="AP13" s="284">
        <v>1695</v>
      </c>
      <c r="AQ13" s="285">
        <v>2608</v>
      </c>
      <c r="AR13" s="286">
        <v>-35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127815</v>
      </c>
      <c r="AP14" s="284">
        <v>1089</v>
      </c>
      <c r="AQ14" s="285">
        <v>1202</v>
      </c>
      <c r="AR14" s="286">
        <v>-9.4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-389073</v>
      </c>
      <c r="AP15" s="284">
        <v>-3316</v>
      </c>
      <c r="AQ15" s="285">
        <v>-3084</v>
      </c>
      <c r="AR15" s="286">
        <v>7.5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7882472</v>
      </c>
      <c r="AP16" s="284">
        <v>67181</v>
      </c>
      <c r="AQ16" s="285">
        <v>68747</v>
      </c>
      <c r="AR16" s="286">
        <v>-2.2999999999999998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6.43</v>
      </c>
      <c r="AP21" s="298">
        <v>6.22</v>
      </c>
      <c r="AQ21" s="299">
        <v>0.21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100.5</v>
      </c>
      <c r="AP22" s="303">
        <v>98.7</v>
      </c>
      <c r="AQ22" s="304">
        <v>1.8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2808658</v>
      </c>
      <c r="AP32" s="312">
        <v>23938</v>
      </c>
      <c r="AQ32" s="313">
        <v>33476</v>
      </c>
      <c r="AR32" s="314">
        <v>-28.5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487</v>
      </c>
      <c r="AP34" s="312" t="s">
        <v>487</v>
      </c>
      <c r="AQ34" s="313">
        <v>23</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1048556</v>
      </c>
      <c r="AP35" s="312">
        <v>8937</v>
      </c>
      <c r="AQ35" s="313">
        <v>5696</v>
      </c>
      <c r="AR35" s="314">
        <v>56.9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t="s">
        <v>487</v>
      </c>
      <c r="AP36" s="312" t="s">
        <v>487</v>
      </c>
      <c r="AQ36" s="313">
        <v>1273</v>
      </c>
      <c r="AR36" s="314" t="s">
        <v>487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v>123970</v>
      </c>
      <c r="AP37" s="312">
        <v>1057</v>
      </c>
      <c r="AQ37" s="313">
        <v>486</v>
      </c>
      <c r="AR37" s="314">
        <v>117.5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487</v>
      </c>
      <c r="AP38" s="315" t="s">
        <v>487</v>
      </c>
      <c r="AQ38" s="316">
        <v>0</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-865045</v>
      </c>
      <c r="AP39" s="312">
        <v>-7373</v>
      </c>
      <c r="AQ39" s="313">
        <v>-6136</v>
      </c>
      <c r="AR39" s="314">
        <v>20.2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-2741384</v>
      </c>
      <c r="AP40" s="312">
        <v>-23364</v>
      </c>
      <c r="AQ40" s="313">
        <v>-25079</v>
      </c>
      <c r="AR40" s="314">
        <v>-6.8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374755</v>
      </c>
      <c r="AP41" s="312">
        <v>3194</v>
      </c>
      <c r="AQ41" s="313">
        <v>9740</v>
      </c>
      <c r="AR41" s="314">
        <v>-67.2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4288065</v>
      </c>
      <c r="AN51" s="334">
        <v>35888</v>
      </c>
      <c r="AO51" s="335">
        <v>88.8</v>
      </c>
      <c r="AP51" s="336">
        <v>42836</v>
      </c>
      <c r="AQ51" s="337">
        <v>-0.9</v>
      </c>
      <c r="AR51" s="338">
        <v>89.7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2187069</v>
      </c>
      <c r="AN52" s="342">
        <v>18304</v>
      </c>
      <c r="AO52" s="343">
        <v>29.1</v>
      </c>
      <c r="AP52" s="344">
        <v>22936</v>
      </c>
      <c r="AQ52" s="345">
        <v>1.4</v>
      </c>
      <c r="AR52" s="346">
        <v>27.7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2269003</v>
      </c>
      <c r="AN53" s="334">
        <v>19081</v>
      </c>
      <c r="AO53" s="335">
        <v>-46.8</v>
      </c>
      <c r="AP53" s="336">
        <v>44161</v>
      </c>
      <c r="AQ53" s="337">
        <v>3.1</v>
      </c>
      <c r="AR53" s="338">
        <v>-49.9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1411464</v>
      </c>
      <c r="AN54" s="342">
        <v>11869</v>
      </c>
      <c r="AO54" s="343">
        <v>-35.200000000000003</v>
      </c>
      <c r="AP54" s="344">
        <v>23644</v>
      </c>
      <c r="AQ54" s="345">
        <v>3.1</v>
      </c>
      <c r="AR54" s="346">
        <v>-38.299999999999997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2022003</v>
      </c>
      <c r="AN55" s="334">
        <v>17065</v>
      </c>
      <c r="AO55" s="335">
        <v>-10.6</v>
      </c>
      <c r="AP55" s="336">
        <v>43955</v>
      </c>
      <c r="AQ55" s="337">
        <v>-0.5</v>
      </c>
      <c r="AR55" s="338">
        <v>-10.1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1344981</v>
      </c>
      <c r="AN56" s="342">
        <v>11351</v>
      </c>
      <c r="AO56" s="343">
        <v>-4.4000000000000004</v>
      </c>
      <c r="AP56" s="344">
        <v>21318</v>
      </c>
      <c r="AQ56" s="345">
        <v>-9.8000000000000007</v>
      </c>
      <c r="AR56" s="346">
        <v>5.4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2503611</v>
      </c>
      <c r="AN57" s="334">
        <v>21227</v>
      </c>
      <c r="AO57" s="335">
        <v>24.4</v>
      </c>
      <c r="AP57" s="336">
        <v>41921</v>
      </c>
      <c r="AQ57" s="337">
        <v>-4.5999999999999996</v>
      </c>
      <c r="AR57" s="338">
        <v>29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1841498</v>
      </c>
      <c r="AN58" s="342">
        <v>15613</v>
      </c>
      <c r="AO58" s="343">
        <v>37.5</v>
      </c>
      <c r="AP58" s="344">
        <v>21655</v>
      </c>
      <c r="AQ58" s="345">
        <v>1.6</v>
      </c>
      <c r="AR58" s="346">
        <v>35.9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4513339</v>
      </c>
      <c r="AN59" s="334">
        <v>38466</v>
      </c>
      <c r="AO59" s="335">
        <v>81.2</v>
      </c>
      <c r="AP59" s="336">
        <v>44585</v>
      </c>
      <c r="AQ59" s="337">
        <v>6.4</v>
      </c>
      <c r="AR59" s="338">
        <v>74.8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2383614</v>
      </c>
      <c r="AN60" s="342">
        <v>20315</v>
      </c>
      <c r="AO60" s="343">
        <v>30.1</v>
      </c>
      <c r="AP60" s="344">
        <v>23077</v>
      </c>
      <c r="AQ60" s="345">
        <v>6.6</v>
      </c>
      <c r="AR60" s="346">
        <v>23.5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3119204</v>
      </c>
      <c r="AN61" s="349">
        <v>26345</v>
      </c>
      <c r="AO61" s="350">
        <v>27.4</v>
      </c>
      <c r="AP61" s="351">
        <v>43492</v>
      </c>
      <c r="AQ61" s="352">
        <v>0.7</v>
      </c>
      <c r="AR61" s="338">
        <v>26.7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1833725</v>
      </c>
      <c r="AN62" s="342">
        <v>15490</v>
      </c>
      <c r="AO62" s="343">
        <v>11.4</v>
      </c>
      <c r="AP62" s="344">
        <v>22526</v>
      </c>
      <c r="AQ62" s="345">
        <v>0.6</v>
      </c>
      <c r="AR62" s="346">
        <v>10.8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ZRwrF1o+HWgPb9J9QrZ53BS/isDQbA6tcH5njrQWZvHoDwPTxurZ1MixHbN+IeaNLiHYuCkOWqUjgc2a1NDilA==" saltValue="Uv/GNXgiO58xOCAbjbAI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MlQzSOActGgTFWW5l6DIVxEfw5F9tn2bv9J7waVI3i77Bz/8FhPsd3H5bjh6hpZzHWF2aVduHZa845IvdKDLQg==" saltValue="as/j1xePRxUaBVeCmeGN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WYi2pM70lBUeSX3dEHBUaPa0qn/gLBZWC0Yd2fYfEh0ETWGe+SUp/48q3ckY94AYBBYCGMc4SuS42NPGrppFSQ==" saltValue="HOqYOHnrsmx9zbUwbAx4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I48" sqref="I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10.59</v>
      </c>
      <c r="G47" s="12">
        <v>11.21</v>
      </c>
      <c r="H47" s="12">
        <v>10.64</v>
      </c>
      <c r="I47" s="12">
        <v>10.85</v>
      </c>
      <c r="J47" s="13">
        <v>10.69</v>
      </c>
    </row>
    <row r="48" spans="2:10" ht="57.75" customHeight="1" x14ac:dyDescent="0.2">
      <c r="B48" s="14"/>
      <c r="C48" s="1177" t="s">
        <v>4</v>
      </c>
      <c r="D48" s="1177"/>
      <c r="E48" s="1178"/>
      <c r="F48" s="15">
        <v>6.5</v>
      </c>
      <c r="G48" s="16">
        <v>7.65</v>
      </c>
      <c r="H48" s="16">
        <v>12.74</v>
      </c>
      <c r="I48" s="16">
        <v>8.06</v>
      </c>
      <c r="J48" s="17">
        <v>6.61</v>
      </c>
    </row>
    <row r="49" spans="2:10" ht="57.75" customHeight="1" thickBot="1" x14ac:dyDescent="0.25">
      <c r="B49" s="18"/>
      <c r="C49" s="1179" t="s">
        <v>5</v>
      </c>
      <c r="D49" s="1179"/>
      <c r="E49" s="1180"/>
      <c r="F49" s="19">
        <v>1.53</v>
      </c>
      <c r="G49" s="20">
        <v>2.4500000000000002</v>
      </c>
      <c r="H49" s="20">
        <v>5.49</v>
      </c>
      <c r="I49" s="20" t="s">
        <v>531</v>
      </c>
      <c r="J49" s="21" t="s">
        <v>532</v>
      </c>
    </row>
    <row r="50" spans="2:10" ht="13.2" x14ac:dyDescent="0.2"/>
  </sheetData>
  <sheetProtection algorithmName="SHA-512" hashValue="yHSn00ayyjm2Iha5QZrjLwf03bcvGzoSc3ZEijLgqm6ZEcW4m8JNjRR/N7a2rsSwPNR2t6WIsqiEQFb4Qw8Dtg==" saltValue="pbMJ4rLlNlVJxNmG+JWa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dcterms:created xsi:type="dcterms:W3CDTF">2025-02-19T03:45:09Z</dcterms:created>
  <dcterms:modified xsi:type="dcterms:W3CDTF">2025-09-22T08:01:14Z</dcterms:modified>
  <cp:category/>
</cp:coreProperties>
</file>