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6公会計\R7(R5決算)\20250821【総務省財務調査課】令和５年度財政状況資料集の作成について（2回目・地方公会計関係）\99 HPアップロード\"/>
    </mc:Choice>
  </mc:AlternateContent>
  <xr:revisionPtr revIDLastSave="0" documentId="13_ncr:1_{D24A145F-767B-42DC-89F3-E48F26F7CC5D}" xr6:coauthVersionLast="47" xr6:coauthVersionMax="47" xr10:uidLastSave="{00000000-0000-0000-0000-000000000000}"/>
  <bookViews>
    <workbookView xWindow="-108" yWindow="-108" windowWidth="23256" windowHeight="12576" tabRatio="6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BE34" i="10" l="1"/>
  <c r="BW34" i="10" s="1"/>
  <c r="BW35" i="10" s="1"/>
  <c r="BW36" i="10" s="1"/>
  <c r="BW37" i="10" s="1"/>
  <c r="BW38" i="10" s="1"/>
  <c r="BW39" i="10" s="1"/>
  <c r="BW40" i="10" s="1"/>
</calcChain>
</file>

<file path=xl/sharedStrings.xml><?xml version="1.0" encoding="utf-8"?>
<sst xmlns="http://schemas.openxmlformats.org/spreadsheetml/2006/main" count="1131" uniqueCount="578">
  <si>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</si>
  <si>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</si>
  <si>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</si>
  <si>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</si>
  <si>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</si>
  <si>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</si>
  <si>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</si>
  <si>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</si>
  <si>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</si>
  <si>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</si>
  <si>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</si>
  <si>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</si>
  <si>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</si>
  <si>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</si>
  <si>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</si>
  <si>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</si>
  <si>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</si>
  <si>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</si>
  <si>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</si>
  <si>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</si>
  <si>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</si>
  <si>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</si>
  <si>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</si>
  <si>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</si>
  <si>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</si>
  <si>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</si>
  <si>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</si>
  <si>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</si>
  <si>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</si>
  <si>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</si>
  <si>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</si>
  <si>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</si>
  <si>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</si>
  <si>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</si>
  <si>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</si>
  <si>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</si>
  <si>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</si>
  <si>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</si>
  <si>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</si>
  <si>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</si>
  <si>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</si>
  <si>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</si>
  <si>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</si>
  <si>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</si>
  <si>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</si>
  <si>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</si>
  <si>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</si>
  <si>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</si>
  <si>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</si>
  <si>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</si>
  <si>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</si>
  <si>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</si>
  <si>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</si>
  <si>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</si>
  <si>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</si>
  <si>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</si>
  <si>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</si>
  <si>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</si>
  <si>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</si>
  <si>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</si>
  <si>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</si>
  <si>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</si>
  <si>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</si>
  <si>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</si>
  <si>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</si>
  <si>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</si>
  <si>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</si>
  <si>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</si>
  <si>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</si>
  <si>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</si>
  <si>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</si>
  <si>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</si>
  <si>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</si>
  <si>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</si>
  <si>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</si>
  <si>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</si>
  <si>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</si>
  <si>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</si>
  <si>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</si>
  <si>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</si>
  <si>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</si>
  <si>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</si>
  <si>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</si>
  <si>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</si>
  <si>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</si>
  <si>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</si>
  <si>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</si>
  <si>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</si>
  <si>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</si>
  <si>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</si>
  <si>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</si>
  <si>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</si>
  <si>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</si>
  <si>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</si>
  <si>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</si>
  <si>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</si>
  <si>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</si>
  <si>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</si>
  <si>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</si>
  <si>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</si>
  <si>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</si>
  <si>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</si>
  <si>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</si>
  <si>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</si>
  <si>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</si>
  <si>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</si>
  <si>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</si>
  <si>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</si>
  <si>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</si>
  <si>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</si>
  <si>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</si>
  <si>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</si>
  <si>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</si>
  <si>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</si>
  <si>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</si>
  <si>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</si>
  <si>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</si>
  <si>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</si>
  <si>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</si>
  <si>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</si>
  <si>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</si>
  <si>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</si>
  <si>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</si>
  <si>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</si>
  <si>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</si>
  <si>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</si>
  <si>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</si>
  <si>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</si>
  <si>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</si>
  <si>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</si>
  <si>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</si>
  <si>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</si>
  <si>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</si>
  <si>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</si>
  <si>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</si>
  <si>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</si>
  <si>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</si>
  <si>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</si>
  <si>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</si>
  <si>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</si>
  <si>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</si>
  <si>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</si>
  <si>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</si>
  <si>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</si>
  <si>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</si>
  <si>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</si>
  <si>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</si>
  <si>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</si>
  <si>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</si>
  <si>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</si>
  <si>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</si>
  <si>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</si>
  <si>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</si>
  <si>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</si>
  <si>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</si>
  <si>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</si>
  <si>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</si>
  <si>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</si>
  <si>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</si>
  <si>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</si>
  <si>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</si>
  <si>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</si>
  <si>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</si>
  <si>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</si>
  <si>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</si>
  <si>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</si>
  <si>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</si>
  <si>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</si>
  <si>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</si>
  <si>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</si>
  <si>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</si>
  <si>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</si>
  <si>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</si>
  <si>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</si>
  <si>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</si>
  <si>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</si>
  <si>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</si>
  <si>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</si>
  <si>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</si>
  <si>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</si>
  <si>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</si>
  <si>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</si>
  <si>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</si>
  <si>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</si>
  <si>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</si>
  <si>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</si>
  <si>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</si>
  <si>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</si>
  <si>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</si>
  <si>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</si>
  <si>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</si>
  <si>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</si>
  <si>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</si>
  <si>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</si>
  <si>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</si>
  <si>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</si>
  <si>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</si>
  <si>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</si>
  <si>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</si>
  <si>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</si>
  <si>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</si>
  <si>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</si>
  <si>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</si>
  <si>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奈良県御所市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</si>
  <si>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</si>
  <si>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</si>
  <si>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</si>
  <si>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</si>
  <si>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</si>
  <si>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</si>
  <si>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</si>
  <si>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</si>
  <si>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</si>
  <si>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</si>
  <si>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</si>
  <si>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</si>
  <si>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</si>
  <si>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</si>
  <si>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</si>
  <si>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</si>
  <si>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</si>
  <si>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</si>
  <si>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</si>
  <si>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</si>
  <si>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</si>
  <si>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</si>
  <si>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</si>
  <si>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</si>
  <si>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</si>
  <si>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</si>
  <si>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</si>
  <si>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</si>
  <si>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</si>
  <si>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</si>
  <si>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</si>
  <si>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</si>
  <si>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</si>
  <si>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</si>
  <si>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</si>
  <si>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</si>
  <si>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</si>
  <si>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</si>
  <si>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</si>
  <si>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</si>
  <si>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</si>
  <si>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</si>
  <si>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</si>
  <si>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</si>
  <si>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</si>
  <si>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</si>
  <si>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</si>
  <si>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</si>
  <si>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</si>
  <si>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</si>
  <si>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</si>
  <si>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</si>
  <si>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</si>
  <si>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</si>
  <si>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</si>
  <si>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</si>
  <si>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</si>
  <si>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</si>
  <si>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</si>
  <si>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</si>
  <si>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</si>
  <si>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</si>
  <si>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</si>
  <si>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</si>
  <si>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</si>
  <si>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</si>
  <si>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</si>
  <si>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</si>
  <si>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</si>
  <si>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</si>
  <si>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</si>
  <si>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</si>
  <si>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</si>
  <si>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</si>
  <si>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</si>
  <si>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</si>
  <si>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</si>
  <si>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</si>
  <si>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</si>
  <si>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</si>
  <si>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</si>
  <si>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</si>
  <si>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</si>
  <si>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</si>
  <si>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</si>
  <si>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</si>
  <si>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</si>
  <si>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</si>
  <si>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</si>
  <si>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</si>
  <si>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</si>
  <si>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</si>
  <si>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</si>
  <si>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</si>
  <si>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</si>
  <si>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</si>
  <si>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</si>
  <si>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</si>
  <si>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</si>
  <si>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</si>
  <si>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</si>
  <si>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</si>
  <si>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</si>
  <si>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</si>
  <si>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</si>
  <si>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</si>
  <si>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</si>
  <si>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</si>
  <si>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</si>
  <si>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</si>
  <si>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</si>
  <si>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</si>
  <si>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</si>
  <si>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</si>
  <si>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</si>
  <si>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</si>
  <si>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</si>
  <si>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</si>
  <si>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</si>
  <si>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</si>
  <si>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</si>
  <si>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</si>
  <si>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</si>
  <si>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</si>
  <si>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</si>
  <si>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</si>
  <si>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</si>
  <si>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</si>
  <si>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</si>
  <si>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</si>
  <si>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</si>
  <si>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</si>
  <si>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</si>
  <si>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</si>
  <si>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</si>
  <si>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</si>
  <si>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</si>
  <si>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</si>
  <si>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</si>
  <si>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</si>
  <si>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</si>
  <si>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</si>
  <si>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</si>
  <si>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</si>
  <si>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</si>
  <si>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</si>
  <si>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</si>
  <si>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</si>
  <si>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</si>
  <si>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</si>
  <si>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奈良県御所市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</si>
  <si>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</si>
  <si>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</si>
  <si>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</si>
  <si>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</si>
  <si>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</si>
  <si>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</si>
  <si>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</si>
  <si>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</si>
  <si>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</si>
  <si>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</si>
  <si>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</si>
  <si>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</si>
  <si>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</si>
  <si>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</si>
  <si>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</si>
  <si>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</si>
  <si>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</si>
  <si>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</si>
  <si>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</si>
  <si>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</si>
  <si>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</si>
  <si>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</si>
  <si>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</si>
  <si>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</si>
  <si>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</si>
  <si>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</si>
  <si>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</si>
  <si>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</si>
  <si>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</si>
  <si>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</si>
  <si>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</si>
  <si>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</si>
  <si>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</si>
  <si>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</si>
  <si>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</si>
  <si>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</si>
  <si>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</si>
  <si>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</si>
  <si>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</si>
  <si>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下水道事業会計</t>
    <phoneticPr fontId="5"/>
  </si>
  <si>
    <t>国民宿舎葛城高原ロッジ特別会計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</si>
  <si>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</si>
  <si>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</si>
  <si>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</si>
  <si>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</si>
  <si>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</si>
  <si>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</si>
  <si>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</si>
  <si>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</si>
  <si>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</si>
  <si>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</si>
  <si>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</si>
  <si>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</si>
  <si>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</si>
  <si>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</si>
  <si>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</si>
  <si>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</si>
  <si>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</si>
  <si>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</si>
  <si>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</si>
  <si>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</si>
  <si>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</si>
  <si>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</si>
  <si>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</si>
  <si>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</si>
  <si>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</si>
  <si>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</si>
  <si>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</si>
  <si>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</si>
  <si>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</si>
  <si>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</si>
  <si>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</si>
  <si>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</si>
  <si>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</si>
  <si>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</si>
  <si>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</si>
  <si>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</si>
  <si>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</si>
  <si>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</si>
  <si>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</si>
  <si>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</si>
  <si>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</si>
  <si>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</si>
  <si>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</si>
  <si>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</si>
  <si>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</si>
  <si>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</si>
  <si>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</si>
  <si>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</si>
  <si>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</si>
  <si>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</si>
  <si>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</si>
  <si>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</si>
  <si>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</si>
  <si>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</si>
  <si>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</si>
  <si>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</si>
  <si>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</si>
  <si>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</si>
  <si>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</si>
  <si>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</si>
  <si>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</si>
  <si>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</si>
  <si>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</si>
  <si>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</si>
  <si>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</si>
  <si>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</si>
  <si>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</si>
  <si>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</si>
  <si>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</si>
  <si>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</si>
  <si>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</si>
  <si>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</si>
  <si>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</si>
  <si>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</si>
  <si>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</si>
  <si>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</si>
  <si>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</si>
  <si>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</si>
  <si>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</si>
  <si>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</si>
  <si>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</si>
  <si>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</si>
  <si>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</si>
  <si>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</si>
  <si>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</si>
  <si>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</si>
  <si>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</si>
  <si>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</si>
  <si>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</si>
  <si>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</si>
  <si>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</si>
  <si>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</si>
  <si>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</si>
  <si>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</si>
  <si>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</si>
  <si>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</si>
  <si>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</si>
  <si>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</si>
  <si>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</si>
  <si>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</si>
  <si>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</si>
  <si>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</si>
  <si>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</si>
  <si>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</si>
  <si>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</si>
  <si>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</si>
  <si>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</si>
  <si>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</si>
  <si>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</si>
  <si>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</si>
  <si>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</si>
  <si>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</si>
  <si>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</si>
  <si>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</si>
  <si>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</si>
  <si>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</si>
  <si>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</si>
  <si>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</si>
  <si>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</si>
  <si>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</si>
  <si>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</si>
  <si>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</si>
  <si>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</si>
  <si>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</si>
  <si>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</si>
  <si>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</si>
  <si>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</si>
  <si>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</si>
  <si>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</si>
  <si>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</si>
  <si>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</si>
  <si>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</si>
  <si>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</si>
  <si>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</si>
  <si>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</si>
  <si>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</si>
  <si>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0.99</t>
  </si>
  <si>
    <t>学校給食費特別会計</t>
  </si>
  <si>
    <t>▲ 0.01</t>
  </si>
  <si>
    <t>▲ 0.02</t>
  </si>
  <si>
    <t>一般会計</t>
  </si>
  <si>
    <t>水道事業会計</t>
  </si>
  <si>
    <t>下水道事業会計</t>
  </si>
  <si>
    <t>介護保険事業特別会計</t>
  </si>
  <si>
    <t>国民健康保険事業特別会計</t>
  </si>
  <si>
    <t>▲ 3.89</t>
  </si>
  <si>
    <t>▲ 2.29</t>
  </si>
  <si>
    <t>▲ 1.16</t>
  </si>
  <si>
    <t>▲ 0.16</t>
  </si>
  <si>
    <t>後期高齢者医療保険事業特別会計</t>
  </si>
  <si>
    <t>国民宿舎葛城高原ロッジ特別会計</t>
  </si>
  <si>
    <t>その他会計（赤字）</t>
  </si>
  <si>
    <t>その他会計（黒字）</t>
  </si>
  <si>
    <t>R01</t>
    <phoneticPr fontId="5"/>
  </si>
  <si>
    <t>R02</t>
    <phoneticPr fontId="5"/>
  </si>
  <si>
    <t>R03</t>
    <phoneticPr fontId="5"/>
  </si>
  <si>
    <t>R04</t>
    <phoneticPr fontId="5"/>
  </si>
  <si>
    <t>R05</t>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</si>
  <si>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</si>
  <si>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</si>
  <si>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</si>
  <si>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</si>
  <si>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</si>
  <si>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</si>
  <si>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</si>
  <si>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</si>
  <si>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</si>
  <si>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</si>
  <si>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</si>
  <si>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</si>
  <si>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</si>
  <si>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</si>
  <si>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</si>
  <si>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適正な地方債の発行に努めた結果、将来負担比率は低下している一方で、有形固定資産減価償却率は、類似団体よりも高く、上昇傾向にあった。主な要因としては、昭和４０年代から５０年代に建設された各小中学校や保育所・幼稚園等、平成元年度までに建設された市営住宅や市庁舎本館の老朽化割合が９０％以上になっていることが挙げられる。しかしながら、令和５年度は大規模な施設更新により大幅に改善した。今後も、公共施設等総合管理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</si>
  <si>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</si>
  <si>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</si>
  <si>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</si>
  <si>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</si>
  <si>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</si>
  <si>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</si>
  <si>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においては、類似団体平均と比べ大きく上回っているが、適正な地方債の発行に努めた結果、将来負担比率は一貫して低下傾向にある。実質公債費率は令和４年度まで低下傾向にあったが、令和５年度に元利償還金が増加したことにより、前年度より高くなった。後年度においては、大型事業の実施を複数予定しており、将来負担比率及び実質公債費比率は上昇していくと想定されるため、事業の重点化を図り、平準化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</si>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</sst>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7AB816D-D896-400B-B234-61DA4E1C0E2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DC8A-4B45-8807-55A01ACF3A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106219</c:v>
                </c:pt>
                <c:pt idx="1">
                  <c:v>108202</c:v>
                </c:pt>
                <c:pt idx="2">
                  <c:v>118404</c:v>
                </c:pt>
                <c:pt idx="3">
                  <c:v>193291</c:v>
                </c:pt>
                <c:pt idx="4">
                  <c:v>191535</c:v>
                </c:pt>
              </c:numCache>
            </c:numRef>
          </c:val>
          <c:smooth val="0"/>
          <c:extLst>
            <c:ext xmlns:c16="http://schemas.microsoft.com/office/drawing/2014/chart" uri="{C3380CC4-5D6E-409C-BE32-E72D297353CC}">
              <c16:uniqueId val="{00000001-DC8A-4B45-8807-55A01ACF3A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1.65</c:v>
                </c:pt>
                <c:pt idx="1">
                  <c:v>4.49</c:v>
                </c:pt>
                <c:pt idx="2">
                  <c:v>14.13</c:v>
                </c:pt>
                <c:pt idx="3">
                  <c:v>10.61</c:v>
                </c:pt>
                <c:pt idx="4">
                  <c:v>9.15</c:v>
                </c:pt>
              </c:numCache>
            </c:numRef>
          </c:val>
          <c:extLst>
            <c:ext xmlns:c16="http://schemas.microsoft.com/office/drawing/2014/chart" uri="{C3380CC4-5D6E-409C-BE32-E72D297353CC}">
              <c16:uniqueId val="{00000000-518C-4EEE-AAA5-D06C79F4BD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29.51</c:v>
                </c:pt>
                <c:pt idx="1">
                  <c:v>31.81</c:v>
                </c:pt>
                <c:pt idx="2">
                  <c:v>32.18</c:v>
                </c:pt>
                <c:pt idx="3">
                  <c:v>37.1</c:v>
                </c:pt>
                <c:pt idx="4">
                  <c:v>34.49</c:v>
                </c:pt>
              </c:numCache>
            </c:numRef>
          </c:val>
          <c:extLst>
            <c:ext xmlns:c16="http://schemas.microsoft.com/office/drawing/2014/chart" uri="{C3380CC4-5D6E-409C-BE32-E72D297353CC}">
              <c16:uniqueId val="{00000001-518C-4EEE-AAA5-D06C79F4BD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-0.99</c:v>
                </c:pt>
                <c:pt idx="1">
                  <c:v>6.04</c:v>
                </c:pt>
                <c:pt idx="2">
                  <c:v>12.04</c:v>
                </c:pt>
                <c:pt idx="3">
                  <c:v>3.27</c:v>
                </c:pt>
                <c:pt idx="4">
                  <c:v>8.16</c:v>
                </c:pt>
              </c:numCache>
            </c:numRef>
          </c:val>
          <c:smooth val="0"/>
          <c:extLst>
            <c:ext xmlns:c16="http://schemas.microsoft.com/office/drawing/2014/chart" uri="{C3380CC4-5D6E-409C-BE32-E72D297353CC}">
              <c16:uniqueId val="{00000002-518C-4EEE-AAA5-D06C79F4BD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CF-48D3-8ECE-2FC39F98D8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CF-48D3-8ECE-2FC39F98D86E}"/>
            </c:ext>
          </c:extLst>
        </c:ser>
        <c:ser>
          <c:idx val="2"/>
          <c:order val="2"/>
          <c:tx>
            <c:strRef>
              <c:f>データシート!$A$29</c:f>
              <c:strCache>
                <c:ptCount val="1"/>
                <c:pt idx="0">
                  <c:v>国民宿舎葛城高原ロッジ特別会計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CF-48D3-8ECE-2FC39F98D86E}"/>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CF-48D3-8ECE-2FC39F98D86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3.89</c:v>
                </c:pt>
                <c:pt idx="1">
                  <c:v>#N/A</c:v>
                </c:pt>
                <c:pt idx="2">
                  <c:v>2.29</c:v>
                </c:pt>
                <c:pt idx="3">
                  <c:v>#N/A</c:v>
                </c:pt>
                <c:pt idx="4">
                  <c:v>1.1599999999999999</c:v>
                </c:pt>
                <c:pt idx="5">
                  <c:v>#N/A</c:v>
                </c:pt>
                <c:pt idx="6">
                  <c:v>0.16</c:v>
                </c:pt>
                <c:pt idx="7">
                  <c:v>#N/A</c:v>
                </c:pt>
                <c:pt idx="8">
                  <c:v>#N/A</c:v>
                </c:pt>
                <c:pt idx="9">
                  <c:v>0.6</c:v>
                </c:pt>
              </c:numCache>
            </c:numRef>
          </c:val>
          <c:extLst>
            <c:ext xmlns:c16="http://schemas.microsoft.com/office/drawing/2014/chart" uri="{C3380CC4-5D6E-409C-BE32-E72D297353CC}">
              <c16:uniqueId val="{00000004-F9CF-48D3-8ECE-2FC39F98D86E}"/>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0.93</c:v>
                </c:pt>
                <c:pt idx="2">
                  <c:v>#N/A</c:v>
                </c:pt>
                <c:pt idx="3">
                  <c:v>0.68</c:v>
                </c:pt>
                <c:pt idx="4">
                  <c:v>#N/A</c:v>
                </c:pt>
                <c:pt idx="5">
                  <c:v>1.84</c:v>
                </c:pt>
                <c:pt idx="6">
                  <c:v>#N/A</c:v>
                </c:pt>
                <c:pt idx="7">
                  <c:v>3.21</c:v>
                </c:pt>
                <c:pt idx="8">
                  <c:v>#N/A</c:v>
                </c:pt>
                <c:pt idx="9">
                  <c:v>1.1599999999999999</c:v>
                </c:pt>
              </c:numCache>
            </c:numRef>
          </c:val>
          <c:extLst>
            <c:ext xmlns:c16="http://schemas.microsoft.com/office/drawing/2014/chart" uri="{C3380CC4-5D6E-409C-BE32-E72D297353CC}">
              <c16:uniqueId val="{00000005-F9CF-48D3-8ECE-2FC39F98D86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0.93</c:v>
                </c:pt>
                <c:pt idx="4">
                  <c:v>#N/A</c:v>
                </c:pt>
                <c:pt idx="5">
                  <c:v>1</c:v>
                </c:pt>
                <c:pt idx="6">
                  <c:v>#N/A</c:v>
                </c:pt>
                <c:pt idx="7">
                  <c:v>2.67</c:v>
                </c:pt>
                <c:pt idx="8">
                  <c:v>#N/A</c:v>
                </c:pt>
                <c:pt idx="9">
                  <c:v>1.86</c:v>
                </c:pt>
              </c:numCache>
            </c:numRef>
          </c:val>
          <c:extLst>
            <c:ext xmlns:c16="http://schemas.microsoft.com/office/drawing/2014/chart" uri="{C3380CC4-5D6E-409C-BE32-E72D297353CC}">
              <c16:uniqueId val="{00000006-F9CF-48D3-8ECE-2FC39F98D86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7.74</c:v>
                </c:pt>
                <c:pt idx="2">
                  <c:v>#N/A</c:v>
                </c:pt>
                <c:pt idx="3">
                  <c:v>6.56</c:v>
                </c:pt>
                <c:pt idx="4">
                  <c:v>#N/A</c:v>
                </c:pt>
                <c:pt idx="5">
                  <c:v>5.13</c:v>
                </c:pt>
                <c:pt idx="6">
                  <c:v>#N/A</c:v>
                </c:pt>
                <c:pt idx="7">
                  <c:v>4.1399999999999997</c:v>
                </c:pt>
                <c:pt idx="8">
                  <c:v>#N/A</c:v>
                </c:pt>
                <c:pt idx="9">
                  <c:v>3.64</c:v>
                </c:pt>
              </c:numCache>
            </c:numRef>
          </c:val>
          <c:extLst>
            <c:ext xmlns:c16="http://schemas.microsoft.com/office/drawing/2014/chart" uri="{C3380CC4-5D6E-409C-BE32-E72D297353CC}">
              <c16:uniqueId val="{00000007-F9CF-48D3-8ECE-2FC39F98D86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1.65</c:v>
                </c:pt>
                <c:pt idx="2">
                  <c:v>#N/A</c:v>
                </c:pt>
                <c:pt idx="3">
                  <c:v>4.5</c:v>
                </c:pt>
                <c:pt idx="4">
                  <c:v>#N/A</c:v>
                </c:pt>
                <c:pt idx="5">
                  <c:v>14.14</c:v>
                </c:pt>
                <c:pt idx="6">
                  <c:v>#N/A</c:v>
                </c:pt>
                <c:pt idx="7">
                  <c:v>10.63</c:v>
                </c:pt>
                <c:pt idx="8">
                  <c:v>#N/A</c:v>
                </c:pt>
                <c:pt idx="9">
                  <c:v>9.17</c:v>
                </c:pt>
              </c:numCache>
            </c:numRef>
          </c:val>
          <c:extLst>
            <c:ext xmlns:c16="http://schemas.microsoft.com/office/drawing/2014/chart" uri="{C3380CC4-5D6E-409C-BE32-E72D297353CC}">
              <c16:uniqueId val="{00000008-F9CF-48D3-8ECE-2FC39F98D86E}"/>
            </c:ext>
          </c:extLst>
        </c:ser>
        <c:ser>
          <c:idx val="9"/>
          <c:order val="9"/>
          <c:tx>
            <c:strRef>
              <c:f>データシート!$A$36</c:f>
              <c:strCache>
                <c:ptCount val="1"/>
                <c:pt idx="0">
                  <c:v>学校給食費特別会計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0.01</c:v>
                </c:pt>
                <c:pt idx="1">
                  <c:v>#N/A</c:v>
                </c:pt>
                <c:pt idx="2">
                  <c:v>0.01</c:v>
                </c:pt>
                <c:pt idx="3">
                  <c:v>#N/A</c:v>
                </c:pt>
                <c:pt idx="4">
                  <c:v>0.02</c:v>
                </c:pt>
                <c:pt idx="5">
                  <c:v>#N/A</c:v>
                </c:pt>
                <c:pt idx="6">
                  <c:v>0.02</c:v>
                </c:pt>
                <c:pt idx="7">
                  <c:v>#N/A</c:v>
                </c:pt>
                <c:pt idx="8">
                  <c:v>0.02</c:v>
                </c:pt>
                <c:pt idx="9">
                  <c:v>#N/A</c:v>
                </c:pt>
              </c:numCache>
            </c:numRef>
          </c:val>
          <c:extLst>
            <c:ext xmlns:c16="http://schemas.microsoft.com/office/drawing/2014/chart" uri="{C3380CC4-5D6E-409C-BE32-E72D297353CC}">
              <c16:uniqueId val="{00000009-F9CF-48D3-8ECE-2FC39F98D8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1332</c:v>
                </c:pt>
                <c:pt idx="5">
                  <c:v>1329</c:v>
                </c:pt>
                <c:pt idx="8">
                  <c:v>1332</c:v>
                </c:pt>
                <c:pt idx="11">
                  <c:v>1297</c:v>
                </c:pt>
                <c:pt idx="14">
                  <c:v>1326</c:v>
                </c:pt>
              </c:numCache>
            </c:numRef>
          </c:val>
          <c:extLst>
            <c:ext xmlns:c16="http://schemas.microsoft.com/office/drawing/2014/chart" uri="{C3380CC4-5D6E-409C-BE32-E72D297353CC}">
              <c16:uniqueId val="{00000000-F0E2-42A0-9DA0-69BAC78E7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3</c:v>
                </c:pt>
                <c:pt idx="12">
                  <c:v>2</c:v>
                </c:pt>
              </c:numCache>
            </c:numRef>
          </c:val>
          <c:extLst>
            <c:ext xmlns:c16="http://schemas.microsoft.com/office/drawing/2014/chart" uri="{C3380CC4-5D6E-409C-BE32-E72D297353CC}">
              <c16:uniqueId val="{00000001-F0E2-42A0-9DA0-69BAC78E7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0E2-42A0-9DA0-69BAC78E7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c:v>
                </c:pt>
                <c:pt idx="3">
                  <c:v>29</c:v>
                </c:pt>
                <c:pt idx="6">
                  <c:v>27</c:v>
                </c:pt>
                <c:pt idx="9">
                  <c:v>26</c:v>
                </c:pt>
                <c:pt idx="12">
                  <c:v>26</c:v>
                </c:pt>
              </c:numCache>
            </c:numRef>
          </c:val>
          <c:extLst>
            <c:ext xmlns:c16="http://schemas.microsoft.com/office/drawing/2014/chart" uri="{C3380CC4-5D6E-409C-BE32-E72D297353CC}">
              <c16:uniqueId val="{00000003-F0E2-42A0-9DA0-69BAC78E7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334</c:v>
                </c:pt>
                <c:pt idx="3">
                  <c:v>281</c:v>
                </c:pt>
                <c:pt idx="6">
                  <c:v>289</c:v>
                </c:pt>
                <c:pt idx="9">
                  <c:v>258</c:v>
                </c:pt>
                <c:pt idx="12">
                  <c:v>301</c:v>
                </c:pt>
              </c:numCache>
            </c:numRef>
          </c:val>
          <c:extLst>
            <c:ext xmlns:c16="http://schemas.microsoft.com/office/drawing/2014/chart" uri="{C3380CC4-5D6E-409C-BE32-E72D297353CC}">
              <c16:uniqueId val="{00000004-F0E2-42A0-9DA0-69BAC78E7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E2-42A0-9DA0-69BAC78E7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E2-42A0-9DA0-69BAC78E7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1764</c:v>
                </c:pt>
                <c:pt idx="3">
                  <c:v>1742</c:v>
                </c:pt>
                <c:pt idx="6">
                  <c:v>1756</c:v>
                </c:pt>
                <c:pt idx="9">
                  <c:v>1727</c:v>
                </c:pt>
                <c:pt idx="12">
                  <c:v>1818</c:v>
                </c:pt>
              </c:numCache>
            </c:numRef>
          </c:val>
          <c:extLst>
            <c:ext xmlns:c16="http://schemas.microsoft.com/office/drawing/2014/chart" uri="{C3380CC4-5D6E-409C-BE32-E72D297353CC}">
              <c16:uniqueId val="{00000007-F0E2-42A0-9DA0-69BAC78E7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792</c:v>
                </c:pt>
                <c:pt idx="2">
                  <c:v>#N/A</c:v>
                </c:pt>
                <c:pt idx="3">
                  <c:v>#N/A</c:v>
                </c:pt>
                <c:pt idx="4">
                  <c:v>723</c:v>
                </c:pt>
                <c:pt idx="5">
                  <c:v>#N/A</c:v>
                </c:pt>
                <c:pt idx="6">
                  <c:v>#N/A</c:v>
                </c:pt>
                <c:pt idx="7">
                  <c:v>740</c:v>
                </c:pt>
                <c:pt idx="8">
                  <c:v>#N/A</c:v>
                </c:pt>
                <c:pt idx="9">
                  <c:v>#N/A</c:v>
                </c:pt>
                <c:pt idx="10">
                  <c:v>717</c:v>
                </c:pt>
                <c:pt idx="11">
                  <c:v>#N/A</c:v>
                </c:pt>
                <c:pt idx="12">
                  <c:v>#N/A</c:v>
                </c:pt>
                <c:pt idx="13">
                  <c:v>821</c:v>
                </c:pt>
                <c:pt idx="14">
                  <c:v>#N/A</c:v>
                </c:pt>
              </c:numCache>
            </c:numRef>
          </c:val>
          <c:smooth val="0"/>
          <c:extLst>
            <c:ext xmlns:c16="http://schemas.microsoft.com/office/drawing/2014/chart" uri="{C3380CC4-5D6E-409C-BE32-E72D297353CC}">
              <c16:uniqueId val="{00000008-F0E2-42A0-9DA0-69BAC78E7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12997</c:v>
                </c:pt>
                <c:pt idx="5">
                  <c:v>13593</c:v>
                </c:pt>
                <c:pt idx="8">
                  <c:v>14231</c:v>
                </c:pt>
                <c:pt idx="11">
                  <c:v>16145</c:v>
                </c:pt>
                <c:pt idx="14">
                  <c:v>17749</c:v>
                </c:pt>
              </c:numCache>
            </c:numRef>
          </c:val>
          <c:extLst>
            <c:ext xmlns:c16="http://schemas.microsoft.com/office/drawing/2014/chart" uri="{C3380CC4-5D6E-409C-BE32-E72D297353CC}">
              <c16:uniqueId val="{00000000-0AE1-4219-8D5F-915467A8D99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1154</c:v>
                </c:pt>
                <c:pt idx="5">
                  <c:v>1086</c:v>
                </c:pt>
                <c:pt idx="8">
                  <c:v>1018</c:v>
                </c:pt>
                <c:pt idx="11">
                  <c:v>986</c:v>
                </c:pt>
                <c:pt idx="14">
                  <c:v>989</c:v>
                </c:pt>
              </c:numCache>
            </c:numRef>
          </c:val>
          <c:extLst>
            <c:ext xmlns:c16="http://schemas.microsoft.com/office/drawing/2014/chart" uri="{C3380CC4-5D6E-409C-BE32-E72D297353CC}">
              <c16:uniqueId val="{00000001-0AE1-4219-8D5F-915467A8D99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4745</c:v>
                </c:pt>
                <c:pt idx="5">
                  <c:v>5016</c:v>
                </c:pt>
                <c:pt idx="8">
                  <c:v>5232</c:v>
                </c:pt>
                <c:pt idx="11">
                  <c:v>5665</c:v>
                </c:pt>
                <c:pt idx="14">
                  <c:v>5665</c:v>
                </c:pt>
              </c:numCache>
            </c:numRef>
          </c:val>
          <c:extLst>
            <c:ext xmlns:c16="http://schemas.microsoft.com/office/drawing/2014/chart" uri="{C3380CC4-5D6E-409C-BE32-E72D297353CC}">
              <c16:uniqueId val="{00000002-0AE1-4219-8D5F-915467A8D99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E1-4219-8D5F-915467A8D99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E1-4219-8D5F-915467A8D99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E1-4219-8D5F-915467A8D99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2627</c:v>
                </c:pt>
                <c:pt idx="3">
                  <c:v>2355</c:v>
                </c:pt>
                <c:pt idx="6">
                  <c:v>2304</c:v>
                </c:pt>
                <c:pt idx="9">
                  <c:v>2148</c:v>
                </c:pt>
                <c:pt idx="12">
                  <c:v>2196</c:v>
                </c:pt>
              </c:numCache>
            </c:numRef>
          </c:val>
          <c:extLst>
            <c:ext xmlns:c16="http://schemas.microsoft.com/office/drawing/2014/chart" uri="{C3380CC4-5D6E-409C-BE32-E72D297353CC}">
              <c16:uniqueId val="{00000006-0AE1-4219-8D5F-915467A8D99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119</c:v>
                </c:pt>
                <c:pt idx="3">
                  <c:v>118</c:v>
                </c:pt>
                <c:pt idx="6">
                  <c:v>123</c:v>
                </c:pt>
                <c:pt idx="9">
                  <c:v>115</c:v>
                </c:pt>
                <c:pt idx="12">
                  <c:v>109</c:v>
                </c:pt>
              </c:numCache>
            </c:numRef>
          </c:val>
          <c:extLst>
            <c:ext xmlns:c16="http://schemas.microsoft.com/office/drawing/2014/chart" uri="{C3380CC4-5D6E-409C-BE32-E72D297353CC}">
              <c16:uniqueId val="{00000007-0AE1-4219-8D5F-915467A8D99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3986</c:v>
                </c:pt>
                <c:pt idx="3">
                  <c:v>3731</c:v>
                </c:pt>
                <c:pt idx="6">
                  <c:v>4037</c:v>
                </c:pt>
                <c:pt idx="9">
                  <c:v>3702</c:v>
                </c:pt>
                <c:pt idx="12">
                  <c:v>3527</c:v>
                </c:pt>
              </c:numCache>
            </c:numRef>
          </c:val>
          <c:extLst>
            <c:ext xmlns:c16="http://schemas.microsoft.com/office/drawing/2014/chart" uri="{C3380CC4-5D6E-409C-BE32-E72D297353CC}">
              <c16:uniqueId val="{00000008-0AE1-4219-8D5F-915467A8D99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AE1-4219-8D5F-915467A8D99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18853</c:v>
                </c:pt>
                <c:pt idx="3">
                  <c:v>19579</c:v>
                </c:pt>
                <c:pt idx="6">
                  <c:v>20107</c:v>
                </c:pt>
                <c:pt idx="9">
                  <c:v>22224</c:v>
                </c:pt>
                <c:pt idx="12">
                  <c:v>23568</c:v>
                </c:pt>
              </c:numCache>
            </c:numRef>
          </c:val>
          <c:extLst>
            <c:ext xmlns:c16="http://schemas.microsoft.com/office/drawing/2014/chart" uri="{C3380CC4-5D6E-409C-BE32-E72D297353CC}">
              <c16:uniqueId val="{0000000A-0AE1-4219-8D5F-915467A8D99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6688</c:v>
                </c:pt>
                <c:pt idx="2">
                  <c:v>#N/A</c:v>
                </c:pt>
                <c:pt idx="3">
                  <c:v>#N/A</c:v>
                </c:pt>
                <c:pt idx="4">
                  <c:v>6086</c:v>
                </c:pt>
                <c:pt idx="5">
                  <c:v>#N/A</c:v>
                </c:pt>
                <c:pt idx="6">
                  <c:v>#N/A</c:v>
                </c:pt>
                <c:pt idx="7">
                  <c:v>6089</c:v>
                </c:pt>
                <c:pt idx="8">
                  <c:v>#N/A</c:v>
                </c:pt>
                <c:pt idx="9">
                  <c:v>#N/A</c:v>
                </c:pt>
                <c:pt idx="10">
                  <c:v>5394</c:v>
                </c:pt>
                <c:pt idx="11">
                  <c:v>#N/A</c:v>
                </c:pt>
                <c:pt idx="12">
                  <c:v>#N/A</c:v>
                </c:pt>
                <c:pt idx="13">
                  <c:v>4997</c:v>
                </c:pt>
                <c:pt idx="14">
                  <c:v>#N/A</c:v>
                </c:pt>
              </c:numCache>
            </c:numRef>
          </c:val>
          <c:smooth val="0"/>
          <c:extLst>
            <c:ext xmlns:c16="http://schemas.microsoft.com/office/drawing/2014/chart" uri="{C3380CC4-5D6E-409C-BE32-E72D297353CC}">
              <c16:uniqueId val="{0000000B-0AE1-4219-8D5F-915467A8D99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2621</c:v>
                </c:pt>
                <c:pt idx="1">
                  <c:v>2901</c:v>
                </c:pt>
                <c:pt idx="2">
                  <c:v>2705</c:v>
                </c:pt>
              </c:numCache>
            </c:numRef>
          </c:val>
          <c:extLst>
            <c:ext xmlns:c16="http://schemas.microsoft.com/office/drawing/2014/chart" uri="{C3380CC4-5D6E-409C-BE32-E72D297353CC}">
              <c16:uniqueId val="{00000000-CA25-41E4-9C37-88972EA710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889</c:v>
                </c:pt>
                <c:pt idx="1">
                  <c:v>957</c:v>
                </c:pt>
                <c:pt idx="2">
                  <c:v>1041</c:v>
                </c:pt>
              </c:numCache>
            </c:numRef>
          </c:val>
          <c:extLst>
            <c:ext xmlns:c16="http://schemas.microsoft.com/office/drawing/2014/chart" uri="{C3380CC4-5D6E-409C-BE32-E72D297353CC}">
              <c16:uniqueId val="{00000001-CA25-41E4-9C37-88972EA710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1352</c:v>
                </c:pt>
                <c:pt idx="1">
                  <c:v>1368</c:v>
                </c:pt>
                <c:pt idx="2">
                  <c:v>1388</c:v>
                </c:pt>
              </c:numCache>
            </c:numRef>
          </c:val>
          <c:extLst>
            <c:ext xmlns:c16="http://schemas.microsoft.com/office/drawing/2014/chart" uri="{C3380CC4-5D6E-409C-BE32-E72D297353CC}">
              <c16:uniqueId val="{00000002-CA25-41E4-9C37-88972EA710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{38EFEFD1-969F-4C48-9E88-5C2AA477BD21}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91-4FE3-8A32-2E60C3292B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{631CFF5E-5921-4A9C-AC49-EE5A8313381C}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91-4FE3-8A32-2E60C3292B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{E83E9AAF-67FF-4ED4-9E39-889801740F47}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91-4FE3-8A32-2E60C3292B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{474B0CD8-0EC5-49C4-9061-4729068279C7}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91-4FE3-8A32-2E60C3292B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{36CAA995-8522-40F5-932D-E2CCE3479B4E}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91-4FE3-8A32-2E60C3292BB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{8DFB82A7-9B67-4355-B62D-40BC4E7D9773}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91-4FE3-8A32-2E60C3292BB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{0D84BCD2-5E42-4236-ADDD-830E7771FE8C}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91-4FE3-8A32-2E60C3292BB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{3AA586F4-1DDE-4EEA-958C-FAD9549AB6EF}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91-4FE3-8A32-2E60C3292BB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{0758A498-FFE0-4544-BF66-24B65F73E3A5}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91-4FE3-8A32-2E60C3292B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64.8</c:v>
                </c:pt>
                <c:pt idx="16">
                  <c:v>66</c:v>
                </c:pt>
                <c:pt idx="24">
                  <c:v>67.099999999999994</c:v>
                </c:pt>
                <c:pt idx="32">
                  <c:v>59.1</c:v>
                </c:pt>
              </c:numCache>
            </c:numRef>
          </c:xVal>
          <c:yVal>
            <c:numRef>
              <c:f>公会計指標分析・財政指標組合せ分析表!$BP$51:$DC$51</c:f>
              <c:numCache>
                <c:formatCode>#,##0.0;"▲ "#,##0.0</c:formatCode>
                <c:ptCount val="40"/>
                <c:pt idx="0">
                  <c:v>105.6</c:v>
                </c:pt>
                <c:pt idx="8">
                  <c:v>92.7</c:v>
                </c:pt>
                <c:pt idx="16">
                  <c:v>86.3</c:v>
                </c:pt>
                <c:pt idx="24">
                  <c:v>80.099999999999994</c:v>
                </c:pt>
                <c:pt idx="32">
                  <c:v>74.2</c:v>
                </c:pt>
              </c:numCache>
            </c:numRef>
          </c:yVal>
          <c:smooth val="0"/>
          <c:extLst>
            <c:ext xmlns:c16="http://schemas.microsoft.com/office/drawing/2014/chart" uri="{C3380CC4-5D6E-409C-BE32-E72D297353CC}">
              <c16:uniqueId val="{00000009-0C91-4FE3-8A32-2E60C3292B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{92A3353A-79B0-4F2D-BD36-80FB3E984BCE}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91-4FE3-8A32-2E60C3292B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{7C711B7F-7078-4141-A336-9626C5F9C745}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91-4FE3-8A32-2E60C3292B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{F9A7C2D9-CDED-4DB9-A458-25496ECF802A}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91-4FE3-8A32-2E60C3292B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{A90AE93C-1388-4F13-B928-1934301C3B19}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91-4FE3-8A32-2E60C3292B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{C3A6D3EC-BC5E-40DC-A116-37D586710651}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91-4FE3-8A32-2E60C3292BB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{463A8E45-16F1-41DB-995A-7BB8E8779ED8}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91-4FE3-8A32-2E60C3292BB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{6A8B6AB6-014E-4B32-9DF0-0973DD670884}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91-4FE3-8A32-2E60C3292BB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{1647E953-28A6-4791-A18F-8D3C0C3C145F}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91-4FE3-8A32-2E60C3292BB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{B87CF286-679B-4AFB-854F-FE24103CA240}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91-4FE3-8A32-2E60C3292B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C91-4FE3-8A32-2E60C3292BB9}"/>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{4DCC1C62-1668-4704-BE72-D1B42DC13995}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97B-4881-BCC1-CEA52779BB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{35B5DC8D-1025-454C-96BD-AEA90DE5D6D7}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7B-4881-BCC1-CEA52779BB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{DC9D85A2-0C4A-44D1-80C2-C84D0A1D25CB}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7B-4881-BCC1-CEA52779BB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{F1B39CF2-6B3A-4401-B27B-DEB268B08491}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7B-4881-BCC1-CEA52779BB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{2DBF0F04-FCE1-4A5E-B98A-845C2D232A05}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7B-4881-BCC1-CEA52779BB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{5718BF46-4DA6-403A-8EAE-933CB4466694}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97B-4881-BCC1-CEA52779BBA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{9FD3EE78-0EDC-489F-B73C-A81F04D2F553}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97B-4881-BCC1-CEA52779BBA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{332A81E8-F68C-4778-9EDE-71B760B74479}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97B-4881-BCC1-CEA52779BBA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{9BDC009C-5063-4936-8580-15C6ACC6B1F2}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97B-4881-BCC1-CEA52779BB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12.4</c:v>
                </c:pt>
                <c:pt idx="16">
                  <c:v>11.3</c:v>
                </c:pt>
                <c:pt idx="24">
                  <c:v>10.7</c:v>
                </c:pt>
                <c:pt idx="32">
                  <c:v>11.1</c:v>
                </c:pt>
              </c:numCache>
            </c:numRef>
          </c:xVal>
          <c:yVal>
            <c:numRef>
              <c:f>公会計指標分析・財政指標組合せ分析表!$BP$73:$DC$73</c:f>
              <c:numCache>
                <c:formatCode>#,##0.0;"▲ "#,##0.0</c:formatCode>
                <c:ptCount val="40"/>
                <c:pt idx="0">
                  <c:v>105.6</c:v>
                </c:pt>
                <c:pt idx="8">
                  <c:v>92.7</c:v>
                </c:pt>
                <c:pt idx="16">
                  <c:v>86.3</c:v>
                </c:pt>
                <c:pt idx="24">
                  <c:v>80.099999999999994</c:v>
                </c:pt>
                <c:pt idx="32">
                  <c:v>74.2</c:v>
                </c:pt>
              </c:numCache>
            </c:numRef>
          </c:yVal>
          <c:smooth val="0"/>
          <c:extLst>
            <c:ext xmlns:c16="http://schemas.microsoft.com/office/drawing/2014/chart" uri="{C3380CC4-5D6E-409C-BE32-E72D297353CC}">
              <c16:uniqueId val="{00000009-997B-4881-BCC1-CEA52779BB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{EE38CE0D-0140-4E78-B8BF-70E9C4DABE3C}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97B-4881-BCC1-CEA52779BB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{723B1FCF-080D-4F69-9587-DBE8DCFFFEB0}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7B-4881-BCC1-CEA52779BB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{DB9E3A3A-A110-4858-AB2A-85D9CED79114}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7B-4881-BCC1-CEA52779BB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{5BC407A6-711B-4814-ACE7-14EA647567FE}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7B-4881-BCC1-CEA52779BB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{4F2ED5BC-0F33-452E-AB3C-E9DB88AD5D0E}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7B-4881-BCC1-CEA52779BBA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{D14095B9-4B1C-46E2-B4E6-B135A18B9D3E}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97B-4881-BCC1-CEA52779BBA4}"/>
                </c:ext>
              </c:extLst>
            </c:dLbl>
            <c:dLbl>
              <c:idx val="16"/>
              <c:layout>
                <c:manualLayout>
                  <c:x val="-2.3675926308824747E-2"/>
                  <c:y val="-5.80091745570094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{87DEAA1A-4182-4AA0-8DD6-F4ACF5FC9691}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97B-4881-BCC1-CEA52779BBA4}"/>
                </c:ext>
              </c:extLst>
            </c:dLbl>
            <c:dLbl>
              <c:idx val="24"/>
              <c:layout>
                <c:manualLayout>
                  <c:x val="-3.8237664148724031E-2"/>
                  <c:y val="-4.689836407387593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{EB47F939-7575-40E8-A773-7D13D5CBCB0C}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97B-4881-BCC1-CEA52779BBA4}"/>
                </c:ext>
              </c:extLst>
            </c:dLbl>
            <c:dLbl>
              <c:idx val="32"/>
              <c:layout>
                <c:manualLayout>
                  <c:x val="-3.279743771767811E-2"/>
                  <c:y val="-8.23424026324964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{1A9AEDEA-7971-4EF6-9C54-9B7CBE16C2E0}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97B-4881-BCC1-CEA52779BB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97B-4881-BCC1-CEA52779BBA4}"/>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普通建設事業の抑制や低利の借り換えをおこなってきたことにより、公債費は減少傾向にあったが、近年は過疎対策事業債を始めとする地方債の発行が増嵩しており、令和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年度においては元利償還金が前年度比</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の増となった。また、後年度においては複数の大型事業を予定しており、地方債の借入及びそれに伴う公債費は増大していくと見込まれる。事業の取捨選択や事業間のスケジュール調整をおこなうなど負担の平準化に努め、地方債の任意繰上償還の実施等により公債費の抑制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満期一括償還地方債の財源として積み立てた当該基金は無し。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）に関して、令和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年度においては約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千万円の繰上償還を実施したが、（仮称）防災市民センター建設事業（防災交流館）に係る緊急防災・減災事業債を発行したこと等により前年度末に比べ地方債現在高が</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44</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も、上記の緊急防災・減災事業債の発行等により基準財政需要額算入見込額が増加し、地方債残高に占める交付税算入割合が増加したため将来負担比率の分子は減少傾向となっている。後年度には複数の大型事業が控えており、地方債の発行により地方債残高の増が見込まれる。事業の取捨選択や事業間のスケジュール調整をおこなうなど負担の平準化に努め、地方債の任意繰上償還の実施等により地方債残高の増加抑制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年度においては生活応援振興券事業等の財源として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百万円を財政調整基金から取崩し、また、後年度の地方債償還に備え財政調整基金から減債基金に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億円の積み替えを行った。減債基金については特定地方債の償還財源として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百万円、任意繰上償還の財源として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計画的な基金の積み立てをおこない、財政負担の軽減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福祉基金：福祉施設整備や社会福祉事業等に充当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ふるさと創生基金については、創業支援事業及び新婚世帯家賃補助金等に充当するために取り崩しをおこなったこと等により減となっている。教育振興基金については、学校及び図書館の図書充実に向けた書籍購入費用等に充当するために取り崩しをおこなったこと等により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年度決算より黒字化を達成してからこれまで黒字決算を計上し続けており、令和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年度までは毎年度積み立てをおこなっている。令和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年度においては前年度実質収支額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百万円の一部を任意繰上償還の財源として活用したため積立は行わず、生活応援振興券事業等の財源として取崩しをおこなったため基金残高が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積立については黒字決算となった年度の翌年度に法に基づき積み立てをおこなっている。後年度においては、大型事業を複数実施する予定であり、公債費の増嵩や財政状況の悪化が見込まれるため、令和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年度以降は収支状況を注視しつつ財政調整基金から減債基金へ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億円の積み替えをおこなう方針である。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年度においては、定められたルールに則って特定の地方債の公債費及び繰上償還に充当するために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百万円の取り崩しをおこなったが、普通交付税追加交付による臨時財政対策債償還基金費や後年度の地方債償還への備えとして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年度より収支状況を注視しつつ財政調整基金を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億円取り崩し減債基金へ積み替えをおこない、市債管理基金を取り崩して公債費負担の軽減を図る方針である。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CB1F8B7-7321-4926-AAC2-DA8ACB6ACC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90DE81E-8EFA-41BE-ABB6-ADFF55C6BE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2878F62-D348-4F20-BF81-D9D91634E59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F295336-BF4D-449D-BBB9-36B63003CD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6C092E-180F-4FBF-B0A4-F402709C2D8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B449DFC-E036-4AB4-8BFD-10C667CC5B3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C95FC0C-0986-4982-89C4-C7BD200E5C3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25FBE6E-DC2E-45A7-B67F-F3113109B2C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5352E64-50A5-4DAE-A370-888B26F567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9E2E866-4EFF-40E9-B2E7-971D1E9113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08592B4-E4E2-4A6B-8640-591726AA219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68244BB-9502-4BAB-94FE-9B2C78A978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5EFB1DB-B01B-40C5-B64E-16DD012411E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C592E29-36F5-4FAC-8389-7AA662E4ED1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BFB31D4-6A35-4FCC-B303-C0FB1E4E71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8D3956A-E52F-4F91-9E47-87C8A42FE55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57EBB1F-E80D-42C1-96EE-ECA2A2B8E84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4CDFEB7-6F31-4DA0-8ABF-4EAE117BE2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27B6EDE-A40B-4B66-BFAA-A440854109B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C3C3CFA-F1E0-470F-8FC0-EA9F1F8AEA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FBFDE8D-69B5-4886-A00E-E3770567406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1A54ED6-27F7-4758-B8FC-29CF9AD96C9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77580AF-5F01-467C-BC95-82D72C1395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A56C52-EC28-4664-9B3D-5687DA6B0E1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60891EB-1FCC-4498-875C-6C9E6C55B3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E80F266-2CC4-406B-AFAA-DFE05CE320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A34C538-FFC4-4CB7-BB69-A7D8BE359C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940C7E9-DA71-4F38-B21F-774A07E8A68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1B1B680-7618-4C6A-B2C0-F609ECD99CE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74D845C-FCEC-47EB-A4EB-2F1E8DF8D26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B1A60D7-FE1E-4E87-ABC9-79F6F0BA01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8439B08-11E9-4C7E-99F3-0389EB7F196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259CD80-2BE3-43C3-93E4-340D8FC0DA2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20672D9-0F66-4FA6-BEA7-F0F73F24005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1DB1BCB-9503-42FF-BF17-D8361704F0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3204867-5642-43A0-A9E7-561980A25A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D2B5D4C-9B3C-42BE-A0A1-95CC1983277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E2FE83E-7E5B-43D4-B8B3-440ECD7B8C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3E075A1-A7F8-451A-845E-AB6F2ABA9E2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108DDB4-89E0-4D46-B1E3-096CE2D8AB2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5620E34-1643-4860-85EE-03ADFE93193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A9951C1-573E-45B7-A76C-61CAA7F7EDE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501BC51-80EB-4F81-8067-4DC8B8CF67C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0825645-72D6-4ECA-BF52-8AAF0E6E5B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770042E-D253-4BCB-9EE2-E728741240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801765-AD28-4276-9598-297DACE7551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162C718-827F-4C53-AF3C-06FC521F07B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令和元年度から４年度において、有形固定資産減価償却率は類似団体平均と比較して高く、その伸び率は緩やかであるものの上昇傾向にあった。特に市営住宅においては、多くの施設が耐用年数に到来し、老朽化が進んでいる。一方で令和５年度においては、防災交流館の供用開始に伴い、大幅に改善した。　平成２９年３月に策定した御所市公共施設等総合管理計画（令和７年（</a:t>
          </a:r>
          <a:r>
            <a:rPr kumimoji="1" lang="en-US" altLang="ja-JP" sz="1100">
              <a:solidFill>
                <a:schemeClr val="tx1"/>
              </a:solidFill>
              <a:latin typeface="ＭＳ Ｐゴシック" panose="020B0600070205080204" pitchFamily="50" charset="-128"/>
              <a:ea typeface="ＭＳ Ｐゴシック" panose="020B0600070205080204" pitchFamily="50" charset="-128"/>
            </a:rPr>
            <a:t>2025 </a:t>
          </a:r>
          <a:r>
            <a:rPr kumimoji="1" lang="ja-JP" altLang="en-US" sz="1100">
              <a:solidFill>
                <a:schemeClr val="tx1"/>
              </a:solidFill>
              <a:latin typeface="ＭＳ Ｐゴシック" panose="020B0600070205080204" pitchFamily="50" charset="-128"/>
              <a:ea typeface="ＭＳ Ｐゴシック" panose="020B0600070205080204" pitchFamily="50" charset="-128"/>
            </a:rPr>
            <a:t>年）４月一部改訂）において、保有量（延床面積）を４割削減するという目標を掲げ、施設の多機能化（複合化）及び除却などを進めており、今後も数値の改善に努めていく。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A879B9E-7FA4-4326-971D-6307C7C56E7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D9CE2F7-1B1F-4291-AAB3-8203AC0D7EF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081375F-502F-426D-8EFA-9FD4D14C18B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5F426E0-8598-4FAD-8CA4-3023BCBDAF3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CBC41F5B-D530-479B-AEB3-C9F77B7276E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DE857E9-D63F-46FC-BE66-2018D679EE3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A5521239-2789-4C1C-99B2-3D7A506BF99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C59C360-D0AF-4FD9-888E-88C7BBE289C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8FB1C22A-8489-47BE-BABB-2807FAC62D8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7E92BA71-E8AA-4345-B95E-65AEEA08B0DC}"/>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5D4D685E-AA20-45D2-A457-4A32CDEB01A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EFB083B-7920-4BBF-8F10-39F9A1D2422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F0EE280E-50DE-4ADA-B375-B1E11B7405B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1FEB048-4D79-4ED5-BF08-2C3596C9E52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372F7AE-83D1-41DE-ADC3-A248BBE318F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E12CD09-9FF2-4876-8762-12E26BB549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581F104-50B1-4179-8377-FA3C3ECADBC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292FAC0-BACE-4539-81DE-BE3944964B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7C5F02EC-7D5B-4948-9591-3D1F94791BF2}"/>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F3EDB177-1196-4F6D-B2D5-A29CB3BA1018}"/>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33485B2F-CB34-4895-B152-529A32D53D8E}"/>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4B1F9AE-F082-47A1-BF3B-209165DB6819}"/>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0669C992-9916-4E53-B287-60DA49FAD783}"/>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2" name="有形固定資産減価償却率平均値テキスト">
          <a:extLst>
            <a:ext uri="{FF2B5EF4-FFF2-40B4-BE49-F238E27FC236}">
              <a16:creationId xmlns:a16="http://schemas.microsoft.com/office/drawing/2014/main" id="{013F522B-6929-43C9-B358-23688C58D913}"/>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B6B0146C-370B-46F8-9994-91E3ED93AAA7}"/>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AA143A5D-479F-46BB-92DC-B51137747311}"/>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65C143D1-FF15-4A33-977A-3B78DC11FB2D}"/>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F21148F0-6270-400C-8623-0F58952CD637}"/>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35DE7E9F-6B2E-41AB-BBB7-174680ACE342}"/>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28BC832-54CF-4F46-8A5C-61B9526DB82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A957E19-0FE1-44F3-A3C2-2735AAC1AB3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7C90AF-6297-4866-B2A6-099CF45C565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DB11DC9-A101-4C6A-9177-6B86D7754C7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20837F-CEC6-4836-B256-567CE4B01D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83" name="楕円 82">
          <a:extLst>
            <a:ext uri="{FF2B5EF4-FFF2-40B4-BE49-F238E27FC236}">
              <a16:creationId xmlns:a16="http://schemas.microsoft.com/office/drawing/2014/main" id="{CD48B373-BFA4-4C56-92F8-99949D52D6FC}"/>
            </a:ext>
          </a:extLst>
        </xdr:cNvPr>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84" name="有形固定資産減価償却率該当値テキスト">
          <a:extLst>
            <a:ext uri="{FF2B5EF4-FFF2-40B4-BE49-F238E27FC236}">
              <a16:creationId xmlns:a16="http://schemas.microsoft.com/office/drawing/2014/main" id="{5E11793F-F8BF-45EC-BE43-97BE5699E592}"/>
            </a:ext>
          </a:extLst>
        </xdr:cNvPr>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5" name="楕円 84">
          <a:extLst>
            <a:ext uri="{FF2B5EF4-FFF2-40B4-BE49-F238E27FC236}">
              <a16:creationId xmlns:a16="http://schemas.microsoft.com/office/drawing/2014/main" id="{503E59A9-96BB-4CA8-A918-5D2264A3734F}"/>
            </a:ext>
          </a:extLst>
        </xdr:cNvPr>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31</xdr:row>
      <xdr:rowOff>10795</xdr:rowOff>
    </xdr:to>
    <xdr:cxnSp macro="">
      <xdr:nvCxnSpPr>
        <xdr:cNvPr id="86" name="直線コネクタ 85">
          <a:extLst>
            <a:ext uri="{FF2B5EF4-FFF2-40B4-BE49-F238E27FC236}">
              <a16:creationId xmlns:a16="http://schemas.microsoft.com/office/drawing/2014/main" id="{58C569A6-4AA0-41BA-B112-2468E42595B1}"/>
            </a:ext>
          </a:extLst>
        </xdr:cNvPr>
        <xdr:cNvCxnSpPr/>
      </xdr:nvCxnSpPr>
      <xdr:spPr>
        <a:xfrm flipV="1">
          <a:off x="4051300" y="5850527"/>
          <a:ext cx="711200" cy="24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97518</xdr:rowOff>
    </xdr:from>
    <xdr:to>
      <xdr:col>15</xdr:col>
      <xdr:colOff>187325</xdr:colOff>
      <xdr:row>31</xdr:row>
      <xdr:rowOff>27668</xdr:rowOff>
    </xdr:to>
    <xdr:sp macro="" textlink="">
      <xdr:nvSpPr>
        <xdr:cNvPr id="87" name="楕円 86">
          <a:extLst>
            <a:ext uri="{FF2B5EF4-FFF2-40B4-BE49-F238E27FC236}">
              <a16:creationId xmlns:a16="http://schemas.microsoft.com/office/drawing/2014/main" id="{3CAAA706-B870-4509-9CE0-21F87BF7EED4}"/>
            </a:ext>
          </a:extLst>
        </xdr:cNvPr>
        <xdr:cNvSpPr/>
      </xdr:nvSpPr>
      <xdr:spPr>
        <a:xfrm>
          <a:off x="3238500" y="60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148318</xdr:rowOff>
    </xdr:from>
    <xdr:to>
      <xdr:col>19</xdr:col>
      <xdr:colOff>136525</xdr:colOff>
      <xdr:row>31</xdr:row>
      <xdr:rowOff>10795</xdr:rowOff>
    </xdr:to>
    <xdr:cxnSp macro="">
      <xdr:nvCxnSpPr>
        <xdr:cNvPr id="88" name="直線コネクタ 87">
          <a:extLst>
            <a:ext uri="{FF2B5EF4-FFF2-40B4-BE49-F238E27FC236}">
              <a16:creationId xmlns:a16="http://schemas.microsoft.com/office/drawing/2014/main" id="{82EC4935-8974-4876-AFAA-E81A138B1E85}"/>
            </a:ext>
          </a:extLst>
        </xdr:cNvPr>
        <xdr:cNvCxnSpPr/>
      </xdr:nvCxnSpPr>
      <xdr:spPr>
        <a:xfrm>
          <a:off x="3289300" y="606334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89" name="楕円 88">
          <a:extLst>
            <a:ext uri="{FF2B5EF4-FFF2-40B4-BE49-F238E27FC236}">
              <a16:creationId xmlns:a16="http://schemas.microsoft.com/office/drawing/2014/main" id="{95384EDA-EF43-4B4C-A8AB-2667D58DD3E7}"/>
            </a:ext>
          </a:extLst>
        </xdr:cNvPr>
        <xdr:cNvSpPr/>
      </xdr:nvSpPr>
      <xdr:spPr>
        <a:xfrm>
          <a:off x="2476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148318</xdr:rowOff>
    </xdr:to>
    <xdr:cxnSp macro="">
      <xdr:nvCxnSpPr>
        <xdr:cNvPr id="90" name="直線コネクタ 89">
          <a:extLst>
            <a:ext uri="{FF2B5EF4-FFF2-40B4-BE49-F238E27FC236}">
              <a16:creationId xmlns:a16="http://schemas.microsoft.com/office/drawing/2014/main" id="{76486501-01E6-495A-90B1-343E520D9DCF}"/>
            </a:ext>
          </a:extLst>
        </xdr:cNvPr>
        <xdr:cNvCxnSpPr/>
      </xdr:nvCxnSpPr>
      <xdr:spPr>
        <a:xfrm>
          <a:off x="2527300" y="602633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38917</xdr:rowOff>
    </xdr:from>
    <xdr:to>
      <xdr:col>7</xdr:col>
      <xdr:colOff>187325</xdr:colOff>
      <xdr:row>30</xdr:row>
      <xdr:rowOff>140517</xdr:rowOff>
    </xdr:to>
    <xdr:sp macro="" textlink="">
      <xdr:nvSpPr>
        <xdr:cNvPr id="91" name="楕円 90">
          <a:extLst>
            <a:ext uri="{FF2B5EF4-FFF2-40B4-BE49-F238E27FC236}">
              <a16:creationId xmlns:a16="http://schemas.microsoft.com/office/drawing/2014/main" id="{B0CEDB07-A92C-4B44-A1EE-DD432D6E8147}"/>
            </a:ext>
          </a:extLst>
        </xdr:cNvPr>
        <xdr:cNvSpPr/>
      </xdr:nvSpPr>
      <xdr:spPr>
        <a:xfrm>
          <a:off x="17145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89717</xdr:rowOff>
    </xdr:from>
    <xdr:to>
      <xdr:col>11</xdr:col>
      <xdr:colOff>136525</xdr:colOff>
      <xdr:row>30</xdr:row>
      <xdr:rowOff>111306</xdr:rowOff>
    </xdr:to>
    <xdr:cxnSp macro="">
      <xdr:nvCxnSpPr>
        <xdr:cNvPr id="92" name="直線コネクタ 91">
          <a:extLst>
            <a:ext uri="{FF2B5EF4-FFF2-40B4-BE49-F238E27FC236}">
              <a16:creationId xmlns:a16="http://schemas.microsoft.com/office/drawing/2014/main" id="{54641AAE-3884-4F43-9D96-A89854B67D69}"/>
            </a:ext>
          </a:extLst>
        </xdr:cNvPr>
        <xdr:cNvCxnSpPr/>
      </xdr:nvCxnSpPr>
      <xdr:spPr>
        <a:xfrm>
          <a:off x="1765300" y="6004742"/>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82CC8AD3-8F82-446F-9ACC-AA825256FD82}"/>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F793A753-7764-4C92-9732-F0AB8A6C84B9}"/>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28F7892F-C2A7-4A4F-80EB-A2589AFF6B03}"/>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CB681F26-331B-4A56-974D-4BF7C15F4DC0}"/>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97" name="n_1mainValue有形固定資産減価償却率">
          <a:extLst>
            <a:ext uri="{FF2B5EF4-FFF2-40B4-BE49-F238E27FC236}">
              <a16:creationId xmlns:a16="http://schemas.microsoft.com/office/drawing/2014/main" id="{5866DE6A-2CBD-42A9-98A2-0CBF47C541EE}"/>
            </a:ext>
          </a:extLst>
        </xdr:cNvPr>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18795</xdr:rowOff>
    </xdr:from>
    <xdr:ext cx="405111" cy="259045"/>
    <xdr:sp macro="" textlink="">
      <xdr:nvSpPr>
        <xdr:cNvPr id="98" name="n_2mainValue有形固定資産減価償却率">
          <a:extLst>
            <a:ext uri="{FF2B5EF4-FFF2-40B4-BE49-F238E27FC236}">
              <a16:creationId xmlns:a16="http://schemas.microsoft.com/office/drawing/2014/main" id="{813F55A9-703A-4542-931C-770EE9762E4A}"/>
            </a:ext>
          </a:extLst>
        </xdr:cNvPr>
        <xdr:cNvSpPr txBox="1"/>
      </xdr:nvSpPr>
      <xdr:spPr>
        <a:xfrm>
          <a:off x="30867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99" name="n_3mainValue有形固定資産減価償却率">
          <a:extLst>
            <a:ext uri="{FF2B5EF4-FFF2-40B4-BE49-F238E27FC236}">
              <a16:creationId xmlns:a16="http://schemas.microsoft.com/office/drawing/2014/main" id="{7B5C9D40-165B-4CE1-9FF7-29448E5520B8}"/>
            </a:ext>
          </a:extLst>
        </xdr:cNvPr>
        <xdr:cNvSpPr txBox="1"/>
      </xdr:nvSpPr>
      <xdr:spPr>
        <a:xfrm>
          <a:off x="2324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131644</xdr:rowOff>
    </xdr:from>
    <xdr:ext cx="405111" cy="259045"/>
    <xdr:sp macro="" textlink="">
      <xdr:nvSpPr>
        <xdr:cNvPr id="100" name="n_4mainValue有形固定資産減価償却率">
          <a:extLst>
            <a:ext uri="{FF2B5EF4-FFF2-40B4-BE49-F238E27FC236}">
              <a16:creationId xmlns:a16="http://schemas.microsoft.com/office/drawing/2014/main" id="{91153DCB-B84A-489E-BB10-03D3685873E8}"/>
            </a:ext>
          </a:extLst>
        </xdr:cNvPr>
        <xdr:cNvSpPr txBox="1"/>
      </xdr:nvSpPr>
      <xdr:spPr>
        <a:xfrm>
          <a:off x="1562744" y="6046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17898A7-B8CF-4A9B-B1A2-674825D6E5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0DA9F6E-BB23-47B2-AE6F-F831B0E2E12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3" name="正方形/長方形 102">
          <a:extLst>
            <a:ext uri="{FF2B5EF4-FFF2-40B4-BE49-F238E27FC236}">
              <a16:creationId xmlns:a16="http://schemas.microsoft.com/office/drawing/2014/main" id="{E987BCBB-0824-4330-BD48-48F586F1862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0910E61-836B-4629-BC49-E5C00480A5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4236599-77E7-4590-A12A-0BC11E6BAB0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6C065D5-B14D-4795-AF5D-B0539D4D87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5D0DB32-EEA1-4EAF-839C-37412E95A2B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94710D3-8BF3-45E9-B611-BD961DDE67D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B27AA6B5-35F2-42CF-9603-77748A9B54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01EA9AC-30F8-4C88-AB9A-8EB18772537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F2ABBC2-455E-406A-A7F2-9F7991854D9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69F733D-1AFD-40DA-BA68-872D0B1892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D11ABFB-F091-4118-BAA1-05C29E8602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令和３年度においては、地方交付税などの増額による経常一般財源等の増加の影響で債務償還比率は大幅に低下したものの、令和４年度以降は令和２年度と同水準に戻った。平成２９年度に過疎地域に指定されたことによる過疎債の活用や、後年度において大型事業を複数予定していることなど、今後も将来負担額は増大する見込である。類似団体に比べ職員数が多く、人件費が高い水準であるため、債務償還比率も依然として高い水準となっており、窓口業務等の業務委託による人件費の削減や事業の取捨選択と内容の精査を行い、歳出の減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457A1F0-E773-4B3A-AF54-05FE3DB9B0F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2D614722-18D5-4061-920B-67431C81DBC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D43522F8-DDB4-4213-8947-89DC2922932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324A04A-A7C7-4C5D-BDFE-5CBEE3FD023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CD01089-E20A-44B7-AB66-BFFA5B7DA0E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0AB0E1A-3919-46F3-886A-DDA7B0F5921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2845A85C-B529-4C3C-A8A1-2C16E981C18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82812DCD-90D0-46CC-8123-CFBBBC038A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C443BA31-2D13-4A4B-964E-79B7746E946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6327BE4B-CDFE-4BE0-B017-26ADCC62ADE1}"/>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8CE76F4A-4CB9-4A8C-B506-2E597FBDF55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69014E0A-1D56-4CE6-8C11-347F0ABA05D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C695356C-72A6-4CBF-9A7C-CB04F1859D2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C745E11-A958-46D0-8396-5FCAF3161CD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C77FFD7-25B1-44EE-ACF2-F31CB890FF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83799</xdr:rowOff>
    </xdr:from>
    <xdr:to>
      <xdr:col>76</xdr:col>
      <xdr:colOff>21589</xdr:colOff>
      <xdr:row>34</xdr:row>
      <xdr:rowOff>65701</xdr:rowOff>
    </xdr:to>
    <xdr:cxnSp macro="">
      <xdr:nvCxnSpPr>
        <xdr:cNvPr id="129" name="直線コネクタ 128">
          <a:extLst>
            <a:ext uri="{FF2B5EF4-FFF2-40B4-BE49-F238E27FC236}">
              <a16:creationId xmlns:a16="http://schemas.microsoft.com/office/drawing/2014/main" id="{BF38179A-A5C1-497A-9685-74A37BCBB597}"/>
            </a:ext>
          </a:extLst>
        </xdr:cNvPr>
        <xdr:cNvCxnSpPr/>
      </xdr:nvCxnSpPr>
      <xdr:spPr>
        <a:xfrm flipV="1">
          <a:off x="14793595" y="5484474"/>
          <a:ext cx="1269" cy="1182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69528</xdr:rowOff>
    </xdr:from>
    <xdr:ext cx="560923" cy="259045"/>
    <xdr:sp macro="" textlink="">
      <xdr:nvSpPr>
        <xdr:cNvPr id="130" name="債務償還比率最小値テキスト">
          <a:extLst>
            <a:ext uri="{FF2B5EF4-FFF2-40B4-BE49-F238E27FC236}">
              <a16:creationId xmlns:a16="http://schemas.microsoft.com/office/drawing/2014/main" id="{3C7253CC-B2E8-4F9C-B4F2-D36B250B6D39}"/>
            </a:ext>
          </a:extLst>
        </xdr:cNvPr>
        <xdr:cNvSpPr txBox="1"/>
      </xdr:nvSpPr>
      <xdr:spPr>
        <a:xfrm>
          <a:off x="14846300" y="6670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65701</xdr:rowOff>
    </xdr:from>
    <xdr:to>
      <xdr:col>76</xdr:col>
      <xdr:colOff>111125</xdr:colOff>
      <xdr:row>34</xdr:row>
      <xdr:rowOff>65701</xdr:rowOff>
    </xdr:to>
    <xdr:cxnSp macro="">
      <xdr:nvCxnSpPr>
        <xdr:cNvPr id="131" name="直線コネクタ 130">
          <a:extLst>
            <a:ext uri="{FF2B5EF4-FFF2-40B4-BE49-F238E27FC236}">
              <a16:creationId xmlns:a16="http://schemas.microsoft.com/office/drawing/2014/main" id="{2FFC57AC-3079-45FA-A564-69B22A89D25B}"/>
            </a:ext>
          </a:extLst>
        </xdr:cNvPr>
        <xdr:cNvCxnSpPr/>
      </xdr:nvCxnSpPr>
      <xdr:spPr>
        <a:xfrm>
          <a:off x="14706600" y="66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30476</xdr:rowOff>
    </xdr:from>
    <xdr:ext cx="469744" cy="259045"/>
    <xdr:sp macro="" textlink="">
      <xdr:nvSpPr>
        <xdr:cNvPr id="132" name="債務償還比率最大値テキスト">
          <a:extLst>
            <a:ext uri="{FF2B5EF4-FFF2-40B4-BE49-F238E27FC236}">
              <a16:creationId xmlns:a16="http://schemas.microsoft.com/office/drawing/2014/main" id="{67FB0F20-9F20-4CC4-AB63-FA188B41B49D}"/>
            </a:ext>
          </a:extLst>
        </xdr:cNvPr>
        <xdr:cNvSpPr txBox="1"/>
      </xdr:nvSpPr>
      <xdr:spPr>
        <a:xfrm>
          <a:off x="14846300" y="525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83799</xdr:rowOff>
    </xdr:from>
    <xdr:to>
      <xdr:col>76</xdr:col>
      <xdr:colOff>111125</xdr:colOff>
      <xdr:row>27</xdr:row>
      <xdr:rowOff>83799</xdr:rowOff>
    </xdr:to>
    <xdr:cxnSp macro="">
      <xdr:nvCxnSpPr>
        <xdr:cNvPr id="133" name="直線コネクタ 132">
          <a:extLst>
            <a:ext uri="{FF2B5EF4-FFF2-40B4-BE49-F238E27FC236}">
              <a16:creationId xmlns:a16="http://schemas.microsoft.com/office/drawing/2014/main" id="{0558348D-758E-4BC6-A4D2-0CB9C383E415}"/>
            </a:ext>
          </a:extLst>
        </xdr:cNvPr>
        <xdr:cNvCxnSpPr/>
      </xdr:nvCxnSpPr>
      <xdr:spPr>
        <a:xfrm>
          <a:off x="14706600" y="5484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34" name="債務償還比率平均値テキスト">
          <a:extLst>
            <a:ext uri="{FF2B5EF4-FFF2-40B4-BE49-F238E27FC236}">
              <a16:creationId xmlns:a16="http://schemas.microsoft.com/office/drawing/2014/main" id="{7FF8BABC-CA8A-4F17-BED0-EC5916E34346}"/>
            </a:ext>
          </a:extLst>
        </xdr:cNvPr>
        <xdr:cNvSpPr txBox="1"/>
      </xdr:nvSpPr>
      <xdr:spPr>
        <a:xfrm>
          <a:off x="14846300" y="578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35" name="フローチャート: 判断 134">
          <a:extLst>
            <a:ext uri="{FF2B5EF4-FFF2-40B4-BE49-F238E27FC236}">
              <a16:creationId xmlns:a16="http://schemas.microsoft.com/office/drawing/2014/main" id="{39B3BF50-C4E0-4B43-A2EE-4B7A897C0FD5}"/>
            </a:ext>
          </a:extLst>
        </xdr:cNvPr>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226</xdr:rowOff>
    </xdr:from>
    <xdr:to>
      <xdr:col>72</xdr:col>
      <xdr:colOff>123825</xdr:colOff>
      <xdr:row>30</xdr:row>
      <xdr:rowOff>101826</xdr:rowOff>
    </xdr:to>
    <xdr:sp macro="" textlink="">
      <xdr:nvSpPr>
        <xdr:cNvPr id="136" name="フローチャート: 判断 135">
          <a:extLst>
            <a:ext uri="{FF2B5EF4-FFF2-40B4-BE49-F238E27FC236}">
              <a16:creationId xmlns:a16="http://schemas.microsoft.com/office/drawing/2014/main" id="{BEBB0E8B-A06E-491E-BB35-FC3EB58DF18E}"/>
            </a:ext>
          </a:extLst>
        </xdr:cNvPr>
        <xdr:cNvSpPr/>
      </xdr:nvSpPr>
      <xdr:spPr>
        <a:xfrm>
          <a:off x="14033500" y="59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135093</xdr:rowOff>
    </xdr:from>
    <xdr:to>
      <xdr:col>68</xdr:col>
      <xdr:colOff>123825</xdr:colOff>
      <xdr:row>30</xdr:row>
      <xdr:rowOff>65243</xdr:rowOff>
    </xdr:to>
    <xdr:sp macro="" textlink="">
      <xdr:nvSpPr>
        <xdr:cNvPr id="137" name="フローチャート: 判断 136">
          <a:extLst>
            <a:ext uri="{FF2B5EF4-FFF2-40B4-BE49-F238E27FC236}">
              <a16:creationId xmlns:a16="http://schemas.microsoft.com/office/drawing/2014/main" id="{A2C6CC8F-7B5C-4C37-BA1C-F43CF2B22668}"/>
            </a:ext>
          </a:extLst>
        </xdr:cNvPr>
        <xdr:cNvSpPr/>
      </xdr:nvSpPr>
      <xdr:spPr>
        <a:xfrm>
          <a:off x="13271500" y="58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126167</xdr:rowOff>
    </xdr:from>
    <xdr:to>
      <xdr:col>64</xdr:col>
      <xdr:colOff>123825</xdr:colOff>
      <xdr:row>31</xdr:row>
      <xdr:rowOff>56317</xdr:rowOff>
    </xdr:to>
    <xdr:sp macro="" textlink="">
      <xdr:nvSpPr>
        <xdr:cNvPr id="138" name="フローチャート: 判断 137">
          <a:extLst>
            <a:ext uri="{FF2B5EF4-FFF2-40B4-BE49-F238E27FC236}">
              <a16:creationId xmlns:a16="http://schemas.microsoft.com/office/drawing/2014/main" id="{E2699845-AD82-4070-A626-519B418A7905}"/>
            </a:ext>
          </a:extLst>
        </xdr:cNvPr>
        <xdr:cNvSpPr/>
      </xdr:nvSpPr>
      <xdr:spPr>
        <a:xfrm>
          <a:off x="12509500" y="60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25845</xdr:rowOff>
    </xdr:from>
    <xdr:to>
      <xdr:col>60</xdr:col>
      <xdr:colOff>123825</xdr:colOff>
      <xdr:row>31</xdr:row>
      <xdr:rowOff>127445</xdr:rowOff>
    </xdr:to>
    <xdr:sp macro="" textlink="">
      <xdr:nvSpPr>
        <xdr:cNvPr id="139" name="フローチャート: 判断 138">
          <a:extLst>
            <a:ext uri="{FF2B5EF4-FFF2-40B4-BE49-F238E27FC236}">
              <a16:creationId xmlns:a16="http://schemas.microsoft.com/office/drawing/2014/main" id="{D00400E9-3C4D-480B-B74D-69FB72DEA6D5}"/>
            </a:ext>
          </a:extLst>
        </xdr:cNvPr>
        <xdr:cNvSpPr/>
      </xdr:nvSpPr>
      <xdr:spPr>
        <a:xfrm>
          <a:off x="11747500" y="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F7860AB-90EB-4347-83A7-6D957C447F6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61510C5-6799-4ACA-ADC7-A579501994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AB90F9E-F745-423E-AFF3-208C16A8ACF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CBFED41-E1F9-4978-896E-638EFA52B34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8D6C00D-5F09-401C-B9E0-4260F1DFF81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14181</xdr:rowOff>
    </xdr:from>
    <xdr:to>
      <xdr:col>76</xdr:col>
      <xdr:colOff>73025</xdr:colOff>
      <xdr:row>34</xdr:row>
      <xdr:rowOff>115781</xdr:rowOff>
    </xdr:to>
    <xdr:sp macro="" textlink="">
      <xdr:nvSpPr>
        <xdr:cNvPr id="145" name="楕円 144">
          <a:extLst>
            <a:ext uri="{FF2B5EF4-FFF2-40B4-BE49-F238E27FC236}">
              <a16:creationId xmlns:a16="http://schemas.microsoft.com/office/drawing/2014/main" id="{B8288769-20F8-40C1-8C64-7CD379F76B02}"/>
            </a:ext>
          </a:extLst>
        </xdr:cNvPr>
        <xdr:cNvSpPr/>
      </xdr:nvSpPr>
      <xdr:spPr>
        <a:xfrm>
          <a:off x="14744700" y="66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100558</xdr:rowOff>
    </xdr:from>
    <xdr:ext cx="560923" cy="259045"/>
    <xdr:sp macro="" textlink="">
      <xdr:nvSpPr>
        <xdr:cNvPr id="146" name="債務償還比率該当値テキスト">
          <a:extLst>
            <a:ext uri="{FF2B5EF4-FFF2-40B4-BE49-F238E27FC236}">
              <a16:creationId xmlns:a16="http://schemas.microsoft.com/office/drawing/2014/main" id="{338C5856-771D-4D4F-88D4-B076BC5B13B6}"/>
            </a:ext>
          </a:extLst>
        </xdr:cNvPr>
        <xdr:cNvSpPr txBox="1"/>
      </xdr:nvSpPr>
      <xdr:spPr>
        <a:xfrm>
          <a:off x="14846300" y="65299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35652</xdr:rowOff>
    </xdr:from>
    <xdr:to>
      <xdr:col>72</xdr:col>
      <xdr:colOff>123825</xdr:colOff>
      <xdr:row>34</xdr:row>
      <xdr:rowOff>137252</xdr:rowOff>
    </xdr:to>
    <xdr:sp macro="" textlink="">
      <xdr:nvSpPr>
        <xdr:cNvPr id="147" name="楕円 146">
          <a:extLst>
            <a:ext uri="{FF2B5EF4-FFF2-40B4-BE49-F238E27FC236}">
              <a16:creationId xmlns:a16="http://schemas.microsoft.com/office/drawing/2014/main" id="{A6D791A9-8018-4158-97CD-D9E4ABDA7A05}"/>
            </a:ext>
          </a:extLst>
        </xdr:cNvPr>
        <xdr:cNvSpPr/>
      </xdr:nvSpPr>
      <xdr:spPr>
        <a:xfrm>
          <a:off x="14033500" y="66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64981</xdr:rowOff>
    </xdr:from>
    <xdr:to>
      <xdr:col>76</xdr:col>
      <xdr:colOff>22225</xdr:colOff>
      <xdr:row>34</xdr:row>
      <xdr:rowOff>86452</xdr:rowOff>
    </xdr:to>
    <xdr:cxnSp macro="">
      <xdr:nvCxnSpPr>
        <xdr:cNvPr id="148" name="直線コネクタ 147">
          <a:extLst>
            <a:ext uri="{FF2B5EF4-FFF2-40B4-BE49-F238E27FC236}">
              <a16:creationId xmlns:a16="http://schemas.microsoft.com/office/drawing/2014/main" id="{315E7633-A966-45F4-98A0-E9E556E33E54}"/>
            </a:ext>
          </a:extLst>
        </xdr:cNvPr>
        <xdr:cNvCxnSpPr/>
      </xdr:nvCxnSpPr>
      <xdr:spPr>
        <a:xfrm flipV="1">
          <a:off x="14084300" y="6665806"/>
          <a:ext cx="7112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10562</xdr:rowOff>
    </xdr:from>
    <xdr:to>
      <xdr:col>68</xdr:col>
      <xdr:colOff>123825</xdr:colOff>
      <xdr:row>32</xdr:row>
      <xdr:rowOff>112162</xdr:rowOff>
    </xdr:to>
    <xdr:sp macro="" textlink="">
      <xdr:nvSpPr>
        <xdr:cNvPr id="149" name="楕円 148">
          <a:extLst>
            <a:ext uri="{FF2B5EF4-FFF2-40B4-BE49-F238E27FC236}">
              <a16:creationId xmlns:a16="http://schemas.microsoft.com/office/drawing/2014/main" id="{AA641A2D-DAB2-4B95-8B80-8C937FACABC9}"/>
            </a:ext>
          </a:extLst>
        </xdr:cNvPr>
        <xdr:cNvSpPr/>
      </xdr:nvSpPr>
      <xdr:spPr>
        <a:xfrm>
          <a:off x="13271500" y="626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61362</xdr:rowOff>
    </xdr:from>
    <xdr:to>
      <xdr:col>72</xdr:col>
      <xdr:colOff>73025</xdr:colOff>
      <xdr:row>34</xdr:row>
      <xdr:rowOff>86452</xdr:rowOff>
    </xdr:to>
    <xdr:cxnSp macro="">
      <xdr:nvCxnSpPr>
        <xdr:cNvPr id="150" name="直線コネクタ 149">
          <a:extLst>
            <a:ext uri="{FF2B5EF4-FFF2-40B4-BE49-F238E27FC236}">
              <a16:creationId xmlns:a16="http://schemas.microsoft.com/office/drawing/2014/main" id="{76C7949B-4FBB-4F23-A687-093ED9773999}"/>
            </a:ext>
          </a:extLst>
        </xdr:cNvPr>
        <xdr:cNvCxnSpPr/>
      </xdr:nvCxnSpPr>
      <xdr:spPr>
        <a:xfrm>
          <a:off x="13322300" y="6319287"/>
          <a:ext cx="762000" cy="36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5066</xdr:rowOff>
    </xdr:from>
    <xdr:to>
      <xdr:col>64</xdr:col>
      <xdr:colOff>123825</xdr:colOff>
      <xdr:row>34</xdr:row>
      <xdr:rowOff>106666</xdr:rowOff>
    </xdr:to>
    <xdr:sp macro="" textlink="">
      <xdr:nvSpPr>
        <xdr:cNvPr id="151" name="楕円 150">
          <a:extLst>
            <a:ext uri="{FF2B5EF4-FFF2-40B4-BE49-F238E27FC236}">
              <a16:creationId xmlns:a16="http://schemas.microsoft.com/office/drawing/2014/main" id="{3C303D6F-61FA-472C-AD94-477FFEF4014E}"/>
            </a:ext>
          </a:extLst>
        </xdr:cNvPr>
        <xdr:cNvSpPr/>
      </xdr:nvSpPr>
      <xdr:spPr>
        <a:xfrm>
          <a:off x="12509500" y="66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61362</xdr:rowOff>
    </xdr:from>
    <xdr:to>
      <xdr:col>68</xdr:col>
      <xdr:colOff>73025</xdr:colOff>
      <xdr:row>34</xdr:row>
      <xdr:rowOff>55866</xdr:rowOff>
    </xdr:to>
    <xdr:cxnSp macro="">
      <xdr:nvCxnSpPr>
        <xdr:cNvPr id="152" name="直線コネクタ 151">
          <a:extLst>
            <a:ext uri="{FF2B5EF4-FFF2-40B4-BE49-F238E27FC236}">
              <a16:creationId xmlns:a16="http://schemas.microsoft.com/office/drawing/2014/main" id="{45A23319-2426-4B24-BF0B-3CF1ECECC440}"/>
            </a:ext>
          </a:extLst>
        </xdr:cNvPr>
        <xdr:cNvCxnSpPr/>
      </xdr:nvCxnSpPr>
      <xdr:spPr>
        <a:xfrm flipV="1">
          <a:off x="12560300" y="6319287"/>
          <a:ext cx="762000" cy="33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159674</xdr:rowOff>
    </xdr:from>
    <xdr:to>
      <xdr:col>60</xdr:col>
      <xdr:colOff>123825</xdr:colOff>
      <xdr:row>35</xdr:row>
      <xdr:rowOff>89824</xdr:rowOff>
    </xdr:to>
    <xdr:sp macro="" textlink="">
      <xdr:nvSpPr>
        <xdr:cNvPr id="153" name="楕円 152">
          <a:extLst>
            <a:ext uri="{FF2B5EF4-FFF2-40B4-BE49-F238E27FC236}">
              <a16:creationId xmlns:a16="http://schemas.microsoft.com/office/drawing/2014/main" id="{ADF1CBF1-A7AF-4D67-A977-29C6CAE1C1CA}"/>
            </a:ext>
          </a:extLst>
        </xdr:cNvPr>
        <xdr:cNvSpPr/>
      </xdr:nvSpPr>
      <xdr:spPr>
        <a:xfrm>
          <a:off x="11747500" y="676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55866</xdr:rowOff>
    </xdr:from>
    <xdr:to>
      <xdr:col>64</xdr:col>
      <xdr:colOff>73025</xdr:colOff>
      <xdr:row>35</xdr:row>
      <xdr:rowOff>39024</xdr:rowOff>
    </xdr:to>
    <xdr:cxnSp macro="">
      <xdr:nvCxnSpPr>
        <xdr:cNvPr id="154" name="直線コネクタ 153">
          <a:extLst>
            <a:ext uri="{FF2B5EF4-FFF2-40B4-BE49-F238E27FC236}">
              <a16:creationId xmlns:a16="http://schemas.microsoft.com/office/drawing/2014/main" id="{1D6F3792-2C78-447E-A1FA-2E2A9FDAE61D}"/>
            </a:ext>
          </a:extLst>
        </xdr:cNvPr>
        <xdr:cNvCxnSpPr/>
      </xdr:nvCxnSpPr>
      <xdr:spPr>
        <a:xfrm flipV="1">
          <a:off x="11798300" y="6656691"/>
          <a:ext cx="762000" cy="15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118353</xdr:rowOff>
    </xdr:from>
    <xdr:ext cx="469744" cy="259045"/>
    <xdr:sp macro="" textlink="">
      <xdr:nvSpPr>
        <xdr:cNvPr id="155" name="n_1aveValue債務償還比率">
          <a:extLst>
            <a:ext uri="{FF2B5EF4-FFF2-40B4-BE49-F238E27FC236}">
              <a16:creationId xmlns:a16="http://schemas.microsoft.com/office/drawing/2014/main" id="{7F10946A-88FA-499F-9F7E-246316CE25AC}"/>
            </a:ext>
          </a:extLst>
        </xdr:cNvPr>
        <xdr:cNvSpPr txBox="1"/>
      </xdr:nvSpPr>
      <xdr:spPr>
        <a:xfrm>
          <a:off x="13836727" y="569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81770</xdr:rowOff>
    </xdr:from>
    <xdr:ext cx="469744" cy="259045"/>
    <xdr:sp macro="" textlink="">
      <xdr:nvSpPr>
        <xdr:cNvPr id="156" name="n_2aveValue債務償還比率">
          <a:extLst>
            <a:ext uri="{FF2B5EF4-FFF2-40B4-BE49-F238E27FC236}">
              <a16:creationId xmlns:a16="http://schemas.microsoft.com/office/drawing/2014/main" id="{31AC6F6C-B2E2-4216-8029-A5EF48CCE234}"/>
            </a:ext>
          </a:extLst>
        </xdr:cNvPr>
        <xdr:cNvSpPr txBox="1"/>
      </xdr:nvSpPr>
      <xdr:spPr>
        <a:xfrm>
          <a:off x="13087427" y="565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72844</xdr:rowOff>
    </xdr:from>
    <xdr:ext cx="469744" cy="259045"/>
    <xdr:sp macro="" textlink="">
      <xdr:nvSpPr>
        <xdr:cNvPr id="157" name="n_3aveValue債務償還比率">
          <a:extLst>
            <a:ext uri="{FF2B5EF4-FFF2-40B4-BE49-F238E27FC236}">
              <a16:creationId xmlns:a16="http://schemas.microsoft.com/office/drawing/2014/main" id="{7B59FA7C-3FD0-41DC-9A2D-25EA2214E347}"/>
            </a:ext>
          </a:extLst>
        </xdr:cNvPr>
        <xdr:cNvSpPr txBox="1"/>
      </xdr:nvSpPr>
      <xdr:spPr>
        <a:xfrm>
          <a:off x="12325427" y="581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143972</xdr:rowOff>
    </xdr:from>
    <xdr:ext cx="469744" cy="259045"/>
    <xdr:sp macro="" textlink="">
      <xdr:nvSpPr>
        <xdr:cNvPr id="158" name="n_4aveValue債務償還比率">
          <a:extLst>
            <a:ext uri="{FF2B5EF4-FFF2-40B4-BE49-F238E27FC236}">
              <a16:creationId xmlns:a16="http://schemas.microsoft.com/office/drawing/2014/main" id="{041231BA-4159-4939-A25C-23E1E8636718}"/>
            </a:ext>
          </a:extLst>
        </xdr:cNvPr>
        <xdr:cNvSpPr txBox="1"/>
      </xdr:nvSpPr>
      <xdr:spPr>
        <a:xfrm>
          <a:off x="11563427" y="58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128379</xdr:rowOff>
    </xdr:from>
    <xdr:ext cx="560923" cy="259045"/>
    <xdr:sp macro="" textlink="">
      <xdr:nvSpPr>
        <xdr:cNvPr id="159" name="n_1mainValue債務償還比率">
          <a:extLst>
            <a:ext uri="{FF2B5EF4-FFF2-40B4-BE49-F238E27FC236}">
              <a16:creationId xmlns:a16="http://schemas.microsoft.com/office/drawing/2014/main" id="{90428528-995B-414F-BC92-D6389AD6D324}"/>
            </a:ext>
          </a:extLst>
        </xdr:cNvPr>
        <xdr:cNvSpPr txBox="1"/>
      </xdr:nvSpPr>
      <xdr:spPr>
        <a:xfrm>
          <a:off x="13791138" y="67292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103289</xdr:rowOff>
    </xdr:from>
    <xdr:ext cx="469744" cy="259045"/>
    <xdr:sp macro="" textlink="">
      <xdr:nvSpPr>
        <xdr:cNvPr id="160" name="n_2mainValue債務償還比率">
          <a:extLst>
            <a:ext uri="{FF2B5EF4-FFF2-40B4-BE49-F238E27FC236}">
              <a16:creationId xmlns:a16="http://schemas.microsoft.com/office/drawing/2014/main" id="{351E838F-A803-4434-9D01-065BB7C4FFCF}"/>
            </a:ext>
          </a:extLst>
        </xdr:cNvPr>
        <xdr:cNvSpPr txBox="1"/>
      </xdr:nvSpPr>
      <xdr:spPr>
        <a:xfrm>
          <a:off x="13087427" y="636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97793</xdr:rowOff>
    </xdr:from>
    <xdr:ext cx="560923" cy="259045"/>
    <xdr:sp macro="" textlink="">
      <xdr:nvSpPr>
        <xdr:cNvPr id="161" name="n_3mainValue債務償還比率">
          <a:extLst>
            <a:ext uri="{FF2B5EF4-FFF2-40B4-BE49-F238E27FC236}">
              <a16:creationId xmlns:a16="http://schemas.microsoft.com/office/drawing/2014/main" id="{C40B7DB7-6CA4-4FE1-8F65-9DA3D485438D}"/>
            </a:ext>
          </a:extLst>
        </xdr:cNvPr>
        <xdr:cNvSpPr txBox="1"/>
      </xdr:nvSpPr>
      <xdr:spPr>
        <a:xfrm>
          <a:off x="12279838" y="66986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80951</xdr:rowOff>
    </xdr:from>
    <xdr:ext cx="560923" cy="259045"/>
    <xdr:sp macro="" textlink="">
      <xdr:nvSpPr>
        <xdr:cNvPr id="162" name="n_4mainValue債務償還比率">
          <a:extLst>
            <a:ext uri="{FF2B5EF4-FFF2-40B4-BE49-F238E27FC236}">
              <a16:creationId xmlns:a16="http://schemas.microsoft.com/office/drawing/2014/main" id="{02F75830-23F7-461F-8580-7FBC0117AB99}"/>
            </a:ext>
          </a:extLst>
        </xdr:cNvPr>
        <xdr:cNvSpPr txBox="1"/>
      </xdr:nvSpPr>
      <xdr:spPr>
        <a:xfrm>
          <a:off x="11517838" y="68532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84882D3A-C321-469F-BBE2-32152081AE0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83B02CDB-46F7-4DEC-9F46-377C363BE3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D4EE49A-A695-4642-B9C8-514B889D9BF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176EBC4-C405-44EF-84EC-31B0E71F644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E7EC8448-3576-4306-A8CE-9B5C04D3984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1FF6744-253D-4100-9096-778A43BA24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8FED0C-FCA3-470D-BAD8-01DBBB1D67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174FF8-76B2-4EE0-A82A-EE3AC938B7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56D967-1679-4B87-87C3-8398CDD240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E08FF76-15F0-4A19-A320-8CF2196985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9BF16F-EA92-4F89-94A4-54827909C7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C3C853E-A489-456F-900B-B30143E2EB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C95F9C-8739-4B3F-9E94-B55EBB4790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581E21-32C9-44DB-B602-060F4F3CBE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EE43CF-C8E1-4CA0-84D5-497E296618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25276A-C085-47F9-857E-5D8D412BE08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C384F8-C345-4321-9F42-2061EBA7AD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302B59-8033-40B5-8802-98FC022051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7BCDA3-13B0-4323-9F7F-EA05F9ED60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468540-52E8-42DE-AAFC-1F1165ED77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25D89C-0A20-4418-B4C1-7C9913B084A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31498BF-B0DD-4D01-B5D6-C651180CEC6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76E970C-BF9B-481A-AD11-DF9CCAEC66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D06B72-6F99-44FF-979B-16D8E208FF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D006D9-D2EC-45D3-A97F-E953EC45543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52B3237-5A59-4F47-AC31-4877A1B2B8A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CDCC0E-5173-4935-AB94-F42FF1E5C6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C272FC-FBE9-4D9A-A627-02D6B9CFD3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D85F0A-42F0-42CE-84DC-1D740D68FB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9BF8DC-3DC7-488B-9B29-242F49A998F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6456D8-0EF6-404B-8E27-ACF2AC7A1B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BB659E-C01A-403C-AA5D-E7B68E95A3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143C8A-A497-4C2E-8F84-4CFEA3DBF2C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1FEAFB-EA4F-4244-800C-847CABE87D0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834410-F96C-4A7E-954D-C06CAD03C5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B0811C-C027-4D4A-BE06-FB67EE61CF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66E858-D11D-4625-9AF9-8D3B7328FD9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FFA59D-F8C9-4F6B-BE80-17B53B2677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1A954B-255F-4769-BA7C-2CB47BDA306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932DF50-FE5B-480B-8EBE-29DFB881CC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48ED56-E816-49E6-8E1A-79992C3DEF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96941DE-8085-4E0E-A62B-FD5A7942AF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F8B1DCB-8FB6-4719-8911-B675E484F0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C25D11-0B9F-4376-879C-198C8126438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E15098E-D057-4434-8896-52267F99F7E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394092-2FBA-4EAA-ADA1-AD5EAD2AAD9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EB1E3E-6F08-42E2-A016-81E414968A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BABA8B-69D5-469B-BBE2-55920C4450E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DCB861-9B0E-4AC1-8068-ECE5643565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9203681-C274-4B27-8E54-5DED450B553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D8353A0-F251-400F-93B5-20F7420907D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251203B-4D91-4236-840E-7432D8D2B16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F313E3-8AAE-4826-AC5E-F6AA26BFBEC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37FA704-6FDB-4327-B376-B48A5B9BBF1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43C0677-1594-4EFE-86C2-5A9BE0070DA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B5CAE99-6A95-4E0E-9444-D2029E683A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32A91DB-5EF1-433E-968E-787C6FEB2C2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2BC68F-C254-4B34-9776-4AA696C3D6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2AA91C-A993-48F4-9A92-60258272B3E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6910E51-B814-40A5-A4F4-7CEC97FD91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203ACBD-F279-4BDE-9A06-4CA6EC9281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173E153-3B4A-473A-A67D-D5776631277C}"/>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9F1E9D6E-0876-4082-B705-160563EB878D}"/>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544DF2DA-81D3-48B7-8CB3-F66C6881C51E}"/>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6E8DAE9-18AC-49E8-A9B5-A4EB81233C55}"/>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1A78CD10-D59E-4ACB-97A8-7F9C6DA57CC3}"/>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BA10741E-53E5-41DC-A1DC-B1DAE7336994}"/>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C90F19A-4689-4E31-AE68-C1941AC45BF6}"/>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5CBDB2E3-D8EF-400D-BEF2-1FED0456CA9E}"/>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184263D6-754F-4B18-92E1-829744F636A7}"/>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610D3920-9DD6-4494-80A3-C63331298085}"/>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1C5FCD33-4707-4AF5-AD0A-C44CDA4E7F82}"/>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C3FDA3-3712-49AF-A1F5-2BF2E702E7E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AE41AB-C667-46B2-91A6-F5FB164B2D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DF91352-29F8-49C4-8065-C4FB9EF91A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E657F6-FB22-4FAE-8D45-1D1ADCAB15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AE92C5-3269-4DEA-A7F9-C702A69C58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E6AE94AF-0C74-4358-9911-55BDAFC85705}"/>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91A03AAA-6915-499D-8048-AA0F9CF323AB}"/>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69904FAB-7EDB-47AE-BCA9-071711A9E4C2}"/>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64770</xdr:rowOff>
    </xdr:to>
    <xdr:cxnSp macro="">
      <xdr:nvCxnSpPr>
        <xdr:cNvPr id="76" name="直線コネクタ 75">
          <a:extLst>
            <a:ext uri="{FF2B5EF4-FFF2-40B4-BE49-F238E27FC236}">
              <a16:creationId xmlns:a16="http://schemas.microsoft.com/office/drawing/2014/main" id="{611D45B0-0D67-4745-8C5B-5AED61977D35}"/>
            </a:ext>
          </a:extLst>
        </xdr:cNvPr>
        <xdr:cNvCxnSpPr/>
      </xdr:nvCxnSpPr>
      <xdr:spPr>
        <a:xfrm>
          <a:off x="3797300" y="654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3CDDEE98-60B9-4BA8-883D-32FFF6420BCD}"/>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E2D4A42A-E587-4C3B-857F-CBDF52CD97F6}"/>
            </a:ext>
          </a:extLst>
        </xdr:cNvPr>
        <xdr:cNvCxnSpPr/>
      </xdr:nvCxnSpPr>
      <xdr:spPr>
        <a:xfrm>
          <a:off x="2908300" y="6501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a:extLst>
            <a:ext uri="{FF2B5EF4-FFF2-40B4-BE49-F238E27FC236}">
              <a16:creationId xmlns:a16="http://schemas.microsoft.com/office/drawing/2014/main" id="{3E8BAEB9-0F06-4B0B-A0E5-79D213EF5A47}"/>
            </a:ext>
          </a:extLst>
        </xdr:cNvPr>
        <xdr:cNvSpPr/>
      </xdr:nvSpPr>
      <xdr:spPr>
        <a:xfrm>
          <a:off x="1968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4EED88D9-F9AF-4946-9BDF-9C6CB8D6B782}"/>
            </a:ext>
          </a:extLst>
        </xdr:cNvPr>
        <xdr:cNvCxnSpPr/>
      </xdr:nvCxnSpPr>
      <xdr:spPr>
        <a:xfrm>
          <a:off x="2019300" y="64636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29210</xdr:rowOff>
    </xdr:from>
    <xdr:to>
      <xdr:col>6</xdr:col>
      <xdr:colOff>38100</xdr:colOff>
      <xdr:row>37</xdr:row>
      <xdr:rowOff>130810</xdr:rowOff>
    </xdr:to>
    <xdr:sp macro="" textlink="">
      <xdr:nvSpPr>
        <xdr:cNvPr id="81" name="楕円 80">
          <a:extLst>
            <a:ext uri="{FF2B5EF4-FFF2-40B4-BE49-F238E27FC236}">
              <a16:creationId xmlns:a16="http://schemas.microsoft.com/office/drawing/2014/main" id="{F547B0A3-7738-49FE-8D18-408F67F1DA26}"/>
            </a:ext>
          </a:extLst>
        </xdr:cNvPr>
        <xdr:cNvSpPr/>
      </xdr:nvSpPr>
      <xdr:spPr>
        <a:xfrm>
          <a:off x="1079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80010</xdr:rowOff>
    </xdr:from>
    <xdr:to>
      <xdr:col>10</xdr:col>
      <xdr:colOff>114300</xdr:colOff>
      <xdr:row>37</xdr:row>
      <xdr:rowOff>120015</xdr:rowOff>
    </xdr:to>
    <xdr:cxnSp macro="">
      <xdr:nvCxnSpPr>
        <xdr:cNvPr id="82" name="直線コネクタ 81">
          <a:extLst>
            <a:ext uri="{FF2B5EF4-FFF2-40B4-BE49-F238E27FC236}">
              <a16:creationId xmlns:a16="http://schemas.microsoft.com/office/drawing/2014/main" id="{FA6A915B-F0A5-409E-B4E2-F74F24293FBD}"/>
            </a:ext>
          </a:extLst>
        </xdr:cNvPr>
        <xdr:cNvCxnSpPr/>
      </xdr:nvCxnSpPr>
      <xdr:spPr>
        <a:xfrm>
          <a:off x="1130300" y="64236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3B55A462-3BD3-47D3-B5A5-B56705228283}"/>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583F57D8-995F-435F-AB64-7136844BC795}"/>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a:extLst>
            <a:ext uri="{FF2B5EF4-FFF2-40B4-BE49-F238E27FC236}">
              <a16:creationId xmlns:a16="http://schemas.microsoft.com/office/drawing/2014/main" id="{5B638A9F-B4E5-4438-9059-7D2500112221}"/>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13352</xdr:rowOff>
    </xdr:from>
    <xdr:ext cx="405111" cy="259045"/>
    <xdr:sp macro="" textlink="">
      <xdr:nvSpPr>
        <xdr:cNvPr id="86" name="n_4aveValue【道路】&#10;有形固定資産減価償却率">
          <a:extLst>
            <a:ext uri="{FF2B5EF4-FFF2-40B4-BE49-F238E27FC236}">
              <a16:creationId xmlns:a16="http://schemas.microsoft.com/office/drawing/2014/main" id="{135152E2-7FC8-4893-B63A-E8E65EEE9100}"/>
            </a:ext>
          </a:extLst>
        </xdr:cNvPr>
        <xdr:cNvSpPr txBox="1"/>
      </xdr:nvSpPr>
      <xdr:spPr>
        <a:xfrm>
          <a:off x="927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93997</xdr:rowOff>
    </xdr:from>
    <xdr:ext cx="405111" cy="259045"/>
    <xdr:sp macro="" textlink="">
      <xdr:nvSpPr>
        <xdr:cNvPr id="87" name="n_1mainValue【道路】&#10;有形固定資産減価償却率">
          <a:extLst>
            <a:ext uri="{FF2B5EF4-FFF2-40B4-BE49-F238E27FC236}">
              <a16:creationId xmlns:a16="http://schemas.microsoft.com/office/drawing/2014/main" id="{69CBE766-5F44-4618-A42D-83457A8BED4A}"/>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51E71AE3-A18E-40AF-88C9-5180F633050C}"/>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5013EA0B-CA32-458B-BAAD-93ED5D1829F8}"/>
            </a:ext>
          </a:extLst>
        </xdr:cNvPr>
        <xdr:cNvSpPr txBox="1"/>
      </xdr:nvSpPr>
      <xdr:spPr>
        <a:xfrm>
          <a:off x="18167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62F29301-F362-476D-A7A4-88FEE6FC64B9}"/>
            </a:ext>
          </a:extLst>
        </xdr:cNvPr>
        <xdr:cNvSpPr txBox="1"/>
      </xdr:nvSpPr>
      <xdr:spPr>
        <a:xfrm>
          <a:off x="927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AA4CBB1-F383-4A63-B9EB-ADB92C5010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CBA1366-9383-41FA-B6E7-D2C86AE808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387A68E-B56B-4E6A-8C8F-11556562F4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9EDC988-359D-47F0-BD6A-4FFF155BA73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A0E31ED-8CFB-4230-999B-488A43B3916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91EE00A-BBF4-4D9A-89C4-AEE4E7E240A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99A9D7E-A868-44D7-8886-0075D6860A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65956F7-34AD-461D-ADB1-8C79B3A33BC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EAD91C0-82CE-40E9-B397-05868F1E7A6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340395D-C289-495A-BF2B-0319A3A21C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5D2F57D-C5B3-4319-BE0B-473D49C6153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A969056-22A8-4366-BA0F-BD1DF97BD3E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BBF42AC-920F-446B-A53D-CD3ED8F162C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C835EF8-1157-4207-9DB9-A85DA2A6908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8D12C8D-B350-439E-A897-37CD00B4DE4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37E55122-08D0-4DEB-B5B7-ECABF6AFC60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C9C0FF52-5B50-4DB2-812B-5A237AC927F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BC2F3AC-B2DD-4FC9-92E7-759D01886B8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7054AEA-4B33-4D61-B002-8E1D9B6ABD1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AC0DAF99-E049-422D-BB4D-9FD6F864575B}"/>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5A8EA46-6095-4014-A599-3F459A46324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9394A8D6-BB92-4589-B9BE-F10BCFF8C80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BB08977-5690-4D0F-8A6C-4079D01D29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C4553D3-3943-472D-906F-F12559492CD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F935C51-5E5F-4D7F-9D5F-E40AF741B08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FCC35184-9010-4FCA-9B93-DD2990A873FD}"/>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B3E3E778-C4F9-44DF-8E30-CDE4F9F3194F}"/>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A3D01EA2-E59F-41DB-A080-2B9671E77396}"/>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C567B8CA-D9B7-461B-AB67-D5547238160A}"/>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CE552ACF-02E6-492B-879E-CDBB8762C50B}"/>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72563B7B-0D63-4D9F-BB25-E351B9E9370E}"/>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48B50A39-0CA1-43EF-9126-F0DDEFCA3727}"/>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AF16D749-9ABC-442C-A52B-77713B4672C9}"/>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2749B257-432F-4A15-87AD-B9A9D046FF2B}"/>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E5DF9F42-F0D1-4F39-9A5B-42E3874DBC83}"/>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F3BCE84D-F3D5-4456-B2EC-EC50B265DC26}"/>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750CBAB-F318-4F05-AA2E-A76584E9C7E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6095E6C-2E7A-443C-AE75-E3D44F0601A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B5BFA40-A1E1-4BD0-822B-DFC3A94824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4BB4ABC-607D-4795-B755-E9AB621B64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1E92D3F-A873-4F84-AB2E-7C10C5C0048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122882</xdr:rowOff>
    </xdr:from>
    <xdr:to>
      <xdr:col>55</xdr:col>
      <xdr:colOff>50800</xdr:colOff>
      <xdr:row>39</xdr:row>
      <xdr:rowOff>53032</xdr:rowOff>
    </xdr:to>
    <xdr:sp macro="" textlink="">
      <xdr:nvSpPr>
        <xdr:cNvPr id="132" name="楕円 131">
          <a:extLst>
            <a:ext uri="{FF2B5EF4-FFF2-40B4-BE49-F238E27FC236}">
              <a16:creationId xmlns:a16="http://schemas.microsoft.com/office/drawing/2014/main" id="{9D4E721C-6DDA-494D-BC47-0E8CADD185B0}"/>
            </a:ext>
          </a:extLst>
        </xdr:cNvPr>
        <xdr:cNvSpPr/>
      </xdr:nvSpPr>
      <xdr:spPr>
        <a:xfrm>
          <a:off x="10426700" y="663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145759</xdr:rowOff>
    </xdr:from>
    <xdr:ext cx="534377" cy="259045"/>
    <xdr:sp macro="" textlink="">
      <xdr:nvSpPr>
        <xdr:cNvPr id="133" name="【道路】&#10;一人当たり延長該当値テキスト">
          <a:extLst>
            <a:ext uri="{FF2B5EF4-FFF2-40B4-BE49-F238E27FC236}">
              <a16:creationId xmlns:a16="http://schemas.microsoft.com/office/drawing/2014/main" id="{76E79B15-F879-41CB-8B48-11F819160FEA}"/>
            </a:ext>
          </a:extLst>
        </xdr:cNvPr>
        <xdr:cNvSpPr txBox="1"/>
      </xdr:nvSpPr>
      <xdr:spPr>
        <a:xfrm>
          <a:off x="10515600" y="64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132744</xdr:rowOff>
    </xdr:from>
    <xdr:to>
      <xdr:col>50</xdr:col>
      <xdr:colOff>165100</xdr:colOff>
      <xdr:row>39</xdr:row>
      <xdr:rowOff>62894</xdr:rowOff>
    </xdr:to>
    <xdr:sp macro="" textlink="">
      <xdr:nvSpPr>
        <xdr:cNvPr id="134" name="楕円 133">
          <a:extLst>
            <a:ext uri="{FF2B5EF4-FFF2-40B4-BE49-F238E27FC236}">
              <a16:creationId xmlns:a16="http://schemas.microsoft.com/office/drawing/2014/main" id="{101DA85D-BD57-419C-AFC4-B2F5DB8B4724}"/>
            </a:ext>
          </a:extLst>
        </xdr:cNvPr>
        <xdr:cNvSpPr/>
      </xdr:nvSpPr>
      <xdr:spPr>
        <a:xfrm>
          <a:off x="9588500" y="66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2232</xdr:rowOff>
    </xdr:from>
    <xdr:to>
      <xdr:col>55</xdr:col>
      <xdr:colOff>0</xdr:colOff>
      <xdr:row>39</xdr:row>
      <xdr:rowOff>12094</xdr:rowOff>
    </xdr:to>
    <xdr:cxnSp macro="">
      <xdr:nvCxnSpPr>
        <xdr:cNvPr id="135" name="直線コネクタ 134">
          <a:extLst>
            <a:ext uri="{FF2B5EF4-FFF2-40B4-BE49-F238E27FC236}">
              <a16:creationId xmlns:a16="http://schemas.microsoft.com/office/drawing/2014/main" id="{A06488A5-9F13-42BB-9942-BDBEFE86684A}"/>
            </a:ext>
          </a:extLst>
        </xdr:cNvPr>
        <xdr:cNvCxnSpPr/>
      </xdr:nvCxnSpPr>
      <xdr:spPr>
        <a:xfrm flipV="1">
          <a:off x="9639300" y="6688782"/>
          <a:ext cx="8382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143553</xdr:rowOff>
    </xdr:from>
    <xdr:to>
      <xdr:col>46</xdr:col>
      <xdr:colOff>38100</xdr:colOff>
      <xdr:row>39</xdr:row>
      <xdr:rowOff>73703</xdr:rowOff>
    </xdr:to>
    <xdr:sp macro="" textlink="">
      <xdr:nvSpPr>
        <xdr:cNvPr id="136" name="楕円 135">
          <a:extLst>
            <a:ext uri="{FF2B5EF4-FFF2-40B4-BE49-F238E27FC236}">
              <a16:creationId xmlns:a16="http://schemas.microsoft.com/office/drawing/2014/main" id="{95463398-69BC-4A21-B28A-048B116EA63F}"/>
            </a:ext>
          </a:extLst>
        </xdr:cNvPr>
        <xdr:cNvSpPr/>
      </xdr:nvSpPr>
      <xdr:spPr>
        <a:xfrm>
          <a:off x="8699500" y="66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12094</xdr:rowOff>
    </xdr:from>
    <xdr:to>
      <xdr:col>50</xdr:col>
      <xdr:colOff>114300</xdr:colOff>
      <xdr:row>39</xdr:row>
      <xdr:rowOff>22903</xdr:rowOff>
    </xdr:to>
    <xdr:cxnSp macro="">
      <xdr:nvCxnSpPr>
        <xdr:cNvPr id="137" name="直線コネクタ 136">
          <a:extLst>
            <a:ext uri="{FF2B5EF4-FFF2-40B4-BE49-F238E27FC236}">
              <a16:creationId xmlns:a16="http://schemas.microsoft.com/office/drawing/2014/main" id="{F514B26B-5771-45D0-BC2E-7F265E469A97}"/>
            </a:ext>
          </a:extLst>
        </xdr:cNvPr>
        <xdr:cNvCxnSpPr/>
      </xdr:nvCxnSpPr>
      <xdr:spPr>
        <a:xfrm flipV="1">
          <a:off x="8750300" y="6698644"/>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156421</xdr:rowOff>
    </xdr:from>
    <xdr:to>
      <xdr:col>41</xdr:col>
      <xdr:colOff>101600</xdr:colOff>
      <xdr:row>39</xdr:row>
      <xdr:rowOff>86571</xdr:rowOff>
    </xdr:to>
    <xdr:sp macro="" textlink="">
      <xdr:nvSpPr>
        <xdr:cNvPr id="138" name="楕円 137">
          <a:extLst>
            <a:ext uri="{FF2B5EF4-FFF2-40B4-BE49-F238E27FC236}">
              <a16:creationId xmlns:a16="http://schemas.microsoft.com/office/drawing/2014/main" id="{EA67B8E7-1D6A-4C4F-9E2B-935C0D16903A}"/>
            </a:ext>
          </a:extLst>
        </xdr:cNvPr>
        <xdr:cNvSpPr/>
      </xdr:nvSpPr>
      <xdr:spPr>
        <a:xfrm>
          <a:off x="7810500" y="66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22903</xdr:rowOff>
    </xdr:from>
    <xdr:to>
      <xdr:col>45</xdr:col>
      <xdr:colOff>177800</xdr:colOff>
      <xdr:row>39</xdr:row>
      <xdr:rowOff>35771</xdr:rowOff>
    </xdr:to>
    <xdr:cxnSp macro="">
      <xdr:nvCxnSpPr>
        <xdr:cNvPr id="139" name="直線コネクタ 138">
          <a:extLst>
            <a:ext uri="{FF2B5EF4-FFF2-40B4-BE49-F238E27FC236}">
              <a16:creationId xmlns:a16="http://schemas.microsoft.com/office/drawing/2014/main" id="{8C20B4F5-04C7-4DE6-9C91-D7FB77CA9F8B}"/>
            </a:ext>
          </a:extLst>
        </xdr:cNvPr>
        <xdr:cNvCxnSpPr/>
      </xdr:nvCxnSpPr>
      <xdr:spPr>
        <a:xfrm flipV="1">
          <a:off x="7861300" y="6709453"/>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166642</xdr:rowOff>
    </xdr:from>
    <xdr:to>
      <xdr:col>36</xdr:col>
      <xdr:colOff>165100</xdr:colOff>
      <xdr:row>39</xdr:row>
      <xdr:rowOff>96792</xdr:rowOff>
    </xdr:to>
    <xdr:sp macro="" textlink="">
      <xdr:nvSpPr>
        <xdr:cNvPr id="140" name="楕円 139">
          <a:extLst>
            <a:ext uri="{FF2B5EF4-FFF2-40B4-BE49-F238E27FC236}">
              <a16:creationId xmlns:a16="http://schemas.microsoft.com/office/drawing/2014/main" id="{F7F80EAD-26D7-4391-AD5F-1C7FF72696AB}"/>
            </a:ext>
          </a:extLst>
        </xdr:cNvPr>
        <xdr:cNvSpPr/>
      </xdr:nvSpPr>
      <xdr:spPr>
        <a:xfrm>
          <a:off x="6921500" y="66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35771</xdr:rowOff>
    </xdr:from>
    <xdr:to>
      <xdr:col>41</xdr:col>
      <xdr:colOff>50800</xdr:colOff>
      <xdr:row>39</xdr:row>
      <xdr:rowOff>45992</xdr:rowOff>
    </xdr:to>
    <xdr:cxnSp macro="">
      <xdr:nvCxnSpPr>
        <xdr:cNvPr id="141" name="直線コネクタ 140">
          <a:extLst>
            <a:ext uri="{FF2B5EF4-FFF2-40B4-BE49-F238E27FC236}">
              <a16:creationId xmlns:a16="http://schemas.microsoft.com/office/drawing/2014/main" id="{F100E49E-4D19-43DE-9B93-872C061063A8}"/>
            </a:ext>
          </a:extLst>
        </xdr:cNvPr>
        <xdr:cNvCxnSpPr/>
      </xdr:nvCxnSpPr>
      <xdr:spPr>
        <a:xfrm flipV="1">
          <a:off x="6972300" y="6722321"/>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34CA97A-4A84-4DC8-8F15-F657AA94ED67}"/>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C594AD0B-5DA2-4C8E-8F0D-BB8F1C61A63C}"/>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4E86C127-E5EB-48E9-AE84-EC51F902846F}"/>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4A93D0F6-45BA-48CA-AB22-B1527A3D6A1A}"/>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54021</xdr:rowOff>
    </xdr:from>
    <xdr:ext cx="534377" cy="259045"/>
    <xdr:sp macro="" textlink="">
      <xdr:nvSpPr>
        <xdr:cNvPr id="146" name="n_1mainValue【道路】&#10;一人当たり延長">
          <a:extLst>
            <a:ext uri="{FF2B5EF4-FFF2-40B4-BE49-F238E27FC236}">
              <a16:creationId xmlns:a16="http://schemas.microsoft.com/office/drawing/2014/main" id="{0CF8C662-AAD5-4C1D-9042-51D84D56B14E}"/>
            </a:ext>
          </a:extLst>
        </xdr:cNvPr>
        <xdr:cNvSpPr txBox="1"/>
      </xdr:nvSpPr>
      <xdr:spPr>
        <a:xfrm>
          <a:off x="9359411" y="674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64830</xdr:rowOff>
    </xdr:from>
    <xdr:ext cx="534377" cy="259045"/>
    <xdr:sp macro="" textlink="">
      <xdr:nvSpPr>
        <xdr:cNvPr id="147" name="n_2mainValue【道路】&#10;一人当たり延長">
          <a:extLst>
            <a:ext uri="{FF2B5EF4-FFF2-40B4-BE49-F238E27FC236}">
              <a16:creationId xmlns:a16="http://schemas.microsoft.com/office/drawing/2014/main" id="{E570F60E-C634-4221-836C-13137B8FDF45}"/>
            </a:ext>
          </a:extLst>
        </xdr:cNvPr>
        <xdr:cNvSpPr txBox="1"/>
      </xdr:nvSpPr>
      <xdr:spPr>
        <a:xfrm>
          <a:off x="8483111" y="67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77698</xdr:rowOff>
    </xdr:from>
    <xdr:ext cx="534377" cy="259045"/>
    <xdr:sp macro="" textlink="">
      <xdr:nvSpPr>
        <xdr:cNvPr id="148" name="n_3mainValue【道路】&#10;一人当たり延長">
          <a:extLst>
            <a:ext uri="{FF2B5EF4-FFF2-40B4-BE49-F238E27FC236}">
              <a16:creationId xmlns:a16="http://schemas.microsoft.com/office/drawing/2014/main" id="{19A47737-8E4F-4B6B-A599-A84752AA9C6F}"/>
            </a:ext>
          </a:extLst>
        </xdr:cNvPr>
        <xdr:cNvSpPr txBox="1"/>
      </xdr:nvSpPr>
      <xdr:spPr>
        <a:xfrm>
          <a:off x="7594111" y="676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113319</xdr:rowOff>
    </xdr:from>
    <xdr:ext cx="534377" cy="259045"/>
    <xdr:sp macro="" textlink="">
      <xdr:nvSpPr>
        <xdr:cNvPr id="149" name="n_4mainValue【道路】&#10;一人当たり延長">
          <a:extLst>
            <a:ext uri="{FF2B5EF4-FFF2-40B4-BE49-F238E27FC236}">
              <a16:creationId xmlns:a16="http://schemas.microsoft.com/office/drawing/2014/main" id="{93AF2ACD-9511-4FE6-9FAE-17C3345C9BC7}"/>
            </a:ext>
          </a:extLst>
        </xdr:cNvPr>
        <xdr:cNvSpPr txBox="1"/>
      </xdr:nvSpPr>
      <xdr:spPr>
        <a:xfrm>
          <a:off x="6705111" y="64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567A302-5542-42D1-9235-C49EF45AB5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C06E0E2-6D9E-4016-9A92-B5A1C38A3E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A2762FA-E222-4208-9626-B544D3C949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683EA01-22AB-43E5-AF2F-70AD5A0EA80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1E31F296-A438-476A-A048-4C7E9E8A913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6A5BB6E-4E1B-4047-B62F-B3B06CFA54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661EF85-FD9C-46D8-AC5D-793179B703C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A96BD95-C39F-46D2-871F-F9A63B1580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B6CF9AC-620D-4FC7-AA3F-61E34C0E06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6908BBF-7F27-4D52-8D0A-9D2763375F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B5556C1-A44F-41B7-8546-A41C3E5A9A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37053FCC-A2FE-4668-93D8-A41460178AD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6D64067-0263-4A8B-8E8F-2B292F18010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5B893CE5-F1F5-4E08-9DEA-446736958ED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3FDFFF8F-F334-47B7-A668-BDED86BCD32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DA4E9298-D13E-4560-BDE9-5F56CA53BE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3B993ED2-C325-47D5-AAC6-69B32AFFB83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72CB9CB2-4F72-4E2F-B592-83C29A8E422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2821EED-936F-4221-BC86-EEFDD9E2400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9CDA5D1-9289-41B4-86B2-5B4E5AECD4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71A3DDE-A4F5-467E-B132-ABDBE86BBB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57C40F62-4ED4-42E9-A3D0-34792CDD18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A2C740C-F772-490E-8C5F-5802CFFA0E9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EA17E76D-1CA6-418E-AAD6-6580707FE3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FC217C6-FAC4-40BA-8582-698C510085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37BB2D5B-E2B3-49B3-A7F8-79D45D8F2A6F}"/>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58D19CB-C68D-438A-848D-108D68571BE3}"/>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7555293B-054C-42D3-B570-1A5777A01D88}"/>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CB63988-40E9-44C8-9C67-E13EFFEDEE09}"/>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F8CA0B85-9A37-4887-ABF2-37DA529DC01E}"/>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19CD4006-C81C-4FC6-B480-D2E8815B042A}"/>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18088A8C-ECC9-4C77-94A3-B7C018345FCF}"/>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6E2BA92E-41B6-4205-81A6-AFB84EB50CEE}"/>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46810681-D819-418C-BDAA-B29F9397ED3D}"/>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766F13D5-87FC-4CCF-B4CB-7FA3304111B7}"/>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465A3BF2-7A19-4BF4-BE1E-729ADBBD0F1B}"/>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16D3E0B-72BA-4083-B50B-A285675CACE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5CD15BD-8237-41FE-A2C3-0ADF1BD56E0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C92C37-31C1-4023-9C29-3DB37C8C96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5B62DB5-79EC-4B38-AAEA-D129A0ADD3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707D798-ECA8-4A98-A572-AA827CF328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70031</xdr:rowOff>
    </xdr:from>
    <xdr:to>
      <xdr:col>24</xdr:col>
      <xdr:colOff>114300</xdr:colOff>
      <xdr:row>64</xdr:row>
      <xdr:rowOff>181</xdr:rowOff>
    </xdr:to>
    <xdr:sp macro="" textlink="">
      <xdr:nvSpPr>
        <xdr:cNvPr id="191" name="楕円 190">
          <a:extLst>
            <a:ext uri="{FF2B5EF4-FFF2-40B4-BE49-F238E27FC236}">
              <a16:creationId xmlns:a16="http://schemas.microsoft.com/office/drawing/2014/main" id="{0032EAFA-F26E-46D1-8405-25861C52A59A}"/>
            </a:ext>
          </a:extLst>
        </xdr:cNvPr>
        <xdr:cNvSpPr/>
      </xdr:nvSpPr>
      <xdr:spPr>
        <a:xfrm>
          <a:off x="45847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156408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91418A47-944C-41E1-9BFE-E240EFD59CF0}"/>
            </a:ext>
          </a:extLst>
        </xdr:cNvPr>
        <xdr:cNvSpPr txBox="1"/>
      </xdr:nvSpPr>
      <xdr:spPr>
        <a:xfrm>
          <a:off x="4673600" y="1078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42273</xdr:rowOff>
    </xdr:from>
    <xdr:to>
      <xdr:col>20</xdr:col>
      <xdr:colOff>38100</xdr:colOff>
      <xdr:row>63</xdr:row>
      <xdr:rowOff>143873</xdr:rowOff>
    </xdr:to>
    <xdr:sp macro="" textlink="">
      <xdr:nvSpPr>
        <xdr:cNvPr id="193" name="楕円 192">
          <a:extLst>
            <a:ext uri="{FF2B5EF4-FFF2-40B4-BE49-F238E27FC236}">
              <a16:creationId xmlns:a16="http://schemas.microsoft.com/office/drawing/2014/main" id="{595DB840-9066-4608-8041-D2C51BD924C5}"/>
            </a:ext>
          </a:extLst>
        </xdr:cNvPr>
        <xdr:cNvSpPr/>
      </xdr:nvSpPr>
      <xdr:spPr>
        <a:xfrm>
          <a:off x="3746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93073</xdr:rowOff>
    </xdr:from>
    <xdr:to>
      <xdr:col>24</xdr:col>
      <xdr:colOff>63500</xdr:colOff>
      <xdr:row>63</xdr:row>
      <xdr:rowOff>120831</xdr:rowOff>
    </xdr:to>
    <xdr:cxnSp macro="">
      <xdr:nvCxnSpPr>
        <xdr:cNvPr id="194" name="直線コネクタ 193">
          <a:extLst>
            <a:ext uri="{FF2B5EF4-FFF2-40B4-BE49-F238E27FC236}">
              <a16:creationId xmlns:a16="http://schemas.microsoft.com/office/drawing/2014/main" id="{835BA3A2-142F-4B79-AB7B-51814E9FA71F}"/>
            </a:ext>
          </a:extLst>
        </xdr:cNvPr>
        <xdr:cNvCxnSpPr/>
      </xdr:nvCxnSpPr>
      <xdr:spPr>
        <a:xfrm>
          <a:off x="3797300" y="1089442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12881</xdr:rowOff>
    </xdr:from>
    <xdr:to>
      <xdr:col>15</xdr:col>
      <xdr:colOff>101600</xdr:colOff>
      <xdr:row>63</xdr:row>
      <xdr:rowOff>114481</xdr:rowOff>
    </xdr:to>
    <xdr:sp macro="" textlink="">
      <xdr:nvSpPr>
        <xdr:cNvPr id="195" name="楕円 194">
          <a:extLst>
            <a:ext uri="{FF2B5EF4-FFF2-40B4-BE49-F238E27FC236}">
              <a16:creationId xmlns:a16="http://schemas.microsoft.com/office/drawing/2014/main" id="{9E8B3859-8995-41D2-A943-EBAFCE24B0E5}"/>
            </a:ext>
          </a:extLst>
        </xdr:cNvPr>
        <xdr:cNvSpPr/>
      </xdr:nvSpPr>
      <xdr:spPr>
        <a:xfrm>
          <a:off x="2857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63681</xdr:rowOff>
    </xdr:from>
    <xdr:to>
      <xdr:col>19</xdr:col>
      <xdr:colOff>177800</xdr:colOff>
      <xdr:row>63</xdr:row>
      <xdr:rowOff>93073</xdr:rowOff>
    </xdr:to>
    <xdr:cxnSp macro="">
      <xdr:nvCxnSpPr>
        <xdr:cNvPr id="196" name="直線コネクタ 195">
          <a:extLst>
            <a:ext uri="{FF2B5EF4-FFF2-40B4-BE49-F238E27FC236}">
              <a16:creationId xmlns:a16="http://schemas.microsoft.com/office/drawing/2014/main" id="{AB7120F7-8190-40C8-A084-6FEAC1208CDA}"/>
            </a:ext>
          </a:extLst>
        </xdr:cNvPr>
        <xdr:cNvCxnSpPr/>
      </xdr:nvCxnSpPr>
      <xdr:spPr>
        <a:xfrm>
          <a:off x="2908300" y="1086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197" name="楕円 196">
          <a:extLst>
            <a:ext uri="{FF2B5EF4-FFF2-40B4-BE49-F238E27FC236}">
              <a16:creationId xmlns:a16="http://schemas.microsoft.com/office/drawing/2014/main" id="{378FEBA1-345D-4E40-BFCB-D4E25D3F44BE}"/>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63681</xdr:rowOff>
    </xdr:to>
    <xdr:cxnSp macro="">
      <xdr:nvCxnSpPr>
        <xdr:cNvPr id="198" name="直線コネクタ 197">
          <a:extLst>
            <a:ext uri="{FF2B5EF4-FFF2-40B4-BE49-F238E27FC236}">
              <a16:creationId xmlns:a16="http://schemas.microsoft.com/office/drawing/2014/main" id="{83507913-F2C3-4193-B021-3EE7362B1BBF}"/>
            </a:ext>
          </a:extLst>
        </xdr:cNvPr>
        <xdr:cNvCxnSpPr/>
      </xdr:nvCxnSpPr>
      <xdr:spPr>
        <a:xfrm>
          <a:off x="2019300" y="108356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125549</xdr:rowOff>
    </xdr:from>
    <xdr:to>
      <xdr:col>6</xdr:col>
      <xdr:colOff>38100</xdr:colOff>
      <xdr:row>63</xdr:row>
      <xdr:rowOff>55699</xdr:rowOff>
    </xdr:to>
    <xdr:sp macro="" textlink="">
      <xdr:nvSpPr>
        <xdr:cNvPr id="199" name="楕円 198">
          <a:extLst>
            <a:ext uri="{FF2B5EF4-FFF2-40B4-BE49-F238E27FC236}">
              <a16:creationId xmlns:a16="http://schemas.microsoft.com/office/drawing/2014/main" id="{72F01E28-51AF-43FC-86F5-250F68F1D67E}"/>
            </a:ext>
          </a:extLst>
        </xdr:cNvPr>
        <xdr:cNvSpPr/>
      </xdr:nvSpPr>
      <xdr:spPr>
        <a:xfrm>
          <a:off x="1079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4899</xdr:rowOff>
    </xdr:from>
    <xdr:to>
      <xdr:col>10</xdr:col>
      <xdr:colOff>114300</xdr:colOff>
      <xdr:row>63</xdr:row>
      <xdr:rowOff>34290</xdr:rowOff>
    </xdr:to>
    <xdr:cxnSp macro="">
      <xdr:nvCxnSpPr>
        <xdr:cNvPr id="200" name="直線コネクタ 199">
          <a:extLst>
            <a:ext uri="{FF2B5EF4-FFF2-40B4-BE49-F238E27FC236}">
              <a16:creationId xmlns:a16="http://schemas.microsoft.com/office/drawing/2014/main" id="{57DFD0AF-25E9-43E5-9A21-65D03EBF53F3}"/>
            </a:ext>
          </a:extLst>
        </xdr:cNvPr>
        <xdr:cNvCxnSpPr/>
      </xdr:nvCxnSpPr>
      <xdr:spPr>
        <a:xfrm>
          <a:off x="1130300" y="1080624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8DD385E-B401-4BDC-808D-71277A81BC43}"/>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24735E8D-551E-4830-B3D4-C8058A86704A}"/>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178BA043-A34C-4A63-AF3F-16C3160703DB}"/>
            </a:ext>
          </a:extLst>
        </xdr:cNvPr>
        <xdr:cNvSpPr txBox="1"/>
      </xdr:nvSpPr>
      <xdr:spPr>
        <a:xfrm>
          <a:off x="1816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D7ADE0B8-18E7-45B1-A2D2-36273A2A57D7}"/>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135000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2EDBEFD3-9626-4201-8F53-1CC723AE3917}"/>
            </a:ext>
          </a:extLst>
        </xdr:cNvPr>
        <xdr:cNvSpPr txBox="1"/>
      </xdr:nvSpPr>
      <xdr:spPr>
        <a:xfrm>
          <a:off x="35820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105608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B256ED23-0535-4FE6-A0E0-CC4E0117341D}"/>
            </a:ext>
          </a:extLst>
        </xdr:cNvPr>
        <xdr:cNvSpPr txBox="1"/>
      </xdr:nvSpPr>
      <xdr:spPr>
        <a:xfrm>
          <a:off x="2705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1751215-7F0E-4F4A-B6BF-D744E1122FD3}"/>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46826</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4647765F-0E65-4AE4-B609-B6E10E688C6D}"/>
            </a:ext>
          </a:extLst>
        </xdr:cNvPr>
        <xdr:cNvSpPr txBox="1"/>
      </xdr:nvSpPr>
      <xdr:spPr>
        <a:xfrm>
          <a:off x="9277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9F81D34-681B-4164-A8FA-F71780E06F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60B727C-05F6-4057-9EE5-0DC13DEC654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7F1D7727-7CFE-4B2E-B749-D85D811B29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5E381C5-4A91-49CA-B57E-914416FE09A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712D689-D5B9-4B99-8112-D7864D6107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DAF80D8-D29C-4731-9E7A-C96BF6CF5D3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42901F0-E7D4-4DBF-A82D-670143ADEA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227283D-A5E3-48EF-B5E3-1A5A0664B9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B20B787-9537-4445-BFD8-483371D155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0CF201D-5A1A-4E8D-8455-F70565806CB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BAFC647-90A0-4433-8D4F-C8639FB17B7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BC09F909-0B74-4055-85E1-E584E41B4F5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D3379CD-0F33-4B81-8EA2-98A1FF392BC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335820F-850A-4A83-88D3-7ED4D6C0984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738EF896-6CDA-425B-8C21-5FE28E3F122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2D82532A-C173-4A40-9D96-09A831564D1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5CFBE3C9-8867-494D-BA81-29CE6D26917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F6D838BE-0F75-4740-9849-ECEE985303B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E9738A3A-B22E-47AD-B463-85C226D5FB1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8703E5F5-2403-457B-8A07-7A87B051D30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5848C044-3D99-4D2A-9A67-BC3830D4164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10A5ED1-6E19-486A-947E-134CD03B6C4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F2941C5C-2F91-4967-B1C4-8C3F05ED91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E6681BEF-2A01-445B-AE37-480B4432FF5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CD36968-2E11-4FA3-A094-A0A259EF5AD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1FCF9910-387D-419B-A5FE-7B9E69C00745}"/>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ED978EAF-85A5-4D4D-9BE7-08F294452FBD}"/>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FB5A0C43-AE99-4BC6-977E-45AF0AD76B02}"/>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DF4ED051-F78A-47A7-B286-F04E0158A082}"/>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25F8DD65-8D34-49AE-959F-713E7C50BE53}"/>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53F1021E-9BA9-4FA6-9D40-E5CD9F171F9E}"/>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F9604C19-E2F5-4974-B9BD-76327F5A0044}"/>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86EBE3A8-F66C-4223-B9A4-6AA1EB7B97CE}"/>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44A1BFE6-3314-4A72-876B-C5F19AEEA0D2}"/>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AAD8F43F-3AF4-4563-A7C4-FF74FC8A56A6}"/>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42AC062A-2C22-4F27-A4E2-238FA19D7542}"/>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D99C848-85FC-41F4-8173-4D57BB8F11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7AF0278-0B58-4AF1-BF02-EB586A5BEC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5A549EA-EB8D-4D9E-A8B3-ADB0BADADD9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12CBF21-A65C-47F2-8E8B-B4AE0FCBBEC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912A4B27-91DA-41B0-837E-205E6F2F2F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2771</xdr:rowOff>
    </xdr:from>
    <xdr:to>
      <xdr:col>55</xdr:col>
      <xdr:colOff>50800</xdr:colOff>
      <xdr:row>64</xdr:row>
      <xdr:rowOff>104371</xdr:rowOff>
    </xdr:to>
    <xdr:sp macro="" textlink="">
      <xdr:nvSpPr>
        <xdr:cNvPr id="250" name="楕円 249">
          <a:extLst>
            <a:ext uri="{FF2B5EF4-FFF2-40B4-BE49-F238E27FC236}">
              <a16:creationId xmlns:a16="http://schemas.microsoft.com/office/drawing/2014/main" id="{5DCEE149-DA81-45F2-A921-05E3AA245F30}"/>
            </a:ext>
          </a:extLst>
        </xdr:cNvPr>
        <xdr:cNvSpPr/>
      </xdr:nvSpPr>
      <xdr:spPr>
        <a:xfrm>
          <a:off x="10426700" y="109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89148</xdr:rowOff>
    </xdr:from>
    <xdr:ext cx="534377" cy="259045"/>
    <xdr:sp macro="" textlink="">
      <xdr:nvSpPr>
        <xdr:cNvPr id="251" name="【橋りょう・トンネル】&#10;一人当たり有形固定資産（償却資産）額該当値テキスト">
          <a:extLst>
            <a:ext uri="{FF2B5EF4-FFF2-40B4-BE49-F238E27FC236}">
              <a16:creationId xmlns:a16="http://schemas.microsoft.com/office/drawing/2014/main" id="{F3256BED-2036-46DF-90E1-388FF88E76B3}"/>
            </a:ext>
          </a:extLst>
        </xdr:cNvPr>
        <xdr:cNvSpPr txBox="1"/>
      </xdr:nvSpPr>
      <xdr:spPr>
        <a:xfrm>
          <a:off x="10515600" y="1089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4030</xdr:rowOff>
    </xdr:from>
    <xdr:to>
      <xdr:col>50</xdr:col>
      <xdr:colOff>165100</xdr:colOff>
      <xdr:row>64</xdr:row>
      <xdr:rowOff>105630</xdr:rowOff>
    </xdr:to>
    <xdr:sp macro="" textlink="">
      <xdr:nvSpPr>
        <xdr:cNvPr id="252" name="楕円 251">
          <a:extLst>
            <a:ext uri="{FF2B5EF4-FFF2-40B4-BE49-F238E27FC236}">
              <a16:creationId xmlns:a16="http://schemas.microsoft.com/office/drawing/2014/main" id="{067531A3-265A-4715-AA31-1DCD5FFBA695}"/>
            </a:ext>
          </a:extLst>
        </xdr:cNvPr>
        <xdr:cNvSpPr/>
      </xdr:nvSpPr>
      <xdr:spPr>
        <a:xfrm>
          <a:off x="9588500" y="1097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53571</xdr:rowOff>
    </xdr:from>
    <xdr:to>
      <xdr:col>55</xdr:col>
      <xdr:colOff>0</xdr:colOff>
      <xdr:row>64</xdr:row>
      <xdr:rowOff>54830</xdr:rowOff>
    </xdr:to>
    <xdr:cxnSp macro="">
      <xdr:nvCxnSpPr>
        <xdr:cNvPr id="253" name="直線コネクタ 252">
          <a:extLst>
            <a:ext uri="{FF2B5EF4-FFF2-40B4-BE49-F238E27FC236}">
              <a16:creationId xmlns:a16="http://schemas.microsoft.com/office/drawing/2014/main" id="{6A0C332A-0AAD-4D42-926E-82CE353F4DE9}"/>
            </a:ext>
          </a:extLst>
        </xdr:cNvPr>
        <xdr:cNvCxnSpPr/>
      </xdr:nvCxnSpPr>
      <xdr:spPr>
        <a:xfrm flipV="1">
          <a:off x="9639300" y="11026371"/>
          <a:ext cx="838200" cy="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5404</xdr:rowOff>
    </xdr:from>
    <xdr:to>
      <xdr:col>46</xdr:col>
      <xdr:colOff>38100</xdr:colOff>
      <xdr:row>64</xdr:row>
      <xdr:rowOff>107004</xdr:rowOff>
    </xdr:to>
    <xdr:sp macro="" textlink="">
      <xdr:nvSpPr>
        <xdr:cNvPr id="254" name="楕円 253">
          <a:extLst>
            <a:ext uri="{FF2B5EF4-FFF2-40B4-BE49-F238E27FC236}">
              <a16:creationId xmlns:a16="http://schemas.microsoft.com/office/drawing/2014/main" id="{2061298D-6B84-41C3-A0AD-DBBE753CBDC4}"/>
            </a:ext>
          </a:extLst>
        </xdr:cNvPr>
        <xdr:cNvSpPr/>
      </xdr:nvSpPr>
      <xdr:spPr>
        <a:xfrm>
          <a:off x="8699500" y="109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54830</xdr:rowOff>
    </xdr:from>
    <xdr:to>
      <xdr:col>50</xdr:col>
      <xdr:colOff>114300</xdr:colOff>
      <xdr:row>64</xdr:row>
      <xdr:rowOff>56204</xdr:rowOff>
    </xdr:to>
    <xdr:cxnSp macro="">
      <xdr:nvCxnSpPr>
        <xdr:cNvPr id="255" name="直線コネクタ 254">
          <a:extLst>
            <a:ext uri="{FF2B5EF4-FFF2-40B4-BE49-F238E27FC236}">
              <a16:creationId xmlns:a16="http://schemas.microsoft.com/office/drawing/2014/main" id="{ED14A728-D99B-4DE9-9542-D5964A810B28}"/>
            </a:ext>
          </a:extLst>
        </xdr:cNvPr>
        <xdr:cNvCxnSpPr/>
      </xdr:nvCxnSpPr>
      <xdr:spPr>
        <a:xfrm flipV="1">
          <a:off x="8750300" y="11027630"/>
          <a:ext cx="8890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7044</xdr:rowOff>
    </xdr:from>
    <xdr:to>
      <xdr:col>41</xdr:col>
      <xdr:colOff>101600</xdr:colOff>
      <xdr:row>64</xdr:row>
      <xdr:rowOff>108644</xdr:rowOff>
    </xdr:to>
    <xdr:sp macro="" textlink="">
      <xdr:nvSpPr>
        <xdr:cNvPr id="256" name="楕円 255">
          <a:extLst>
            <a:ext uri="{FF2B5EF4-FFF2-40B4-BE49-F238E27FC236}">
              <a16:creationId xmlns:a16="http://schemas.microsoft.com/office/drawing/2014/main" id="{EF870D28-9BC3-485A-BC84-F33FE7CAFD76}"/>
            </a:ext>
          </a:extLst>
        </xdr:cNvPr>
        <xdr:cNvSpPr/>
      </xdr:nvSpPr>
      <xdr:spPr>
        <a:xfrm>
          <a:off x="7810500" y="109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56204</xdr:rowOff>
    </xdr:from>
    <xdr:to>
      <xdr:col>45</xdr:col>
      <xdr:colOff>177800</xdr:colOff>
      <xdr:row>64</xdr:row>
      <xdr:rowOff>57844</xdr:rowOff>
    </xdr:to>
    <xdr:cxnSp macro="">
      <xdr:nvCxnSpPr>
        <xdr:cNvPr id="257" name="直線コネクタ 256">
          <a:extLst>
            <a:ext uri="{FF2B5EF4-FFF2-40B4-BE49-F238E27FC236}">
              <a16:creationId xmlns:a16="http://schemas.microsoft.com/office/drawing/2014/main" id="{025DB513-DC7F-41AD-959B-3A151CEA5364}"/>
            </a:ext>
          </a:extLst>
        </xdr:cNvPr>
        <xdr:cNvCxnSpPr/>
      </xdr:nvCxnSpPr>
      <xdr:spPr>
        <a:xfrm flipV="1">
          <a:off x="7861300" y="11029004"/>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8350</xdr:rowOff>
    </xdr:from>
    <xdr:to>
      <xdr:col>36</xdr:col>
      <xdr:colOff>165100</xdr:colOff>
      <xdr:row>64</xdr:row>
      <xdr:rowOff>109950</xdr:rowOff>
    </xdr:to>
    <xdr:sp macro="" textlink="">
      <xdr:nvSpPr>
        <xdr:cNvPr id="258" name="楕円 257">
          <a:extLst>
            <a:ext uri="{FF2B5EF4-FFF2-40B4-BE49-F238E27FC236}">
              <a16:creationId xmlns:a16="http://schemas.microsoft.com/office/drawing/2014/main" id="{BBF75962-2B41-4802-9100-B7DCFFB54C97}"/>
            </a:ext>
          </a:extLst>
        </xdr:cNvPr>
        <xdr:cNvSpPr/>
      </xdr:nvSpPr>
      <xdr:spPr>
        <a:xfrm>
          <a:off x="6921500" y="1098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57844</xdr:rowOff>
    </xdr:from>
    <xdr:to>
      <xdr:col>41</xdr:col>
      <xdr:colOff>50800</xdr:colOff>
      <xdr:row>64</xdr:row>
      <xdr:rowOff>59150</xdr:rowOff>
    </xdr:to>
    <xdr:cxnSp macro="">
      <xdr:nvCxnSpPr>
        <xdr:cNvPr id="259" name="直線コネクタ 258">
          <a:extLst>
            <a:ext uri="{FF2B5EF4-FFF2-40B4-BE49-F238E27FC236}">
              <a16:creationId xmlns:a16="http://schemas.microsoft.com/office/drawing/2014/main" id="{6379CE5E-D896-4560-8B64-C8FC92B7EFB6}"/>
            </a:ext>
          </a:extLst>
        </xdr:cNvPr>
        <xdr:cNvCxnSpPr/>
      </xdr:nvCxnSpPr>
      <xdr:spPr>
        <a:xfrm flipV="1">
          <a:off x="6972300" y="1103064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6198E0E6-2B1A-4760-A4C1-C07F06C0DCB3}"/>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81E569BD-C521-4B3F-97C9-135C29B203AA}"/>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BF006F73-AB7F-4C88-99EA-751D8ECDD465}"/>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162C195C-C931-40EF-A87D-E3489B205B0B}"/>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96757</xdr:rowOff>
    </xdr:from>
    <xdr:ext cx="534377" cy="259045"/>
    <xdr:sp macro="" textlink="">
      <xdr:nvSpPr>
        <xdr:cNvPr id="264" name="n_1mainValue【橋りょう・トンネル】&#10;一人当たり有形固定資産（償却資産）額">
          <a:extLst>
            <a:ext uri="{FF2B5EF4-FFF2-40B4-BE49-F238E27FC236}">
              <a16:creationId xmlns:a16="http://schemas.microsoft.com/office/drawing/2014/main" id="{1F7FDDC9-CE92-4467-A0DF-00F23460C095}"/>
            </a:ext>
          </a:extLst>
        </xdr:cNvPr>
        <xdr:cNvSpPr txBox="1"/>
      </xdr:nvSpPr>
      <xdr:spPr>
        <a:xfrm>
          <a:off x="9359411" y="110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98131</xdr:rowOff>
    </xdr:from>
    <xdr:ext cx="534377" cy="259045"/>
    <xdr:sp macro="" textlink="">
      <xdr:nvSpPr>
        <xdr:cNvPr id="265" name="n_2mainValue【橋りょう・トンネル】&#10;一人当たり有形固定資産（償却資産）額">
          <a:extLst>
            <a:ext uri="{FF2B5EF4-FFF2-40B4-BE49-F238E27FC236}">
              <a16:creationId xmlns:a16="http://schemas.microsoft.com/office/drawing/2014/main" id="{17F0E936-7D32-4C88-87F4-05BD6861B5AA}"/>
            </a:ext>
          </a:extLst>
        </xdr:cNvPr>
        <xdr:cNvSpPr txBox="1"/>
      </xdr:nvSpPr>
      <xdr:spPr>
        <a:xfrm>
          <a:off x="8483111" y="110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99771</xdr:rowOff>
    </xdr:from>
    <xdr:ext cx="534377" cy="259045"/>
    <xdr:sp macro="" textlink="">
      <xdr:nvSpPr>
        <xdr:cNvPr id="266" name="n_3mainValue【橋りょう・トンネル】&#10;一人当たり有形固定資産（償却資産）額">
          <a:extLst>
            <a:ext uri="{FF2B5EF4-FFF2-40B4-BE49-F238E27FC236}">
              <a16:creationId xmlns:a16="http://schemas.microsoft.com/office/drawing/2014/main" id="{86580444-F91B-4E0F-9D73-99646BAA6B0B}"/>
            </a:ext>
          </a:extLst>
        </xdr:cNvPr>
        <xdr:cNvSpPr txBox="1"/>
      </xdr:nvSpPr>
      <xdr:spPr>
        <a:xfrm>
          <a:off x="7594111" y="110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101077</xdr:rowOff>
    </xdr:from>
    <xdr:ext cx="534377" cy="259045"/>
    <xdr:sp macro="" textlink="">
      <xdr:nvSpPr>
        <xdr:cNvPr id="267" name="n_4mainValue【橋りょう・トンネル】&#10;一人当たり有形固定資産（償却資産）額">
          <a:extLst>
            <a:ext uri="{FF2B5EF4-FFF2-40B4-BE49-F238E27FC236}">
              <a16:creationId xmlns:a16="http://schemas.microsoft.com/office/drawing/2014/main" id="{959DDA20-911F-4BE3-A158-6759D967A0E1}"/>
            </a:ext>
          </a:extLst>
        </xdr:cNvPr>
        <xdr:cNvSpPr txBox="1"/>
      </xdr:nvSpPr>
      <xdr:spPr>
        <a:xfrm>
          <a:off x="6705111" y="1107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2CB024C0-7011-4AD3-BAFC-C9FB156310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8E414171-67F7-4490-BD52-20BBA1DE69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DC15D24B-933B-422F-9916-71E6917D6E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9D7E4F2-52FD-4F8B-B1F8-5062C795FD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69A5612A-7C66-4FC9-BA00-7236D6F6933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FB2F4508-F9BC-438F-8A6C-EE29AE3E5AC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A8907123-53E1-474C-B6FB-C02A9A89A0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1033F9D3-2267-4613-8C1F-4F0E071053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D71309C7-7566-43D2-B38C-6C80DC5410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BD7360C8-9FD1-4856-96C0-E2674C1082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97775850-5C8C-4814-9F31-A2AF39E261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F681F469-DCEC-4830-8B1E-AE1C8418C7D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37A9A1AA-7CF1-4028-A8B9-3AA94F147D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C47E0EEB-0398-4BDA-8358-ECED8BF8EAE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D9D5C0EA-E23A-48DF-8AC3-B23FDD7EFC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B444869E-4756-458C-96A4-6314C07DCC2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391285FF-43C0-4205-8CF4-34D6E8A80B4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246FF7DF-4E22-4332-AEF3-DA39A39B5FC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C5565164-A74E-46C2-889D-4B23CC8A1E4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F257ED6F-1748-4BF6-B1AF-D5CD1C4889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CAEDAB83-6860-4B82-803D-6369037D41B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FF983C9-44BB-4811-98F2-667BF10E07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C9306934-CDBC-4292-9D54-584B47AE887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5F90300E-8B4F-42E8-B57D-B5D10C6AB48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B8111CFB-A3CB-43DB-9EEB-0248FEE7AE43}"/>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D5181CDF-F140-4FFD-8A46-B9CA5C973EE2}"/>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57ED4C06-98F1-4A7D-A3D9-B62ED44146E6}"/>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DBDA5EF8-2FF7-428E-A18B-B3694D21DB43}"/>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E2C9E64-841E-45F6-AD4B-F36F8A65949D}"/>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13BF23C-D656-4E07-8523-8509F49C6034}"/>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D880EA49-A3C3-408F-8C1A-16A9ED6D130F}"/>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AA2298A-7ED3-4866-A0DA-2E5EBF03E764}"/>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F9F830EF-2518-4B86-9DAD-7D67250714F9}"/>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C2D072C8-DD59-4DEF-9AA5-04784A4C4127}"/>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17980EDB-4477-4617-BA78-74C2D54B29CF}"/>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1570548-B050-45DD-BCBE-AD8EB3E10C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987D39E-41D5-44A1-9DDF-09CFED471E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B6EAC63-5B80-4D61-A643-1E0A0A43071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D66B2EDD-F858-4F27-BB13-864BEADE25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8B3C457-EC52-46B4-8368-6B5DC5BB2AB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151130</xdr:rowOff>
    </xdr:from>
    <xdr:to>
      <xdr:col>24</xdr:col>
      <xdr:colOff>114300</xdr:colOff>
      <xdr:row>84</xdr:row>
      <xdr:rowOff>81280</xdr:rowOff>
    </xdr:to>
    <xdr:sp macro="" textlink="">
      <xdr:nvSpPr>
        <xdr:cNvPr id="308" name="楕円 307">
          <a:extLst>
            <a:ext uri="{FF2B5EF4-FFF2-40B4-BE49-F238E27FC236}">
              <a16:creationId xmlns:a16="http://schemas.microsoft.com/office/drawing/2014/main" id="{F5830C80-0FDE-41CF-AA58-AF83AE2455BD}"/>
            </a:ext>
          </a:extLst>
        </xdr:cNvPr>
        <xdr:cNvSpPr/>
      </xdr:nvSpPr>
      <xdr:spPr>
        <a:xfrm>
          <a:off x="45847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129557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56A24A13-3370-4B9E-909D-28D7D7BD3B37}"/>
            </a:ext>
          </a:extLst>
        </xdr:cNvPr>
        <xdr:cNvSpPr txBox="1"/>
      </xdr:nvSpPr>
      <xdr:spPr>
        <a:xfrm>
          <a:off x="4673600"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10" name="楕円 309">
          <a:extLst>
            <a:ext uri="{FF2B5EF4-FFF2-40B4-BE49-F238E27FC236}">
              <a16:creationId xmlns:a16="http://schemas.microsoft.com/office/drawing/2014/main" id="{8BCCB06D-FB5B-403B-8DEE-5B9D800B0F8D}"/>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30480</xdr:rowOff>
    </xdr:to>
    <xdr:cxnSp macro="">
      <xdr:nvCxnSpPr>
        <xdr:cNvPr id="311" name="直線コネクタ 310">
          <a:extLst>
            <a:ext uri="{FF2B5EF4-FFF2-40B4-BE49-F238E27FC236}">
              <a16:creationId xmlns:a16="http://schemas.microsoft.com/office/drawing/2014/main" id="{00D02461-CAD5-408D-9FF1-30ED5F1F11B5}"/>
            </a:ext>
          </a:extLst>
        </xdr:cNvPr>
        <xdr:cNvCxnSpPr/>
      </xdr:nvCxnSpPr>
      <xdr:spPr>
        <a:xfrm>
          <a:off x="3797300" y="14409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97789</xdr:rowOff>
    </xdr:from>
    <xdr:to>
      <xdr:col>15</xdr:col>
      <xdr:colOff>101600</xdr:colOff>
      <xdr:row>84</xdr:row>
      <xdr:rowOff>27939</xdr:rowOff>
    </xdr:to>
    <xdr:sp macro="" textlink="">
      <xdr:nvSpPr>
        <xdr:cNvPr id="312" name="楕円 311">
          <a:extLst>
            <a:ext uri="{FF2B5EF4-FFF2-40B4-BE49-F238E27FC236}">
              <a16:creationId xmlns:a16="http://schemas.microsoft.com/office/drawing/2014/main" id="{10E10A08-A797-475E-BD6B-B49872BFCD46}"/>
            </a:ext>
          </a:extLst>
        </xdr:cNvPr>
        <xdr:cNvSpPr/>
      </xdr:nvSpPr>
      <xdr:spPr>
        <a:xfrm>
          <a:off x="2857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84</xdr:row>
      <xdr:rowOff>7620</xdr:rowOff>
    </xdr:to>
    <xdr:cxnSp macro="">
      <xdr:nvCxnSpPr>
        <xdr:cNvPr id="313" name="直線コネクタ 312">
          <a:extLst>
            <a:ext uri="{FF2B5EF4-FFF2-40B4-BE49-F238E27FC236}">
              <a16:creationId xmlns:a16="http://schemas.microsoft.com/office/drawing/2014/main" id="{623E96DB-F0A2-4FF2-B56F-B9438C1CABE9}"/>
            </a:ext>
          </a:extLst>
        </xdr:cNvPr>
        <xdr:cNvCxnSpPr/>
      </xdr:nvCxnSpPr>
      <xdr:spPr>
        <a:xfrm>
          <a:off x="2908300" y="14378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57786</xdr:rowOff>
    </xdr:from>
    <xdr:to>
      <xdr:col>10</xdr:col>
      <xdr:colOff>165100</xdr:colOff>
      <xdr:row>83</xdr:row>
      <xdr:rowOff>159386</xdr:rowOff>
    </xdr:to>
    <xdr:sp macro="" textlink="">
      <xdr:nvSpPr>
        <xdr:cNvPr id="314" name="楕円 313">
          <a:extLst>
            <a:ext uri="{FF2B5EF4-FFF2-40B4-BE49-F238E27FC236}">
              <a16:creationId xmlns:a16="http://schemas.microsoft.com/office/drawing/2014/main" id="{BCB6B658-AA91-46DF-A95A-EE7E9D2B9168}"/>
            </a:ext>
          </a:extLst>
        </xdr:cNvPr>
        <xdr:cNvSpPr/>
      </xdr:nvSpPr>
      <xdr:spPr>
        <a:xfrm>
          <a:off x="1968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108586</xdr:rowOff>
    </xdr:from>
    <xdr:to>
      <xdr:col>15</xdr:col>
      <xdr:colOff>50800</xdr:colOff>
      <xdr:row>83</xdr:row>
      <xdr:rowOff>148589</xdr:rowOff>
    </xdr:to>
    <xdr:cxnSp macro="">
      <xdr:nvCxnSpPr>
        <xdr:cNvPr id="315" name="直線コネクタ 314">
          <a:extLst>
            <a:ext uri="{FF2B5EF4-FFF2-40B4-BE49-F238E27FC236}">
              <a16:creationId xmlns:a16="http://schemas.microsoft.com/office/drawing/2014/main" id="{493233CE-5531-40AC-ACB2-CAC53EC4CEB9}"/>
            </a:ext>
          </a:extLst>
        </xdr:cNvPr>
        <xdr:cNvCxnSpPr/>
      </xdr:nvCxnSpPr>
      <xdr:spPr>
        <a:xfrm>
          <a:off x="2019300" y="14338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6" name="楕円 315">
          <a:extLst>
            <a:ext uri="{FF2B5EF4-FFF2-40B4-BE49-F238E27FC236}">
              <a16:creationId xmlns:a16="http://schemas.microsoft.com/office/drawing/2014/main" id="{30A3F54A-508B-4B4F-827C-9C58C2FC7D38}"/>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108586</xdr:rowOff>
    </xdr:to>
    <xdr:cxnSp macro="">
      <xdr:nvCxnSpPr>
        <xdr:cNvPr id="317" name="直線コネクタ 316">
          <a:extLst>
            <a:ext uri="{FF2B5EF4-FFF2-40B4-BE49-F238E27FC236}">
              <a16:creationId xmlns:a16="http://schemas.microsoft.com/office/drawing/2014/main" id="{635F4EE5-0ADD-4649-8835-A472F630F88F}"/>
            </a:ext>
          </a:extLst>
        </xdr:cNvPr>
        <xdr:cNvCxnSpPr/>
      </xdr:nvCxnSpPr>
      <xdr:spPr>
        <a:xfrm>
          <a:off x="1130300" y="14298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CCD63BDB-3582-4933-A9B6-12D8501D2672}"/>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B92C6FE8-2249-4FAA-8648-51FB43B3AE52}"/>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F0985165-090D-4DD5-A074-919182E681EE}"/>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1230B71F-A88D-4D51-A315-6CFE3B5B3314}"/>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22" name="n_1mainValue【公営住宅】&#10;有形固定資産減価償却率">
          <a:extLst>
            <a:ext uri="{FF2B5EF4-FFF2-40B4-BE49-F238E27FC236}">
              <a16:creationId xmlns:a16="http://schemas.microsoft.com/office/drawing/2014/main" id="{29035336-EFFE-46E0-8D13-9E42AD9CA532}"/>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19066</xdr:rowOff>
    </xdr:from>
    <xdr:ext cx="405111" cy="259045"/>
    <xdr:sp macro="" textlink="">
      <xdr:nvSpPr>
        <xdr:cNvPr id="323" name="n_2mainValue【公営住宅】&#10;有形固定資産減価償却率">
          <a:extLst>
            <a:ext uri="{FF2B5EF4-FFF2-40B4-BE49-F238E27FC236}">
              <a16:creationId xmlns:a16="http://schemas.microsoft.com/office/drawing/2014/main" id="{0F6C31BF-6DE1-43BE-9F68-6451590DF84F}"/>
            </a:ext>
          </a:extLst>
        </xdr:cNvPr>
        <xdr:cNvSpPr txBox="1"/>
      </xdr:nvSpPr>
      <xdr:spPr>
        <a:xfrm>
          <a:off x="2705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150513</xdr:rowOff>
    </xdr:from>
    <xdr:ext cx="405111" cy="259045"/>
    <xdr:sp macro="" textlink="">
      <xdr:nvSpPr>
        <xdr:cNvPr id="324" name="n_3mainValue【公営住宅】&#10;有形固定資産減価償却率">
          <a:extLst>
            <a:ext uri="{FF2B5EF4-FFF2-40B4-BE49-F238E27FC236}">
              <a16:creationId xmlns:a16="http://schemas.microsoft.com/office/drawing/2014/main" id="{C36F0792-8111-445D-8C7D-A41612402482}"/>
            </a:ext>
          </a:extLst>
        </xdr:cNvPr>
        <xdr:cNvSpPr txBox="1"/>
      </xdr:nvSpPr>
      <xdr:spPr>
        <a:xfrm>
          <a:off x="18167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5" name="n_4mainValue【公営住宅】&#10;有形固定資産減価償却率">
          <a:extLst>
            <a:ext uri="{FF2B5EF4-FFF2-40B4-BE49-F238E27FC236}">
              <a16:creationId xmlns:a16="http://schemas.microsoft.com/office/drawing/2014/main" id="{748CED6B-7DDA-4B8A-BB83-31535EB08EB2}"/>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F3CC0845-8C9E-4498-A3AD-BB1829A025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C4F68101-6DC7-478C-9F59-756B2D4B54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7302B57A-5D2F-44B7-94BE-4CB06648953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ECD38C8D-A16F-4FE9-82F9-E6C606E94C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23020D88-ABB4-4EFC-A603-591BA96E24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C6E75AA0-EC2F-41E8-9F4A-5B7D3DACAD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DE9CE70-5AFF-474B-8D15-5D2ABB1301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684BF0D-1D7C-4BC0-A6D4-E95F388DEF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CE369796-279C-43FB-86BD-E221E1BA05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60E10B2A-3C9E-45FF-838F-6E544A40B9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E2A83753-0FE8-470A-8CDA-0377A377B7E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CC186E26-1702-4A0D-9C64-C63B2736B73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1776D438-E8E5-4F4C-90B3-D5332302FE5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71F1BB6D-7D9F-423C-B32C-2F27C6E4ED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126A6B5-477E-4154-9D8B-CEFBC902C29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6E832759-3952-409C-9F3D-057A1CF9B5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63E5A8B5-2D07-4892-BD11-830A69792EB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D7355900-DDC4-4467-81C9-63836A12A6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D318BA4E-B900-466F-8877-3B49B5D60E5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1B23C089-8094-40AF-AC98-DC86C57DABE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94D0678F-B6CC-45B3-883E-3DAA44F944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14B7334-19F5-4635-B14A-45084A677D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48E6E88-E4E8-4AE3-AC79-9240F875D9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C1084062-4C68-4240-A876-F2BB351890CC}"/>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3F2AEDF6-3D90-4A3F-891D-A8628801DA73}"/>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B7FB24DB-70AF-42DF-9508-03EFA9B5B624}"/>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1CB9764F-B846-40FF-9331-5D70BDFEB2A3}"/>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D4D5530C-4C54-4CE6-AAA6-47708CC047EB}"/>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a:extLst>
            <a:ext uri="{FF2B5EF4-FFF2-40B4-BE49-F238E27FC236}">
              <a16:creationId xmlns:a16="http://schemas.microsoft.com/office/drawing/2014/main" id="{4C9C4168-C746-4C25-9F60-05274DACAEBB}"/>
            </a:ext>
          </a:extLst>
        </xdr:cNvPr>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5E841EEB-2360-4F1F-A94B-8A84D4E05D5B}"/>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5A6D475D-1556-41E8-AF06-24EFE0E3D26B}"/>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6932212D-11E6-4FDE-863F-5969BD51DD97}"/>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B74AA12-D597-4296-9E61-18737CD06C91}"/>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A1A7F92D-1F8A-455D-A8BD-AC77751C72D4}"/>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2DC6F78-6417-4A54-AD09-DFBC142B8ED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7CD9815-6F03-40F6-B953-F9B7862EF93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B120781-E5A4-4842-91CB-C888FE29BF3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43FEDA0-956B-45AA-B37C-60D8176BCD8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3704354-B300-4781-85D8-2D89DDDAB0B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73025</xdr:rowOff>
    </xdr:from>
    <xdr:to>
      <xdr:col>55</xdr:col>
      <xdr:colOff>50800</xdr:colOff>
      <xdr:row>78</xdr:row>
      <xdr:rowOff>3175</xdr:rowOff>
    </xdr:to>
    <xdr:sp macro="" textlink="">
      <xdr:nvSpPr>
        <xdr:cNvPr id="365" name="楕円 364">
          <a:extLst>
            <a:ext uri="{FF2B5EF4-FFF2-40B4-BE49-F238E27FC236}">
              <a16:creationId xmlns:a16="http://schemas.microsoft.com/office/drawing/2014/main" id="{D1DB8ED8-8FED-4F6D-A008-67D0563E6952}"/>
            </a:ext>
          </a:extLst>
        </xdr:cNvPr>
        <xdr:cNvSpPr/>
      </xdr:nvSpPr>
      <xdr:spPr>
        <a:xfrm>
          <a:off x="104267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26052</xdr:rowOff>
    </xdr:from>
    <xdr:ext cx="469744" cy="259045"/>
    <xdr:sp macro="" textlink="">
      <xdr:nvSpPr>
        <xdr:cNvPr id="366" name="【公営住宅】&#10;一人当たり面積該当値テキスト">
          <a:extLst>
            <a:ext uri="{FF2B5EF4-FFF2-40B4-BE49-F238E27FC236}">
              <a16:creationId xmlns:a16="http://schemas.microsoft.com/office/drawing/2014/main" id="{7053BC46-533D-4D17-8DFD-503480CE75AE}"/>
            </a:ext>
          </a:extLst>
        </xdr:cNvPr>
        <xdr:cNvSpPr txBox="1"/>
      </xdr:nvSpPr>
      <xdr:spPr>
        <a:xfrm>
          <a:off x="10515600"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60071</xdr:rowOff>
    </xdr:from>
    <xdr:to>
      <xdr:col>50</xdr:col>
      <xdr:colOff>165100</xdr:colOff>
      <xdr:row>77</xdr:row>
      <xdr:rowOff>161671</xdr:rowOff>
    </xdr:to>
    <xdr:sp macro="" textlink="">
      <xdr:nvSpPr>
        <xdr:cNvPr id="367" name="楕円 366">
          <a:extLst>
            <a:ext uri="{FF2B5EF4-FFF2-40B4-BE49-F238E27FC236}">
              <a16:creationId xmlns:a16="http://schemas.microsoft.com/office/drawing/2014/main" id="{43702BB5-42C6-410B-8A37-A2B1C280E88D}"/>
            </a:ext>
          </a:extLst>
        </xdr:cNvPr>
        <xdr:cNvSpPr/>
      </xdr:nvSpPr>
      <xdr:spPr>
        <a:xfrm>
          <a:off x="9588500" y="132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110871</xdr:rowOff>
    </xdr:from>
    <xdr:to>
      <xdr:col>55</xdr:col>
      <xdr:colOff>0</xdr:colOff>
      <xdr:row>77</xdr:row>
      <xdr:rowOff>123825</xdr:rowOff>
    </xdr:to>
    <xdr:cxnSp macro="">
      <xdr:nvCxnSpPr>
        <xdr:cNvPr id="368" name="直線コネクタ 367">
          <a:extLst>
            <a:ext uri="{FF2B5EF4-FFF2-40B4-BE49-F238E27FC236}">
              <a16:creationId xmlns:a16="http://schemas.microsoft.com/office/drawing/2014/main" id="{6819EC68-656C-46B0-92F5-C295BBB7BB34}"/>
            </a:ext>
          </a:extLst>
        </xdr:cNvPr>
        <xdr:cNvCxnSpPr/>
      </xdr:nvCxnSpPr>
      <xdr:spPr>
        <a:xfrm>
          <a:off x="9639300" y="13312521"/>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80645</xdr:rowOff>
    </xdr:from>
    <xdr:to>
      <xdr:col>46</xdr:col>
      <xdr:colOff>38100</xdr:colOff>
      <xdr:row>78</xdr:row>
      <xdr:rowOff>10795</xdr:rowOff>
    </xdr:to>
    <xdr:sp macro="" textlink="">
      <xdr:nvSpPr>
        <xdr:cNvPr id="369" name="楕円 368">
          <a:extLst>
            <a:ext uri="{FF2B5EF4-FFF2-40B4-BE49-F238E27FC236}">
              <a16:creationId xmlns:a16="http://schemas.microsoft.com/office/drawing/2014/main" id="{C51C7788-066F-4C77-91D2-FF14447ABD8C}"/>
            </a:ext>
          </a:extLst>
        </xdr:cNvPr>
        <xdr:cNvSpPr/>
      </xdr:nvSpPr>
      <xdr:spPr>
        <a:xfrm>
          <a:off x="8699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110871</xdr:rowOff>
    </xdr:from>
    <xdr:to>
      <xdr:col>50</xdr:col>
      <xdr:colOff>114300</xdr:colOff>
      <xdr:row>77</xdr:row>
      <xdr:rowOff>131445</xdr:rowOff>
    </xdr:to>
    <xdr:cxnSp macro="">
      <xdr:nvCxnSpPr>
        <xdr:cNvPr id="370" name="直線コネクタ 369">
          <a:extLst>
            <a:ext uri="{FF2B5EF4-FFF2-40B4-BE49-F238E27FC236}">
              <a16:creationId xmlns:a16="http://schemas.microsoft.com/office/drawing/2014/main" id="{463E03CA-9BA8-4DBA-897F-8767E6AE4D3E}"/>
            </a:ext>
          </a:extLst>
        </xdr:cNvPr>
        <xdr:cNvCxnSpPr/>
      </xdr:nvCxnSpPr>
      <xdr:spPr>
        <a:xfrm flipV="1">
          <a:off x="8750300" y="1331252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114173</xdr:rowOff>
    </xdr:from>
    <xdr:to>
      <xdr:col>41</xdr:col>
      <xdr:colOff>101600</xdr:colOff>
      <xdr:row>78</xdr:row>
      <xdr:rowOff>44323</xdr:rowOff>
    </xdr:to>
    <xdr:sp macro="" textlink="">
      <xdr:nvSpPr>
        <xdr:cNvPr id="371" name="楕円 370">
          <a:extLst>
            <a:ext uri="{FF2B5EF4-FFF2-40B4-BE49-F238E27FC236}">
              <a16:creationId xmlns:a16="http://schemas.microsoft.com/office/drawing/2014/main" id="{CDB1BFFF-A32D-402C-AFB7-61D156D19956}"/>
            </a:ext>
          </a:extLst>
        </xdr:cNvPr>
        <xdr:cNvSpPr/>
      </xdr:nvSpPr>
      <xdr:spPr>
        <a:xfrm>
          <a:off x="7810500" y="133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131445</xdr:rowOff>
    </xdr:from>
    <xdr:to>
      <xdr:col>45</xdr:col>
      <xdr:colOff>177800</xdr:colOff>
      <xdr:row>77</xdr:row>
      <xdr:rowOff>164973</xdr:rowOff>
    </xdr:to>
    <xdr:cxnSp macro="">
      <xdr:nvCxnSpPr>
        <xdr:cNvPr id="372" name="直線コネクタ 371">
          <a:extLst>
            <a:ext uri="{FF2B5EF4-FFF2-40B4-BE49-F238E27FC236}">
              <a16:creationId xmlns:a16="http://schemas.microsoft.com/office/drawing/2014/main" id="{4B3CAC55-93DD-489A-BC3F-E06B503DFBDD}"/>
            </a:ext>
          </a:extLst>
        </xdr:cNvPr>
        <xdr:cNvCxnSpPr/>
      </xdr:nvCxnSpPr>
      <xdr:spPr>
        <a:xfrm flipV="1">
          <a:off x="7861300" y="13333095"/>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136271</xdr:rowOff>
    </xdr:from>
    <xdr:to>
      <xdr:col>36</xdr:col>
      <xdr:colOff>165100</xdr:colOff>
      <xdr:row>78</xdr:row>
      <xdr:rowOff>66421</xdr:rowOff>
    </xdr:to>
    <xdr:sp macro="" textlink="">
      <xdr:nvSpPr>
        <xdr:cNvPr id="373" name="楕円 372">
          <a:extLst>
            <a:ext uri="{FF2B5EF4-FFF2-40B4-BE49-F238E27FC236}">
              <a16:creationId xmlns:a16="http://schemas.microsoft.com/office/drawing/2014/main" id="{47A0A7F9-EE3B-4D85-8FAD-149E62BCFFDE}"/>
            </a:ext>
          </a:extLst>
        </xdr:cNvPr>
        <xdr:cNvSpPr/>
      </xdr:nvSpPr>
      <xdr:spPr>
        <a:xfrm>
          <a:off x="6921500" y="133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164973</xdr:rowOff>
    </xdr:from>
    <xdr:to>
      <xdr:col>41</xdr:col>
      <xdr:colOff>50800</xdr:colOff>
      <xdr:row>78</xdr:row>
      <xdr:rowOff>15621</xdr:rowOff>
    </xdr:to>
    <xdr:cxnSp macro="">
      <xdr:nvCxnSpPr>
        <xdr:cNvPr id="374" name="直線コネクタ 373">
          <a:extLst>
            <a:ext uri="{FF2B5EF4-FFF2-40B4-BE49-F238E27FC236}">
              <a16:creationId xmlns:a16="http://schemas.microsoft.com/office/drawing/2014/main" id="{32E9E43C-DD27-4DA2-A280-CBD4F75F0C8D}"/>
            </a:ext>
          </a:extLst>
        </xdr:cNvPr>
        <xdr:cNvCxnSpPr/>
      </xdr:nvCxnSpPr>
      <xdr:spPr>
        <a:xfrm flipV="1">
          <a:off x="6972300" y="13366623"/>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a:extLst>
            <a:ext uri="{FF2B5EF4-FFF2-40B4-BE49-F238E27FC236}">
              <a16:creationId xmlns:a16="http://schemas.microsoft.com/office/drawing/2014/main" id="{19698024-DACC-4021-8805-23861F89D554}"/>
            </a:ext>
          </a:extLst>
        </xdr:cNvPr>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a:extLst>
            <a:ext uri="{FF2B5EF4-FFF2-40B4-BE49-F238E27FC236}">
              <a16:creationId xmlns:a16="http://schemas.microsoft.com/office/drawing/2014/main" id="{9F8EC7AF-F664-4172-B91C-79157934A61B}"/>
            </a:ext>
          </a:extLst>
        </xdr:cNvPr>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a:extLst>
            <a:ext uri="{FF2B5EF4-FFF2-40B4-BE49-F238E27FC236}">
              <a16:creationId xmlns:a16="http://schemas.microsoft.com/office/drawing/2014/main" id="{7717C728-542D-4416-A307-A5319E65DC3C}"/>
            </a:ext>
          </a:extLst>
        </xdr:cNvPr>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a:extLst>
            <a:ext uri="{FF2B5EF4-FFF2-40B4-BE49-F238E27FC236}">
              <a16:creationId xmlns:a16="http://schemas.microsoft.com/office/drawing/2014/main" id="{38C30179-B629-4010-BE9C-FECF9A735F88}"/>
            </a:ext>
          </a:extLst>
        </xdr:cNvPr>
        <xdr:cNvSpPr txBox="1"/>
      </xdr:nvSpPr>
      <xdr:spPr>
        <a:xfrm>
          <a:off x="6737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6748</xdr:rowOff>
    </xdr:from>
    <xdr:ext cx="469744" cy="259045"/>
    <xdr:sp macro="" textlink="">
      <xdr:nvSpPr>
        <xdr:cNvPr id="379" name="n_1mainValue【公営住宅】&#10;一人当たり面積">
          <a:extLst>
            <a:ext uri="{FF2B5EF4-FFF2-40B4-BE49-F238E27FC236}">
              <a16:creationId xmlns:a16="http://schemas.microsoft.com/office/drawing/2014/main" id="{FA79A78F-68A3-431F-9342-6424F944118C}"/>
            </a:ext>
          </a:extLst>
        </xdr:cNvPr>
        <xdr:cNvSpPr txBox="1"/>
      </xdr:nvSpPr>
      <xdr:spPr>
        <a:xfrm>
          <a:off x="9391727" y="130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27322</xdr:rowOff>
    </xdr:from>
    <xdr:ext cx="469744" cy="259045"/>
    <xdr:sp macro="" textlink="">
      <xdr:nvSpPr>
        <xdr:cNvPr id="380" name="n_2mainValue【公営住宅】&#10;一人当たり面積">
          <a:extLst>
            <a:ext uri="{FF2B5EF4-FFF2-40B4-BE49-F238E27FC236}">
              <a16:creationId xmlns:a16="http://schemas.microsoft.com/office/drawing/2014/main" id="{B9EFC622-752D-4150-B705-862031607FBA}"/>
            </a:ext>
          </a:extLst>
        </xdr:cNvPr>
        <xdr:cNvSpPr txBox="1"/>
      </xdr:nvSpPr>
      <xdr:spPr>
        <a:xfrm>
          <a:off x="8515427" y="130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60850</xdr:rowOff>
    </xdr:from>
    <xdr:ext cx="469744" cy="259045"/>
    <xdr:sp macro="" textlink="">
      <xdr:nvSpPr>
        <xdr:cNvPr id="381" name="n_3mainValue【公営住宅】&#10;一人当たり面積">
          <a:extLst>
            <a:ext uri="{FF2B5EF4-FFF2-40B4-BE49-F238E27FC236}">
              <a16:creationId xmlns:a16="http://schemas.microsoft.com/office/drawing/2014/main" id="{7039B6C3-206E-4EE6-A8BD-4440F6E90DB5}"/>
            </a:ext>
          </a:extLst>
        </xdr:cNvPr>
        <xdr:cNvSpPr txBox="1"/>
      </xdr:nvSpPr>
      <xdr:spPr>
        <a:xfrm>
          <a:off x="7626427" y="130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82948</xdr:rowOff>
    </xdr:from>
    <xdr:ext cx="469744" cy="259045"/>
    <xdr:sp macro="" textlink="">
      <xdr:nvSpPr>
        <xdr:cNvPr id="382" name="n_4mainValue【公営住宅】&#10;一人当たり面積">
          <a:extLst>
            <a:ext uri="{FF2B5EF4-FFF2-40B4-BE49-F238E27FC236}">
              <a16:creationId xmlns:a16="http://schemas.microsoft.com/office/drawing/2014/main" id="{BCCD95D3-BF7D-4B8C-AB46-5B1DE5D0AB4B}"/>
            </a:ext>
          </a:extLst>
        </xdr:cNvPr>
        <xdr:cNvSpPr txBox="1"/>
      </xdr:nvSpPr>
      <xdr:spPr>
        <a:xfrm>
          <a:off x="6737427" y="1311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2405AA4-580D-44FC-A5BE-B1E277B5D4F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54FD3D9F-1EE6-4FFE-89B6-FD0C0521FF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9B795E9D-6DD6-4172-8C6C-604969DF082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E5BC864-20CE-4697-AD1E-7F15DA3B51F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965D215-E0B7-46E6-8328-D555A6D5784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F3B7B91-6278-4F00-B01A-04CECEF2F4E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1187E00-ACEF-4FC1-80E0-97418C2F57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9E85EF52-BE22-4B0A-99BF-FA712E0B41D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98D4405-F104-4E36-9416-A0555FEE22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5CC523D-AE4B-4DEB-86FD-1977F9B0883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B7F6CD2-DF89-4C56-B56B-40F9A477598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FCAFA53B-19DF-4362-B275-EC1B2686797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A0C9F979-1E7A-4248-9527-C8899F87FBA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38E9E6FA-C028-4CEF-A727-B01D50901A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BB114ECE-3F12-4E6E-9302-EC49E79A8A0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C251199-3A05-485A-B768-CA0C0144443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D1ABE7E-1D21-439D-AF27-A205F04D5FD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2D54FA0-92E1-467A-A386-18CFE89F62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264236C0-A358-471A-9570-5C1BD2A8F9E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F421D627-8DC6-4B10-A760-9EDE5A3E38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9C8A0EB-B51E-496A-9F24-25DF8CAF44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F6D94BE-38BC-469B-8C93-04620E630B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5CFDDFF-264B-4B26-AE1E-8524EA1118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0708957-31BB-4298-94B6-F5EE9A0549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2AF3570-1E2A-4B62-88C7-7ED2D718BD6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A91D79F-3AE6-479B-8505-BC0A30839F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2AD3FB8-4F1D-4A9F-AAEB-C74AD2185BE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88DD29E8-A349-4103-917C-B4E1A415FFF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452A33E2-74CC-47A9-8B81-9A7D8640542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23BFE89-D88E-4EAD-B8DC-A5E047EB1D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EA8A53A6-E856-457F-8EE6-A50AA2F34A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759F54C0-3DFE-4AE3-8642-E5C09CD3C1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FD9C66A-2912-4344-A898-FEE9A8891AE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A457C707-A13C-4937-A4DD-837DA798BA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A0EC32B5-62A1-4362-99B8-BFEE7EAFB47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8AE08D53-0D5A-4C4B-8024-D2F6C90B6F0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13A127CC-00D3-4A33-A04B-946C74CBC65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ACAEFEDB-385E-455C-A26A-0C2A1DCD8A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5E1C8BFD-08ED-454F-A915-48EB8195F4B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D4832C52-DA92-4F32-861B-299F7F5DD2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752EA592-E8DE-41B3-86DC-A237E95BC269}"/>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822860BC-70B3-403C-A107-12014E2E5C1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63083A15-498D-4E92-A69B-C00B733E6DC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E70BA35-4674-47AD-9C0C-1818936A7F66}"/>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4B5F7BAF-D2EF-4A4E-AAC2-AD5C6135C5C3}"/>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94798AFF-2CBC-4857-8F74-B83C0B9223F4}"/>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A29E398-783C-402E-9659-E2BDF0D83187}"/>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EBC0D4C-F347-4109-9A70-D7DF4BA3EB88}"/>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ED3BA5B2-480E-4ECD-995C-F8FF61C0C6AD}"/>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26E03A6B-B7ED-4DC5-8994-A99EF5E818FA}"/>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F2053E3D-9989-4934-B5BE-E58F2448BA58}"/>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F656BCE-6276-4197-9D9B-F741675537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537A0CE-28B6-4C34-93A8-D5CD269F426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DD865AF-B4AA-4961-8088-228CC35E78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E7A83AD-BB05-40D1-AE1F-B504D22CF0A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509E1B2-C56B-4CED-8214-ABD3248F7FB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439" name="楕円 438">
          <a:extLst>
            <a:ext uri="{FF2B5EF4-FFF2-40B4-BE49-F238E27FC236}">
              <a16:creationId xmlns:a16="http://schemas.microsoft.com/office/drawing/2014/main" id="{F2189B37-E93D-49B3-BD5A-DC463A7EF007}"/>
            </a:ext>
          </a:extLst>
        </xdr:cNvPr>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E4EFE86E-986D-45EB-975E-50CD92DA0D6E}"/>
            </a:ext>
          </a:extLst>
        </xdr:cNvPr>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441" name="楕円 440">
          <a:extLst>
            <a:ext uri="{FF2B5EF4-FFF2-40B4-BE49-F238E27FC236}">
              <a16:creationId xmlns:a16="http://schemas.microsoft.com/office/drawing/2014/main" id="{A52F7553-ECE4-45AB-9CF3-0E6E4822AC52}"/>
            </a:ext>
          </a:extLst>
        </xdr:cNvPr>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163830</xdr:rowOff>
    </xdr:from>
    <xdr:to>
      <xdr:col>85</xdr:col>
      <xdr:colOff>127000</xdr:colOff>
      <xdr:row>39</xdr:row>
      <xdr:rowOff>26670</xdr:rowOff>
    </xdr:to>
    <xdr:cxnSp macro="">
      <xdr:nvCxnSpPr>
        <xdr:cNvPr id="442" name="直線コネクタ 441">
          <a:extLst>
            <a:ext uri="{FF2B5EF4-FFF2-40B4-BE49-F238E27FC236}">
              <a16:creationId xmlns:a16="http://schemas.microsoft.com/office/drawing/2014/main" id="{724DE4D7-5A36-4771-8D32-CB555AA3AF0D}"/>
            </a:ext>
          </a:extLst>
        </xdr:cNvPr>
        <xdr:cNvCxnSpPr/>
      </xdr:nvCxnSpPr>
      <xdr:spPr>
        <a:xfrm>
          <a:off x="15481300" y="6678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76835</xdr:rowOff>
    </xdr:from>
    <xdr:to>
      <xdr:col>76</xdr:col>
      <xdr:colOff>165100</xdr:colOff>
      <xdr:row>39</xdr:row>
      <xdr:rowOff>6985</xdr:rowOff>
    </xdr:to>
    <xdr:sp macro="" textlink="">
      <xdr:nvSpPr>
        <xdr:cNvPr id="443" name="楕円 442">
          <a:extLst>
            <a:ext uri="{FF2B5EF4-FFF2-40B4-BE49-F238E27FC236}">
              <a16:creationId xmlns:a16="http://schemas.microsoft.com/office/drawing/2014/main" id="{8E934004-F420-4C18-A6BF-76C4490CFCBD}"/>
            </a:ext>
          </a:extLst>
        </xdr:cNvPr>
        <xdr:cNvSpPr/>
      </xdr:nvSpPr>
      <xdr:spPr>
        <a:xfrm>
          <a:off x="14541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127635</xdr:rowOff>
    </xdr:from>
    <xdr:to>
      <xdr:col>81</xdr:col>
      <xdr:colOff>50800</xdr:colOff>
      <xdr:row>38</xdr:row>
      <xdr:rowOff>163830</xdr:rowOff>
    </xdr:to>
    <xdr:cxnSp macro="">
      <xdr:nvCxnSpPr>
        <xdr:cNvPr id="444" name="直線コネクタ 443">
          <a:extLst>
            <a:ext uri="{FF2B5EF4-FFF2-40B4-BE49-F238E27FC236}">
              <a16:creationId xmlns:a16="http://schemas.microsoft.com/office/drawing/2014/main" id="{E9D9811E-3CD4-4C85-9C0C-6F897EC7BF19}"/>
            </a:ext>
          </a:extLst>
        </xdr:cNvPr>
        <xdr:cNvCxnSpPr/>
      </xdr:nvCxnSpPr>
      <xdr:spPr>
        <a:xfrm>
          <a:off x="14592300" y="66427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42545</xdr:rowOff>
    </xdr:from>
    <xdr:to>
      <xdr:col>72</xdr:col>
      <xdr:colOff>38100</xdr:colOff>
      <xdr:row>38</xdr:row>
      <xdr:rowOff>144145</xdr:rowOff>
    </xdr:to>
    <xdr:sp macro="" textlink="">
      <xdr:nvSpPr>
        <xdr:cNvPr id="445" name="楕円 444">
          <a:extLst>
            <a:ext uri="{FF2B5EF4-FFF2-40B4-BE49-F238E27FC236}">
              <a16:creationId xmlns:a16="http://schemas.microsoft.com/office/drawing/2014/main" id="{D3BA891F-500E-44B7-BC62-7240529E0ECF}"/>
            </a:ext>
          </a:extLst>
        </xdr:cNvPr>
        <xdr:cNvSpPr/>
      </xdr:nvSpPr>
      <xdr:spPr>
        <a:xfrm>
          <a:off x="13652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93345</xdr:rowOff>
    </xdr:from>
    <xdr:to>
      <xdr:col>76</xdr:col>
      <xdr:colOff>114300</xdr:colOff>
      <xdr:row>38</xdr:row>
      <xdr:rowOff>127635</xdr:rowOff>
    </xdr:to>
    <xdr:cxnSp macro="">
      <xdr:nvCxnSpPr>
        <xdr:cNvPr id="446" name="直線コネクタ 445">
          <a:extLst>
            <a:ext uri="{FF2B5EF4-FFF2-40B4-BE49-F238E27FC236}">
              <a16:creationId xmlns:a16="http://schemas.microsoft.com/office/drawing/2014/main" id="{47082E0B-84B9-4C20-BA0F-2A27FDED142E}"/>
            </a:ext>
          </a:extLst>
        </xdr:cNvPr>
        <xdr:cNvCxnSpPr/>
      </xdr:nvCxnSpPr>
      <xdr:spPr>
        <a:xfrm>
          <a:off x="13703300" y="6608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31115</xdr:rowOff>
    </xdr:from>
    <xdr:to>
      <xdr:col>67</xdr:col>
      <xdr:colOff>101600</xdr:colOff>
      <xdr:row>38</xdr:row>
      <xdr:rowOff>132715</xdr:rowOff>
    </xdr:to>
    <xdr:sp macro="" textlink="">
      <xdr:nvSpPr>
        <xdr:cNvPr id="447" name="楕円 446">
          <a:extLst>
            <a:ext uri="{FF2B5EF4-FFF2-40B4-BE49-F238E27FC236}">
              <a16:creationId xmlns:a16="http://schemas.microsoft.com/office/drawing/2014/main" id="{D7504EAD-4F83-46DC-8061-DEE19C9F36DC}"/>
            </a:ext>
          </a:extLst>
        </xdr:cNvPr>
        <xdr:cNvSpPr/>
      </xdr:nvSpPr>
      <xdr:spPr>
        <a:xfrm>
          <a:off x="12763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81915</xdr:rowOff>
    </xdr:from>
    <xdr:to>
      <xdr:col>71</xdr:col>
      <xdr:colOff>177800</xdr:colOff>
      <xdr:row>38</xdr:row>
      <xdr:rowOff>93345</xdr:rowOff>
    </xdr:to>
    <xdr:cxnSp macro="">
      <xdr:nvCxnSpPr>
        <xdr:cNvPr id="448" name="直線コネクタ 447">
          <a:extLst>
            <a:ext uri="{FF2B5EF4-FFF2-40B4-BE49-F238E27FC236}">
              <a16:creationId xmlns:a16="http://schemas.microsoft.com/office/drawing/2014/main" id="{4B4C6195-98BB-4385-970A-39F882B6BE42}"/>
            </a:ext>
          </a:extLst>
        </xdr:cNvPr>
        <xdr:cNvCxnSpPr/>
      </xdr:nvCxnSpPr>
      <xdr:spPr>
        <a:xfrm>
          <a:off x="12814300" y="65970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D14A34DD-80FE-4DE5-8785-DF6709EFD4E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3702563-3EEB-45C1-961C-33BD8B46281E}"/>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78112B8-F319-40EE-B988-4803D4687632}"/>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4DAB67A-A20C-4CF7-B7DC-8E64ECE24B0C}"/>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37485E4B-ED98-45E9-8809-6EE2E533FC11}"/>
            </a:ext>
          </a:extLst>
        </xdr:cNvPr>
        <xdr:cNvSpPr txBox="1"/>
      </xdr:nvSpPr>
      <xdr:spPr>
        <a:xfrm>
          <a:off x="15266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169562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64D66CCF-500D-4AE7-B458-2BC20B669F22}"/>
            </a:ext>
          </a:extLst>
        </xdr:cNvPr>
        <xdr:cNvSpPr txBox="1"/>
      </xdr:nvSpPr>
      <xdr:spPr>
        <a:xfrm>
          <a:off x="14389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135272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1132201B-3C5E-409A-9BFB-D046823ACE52}"/>
            </a:ext>
          </a:extLst>
        </xdr:cNvPr>
        <xdr:cNvSpPr txBox="1"/>
      </xdr:nvSpPr>
      <xdr:spPr>
        <a:xfrm>
          <a:off x="13500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123842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8EBAF720-2F45-41CA-B882-1E38E52EA536}"/>
            </a:ext>
          </a:extLst>
        </xdr:cNvPr>
        <xdr:cNvSpPr txBox="1"/>
      </xdr:nvSpPr>
      <xdr:spPr>
        <a:xfrm>
          <a:off x="12611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25414627-0231-45E3-A0EC-60F1C276BEE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B204EB51-E91A-4FA2-881B-D1F6C09803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6FC85628-1F57-40CE-946C-C79D1D8156D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E8F73104-E27B-4A74-A3F1-2B84A1ECACB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B232DEFA-3D6E-49B8-85A2-D4FEDA250F0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2E9E59E0-817F-4727-BA22-3BA43DC169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FA21FA98-7148-4BC7-8040-A18E1263A0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3F99177-B29D-4898-A938-F5FD36296F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651F6A7C-C8A8-4F78-81DD-7A3187F3F63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B30677B-574A-4684-B052-BAEA00BF66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C0218E15-4CA2-4453-B8FD-8F5C6BD383C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8FF3B19-366C-435A-A6DE-6C33A111682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F930546C-F133-4E4A-94B5-FEDE9009D67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EA44E897-86C2-4F3D-AAF8-724C934BF21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ACA39D54-3D93-49EE-906C-D1F3FB081CB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93498D62-31E1-4498-9147-A888EFFF79B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84034A13-0ADE-4984-8345-DDCC8B8BEE2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A823FBDB-6AA5-45A2-AA50-F60EEE437BC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6CC81EDB-7BC1-4C6D-934F-134C4287A46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70F814A5-08C8-451A-9E63-888AC052A30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E0387452-8E81-4257-B56D-B81B5755AA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8AE524BD-956B-4128-ACC9-6DF8B1F1B2A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A37F8EEA-A54E-40D4-99E1-4E1585CF5C0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F4FC7178-8EC5-49DF-B829-BDAFFD9DC4A9}"/>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497E6FF0-255E-4254-8576-FEA456E97BFD}"/>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3FB0586A-143A-41F1-B903-EA994AAED376}"/>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6D04267D-9356-48EC-ACC5-3FEA19F15DDA}"/>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69F2BE58-BA76-405F-90B3-29458DB2541F}"/>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11A4B53B-8FF3-4ACD-9F6F-CFE26758C858}"/>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C0818979-D610-4397-BF09-F38EFD9D9A28}"/>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47ECA540-2CE1-42F1-B332-93341ED79CAD}"/>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2BC3FF11-CCA7-4051-B81B-0A4C904BBAE6}"/>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FF8905B9-B0FF-4C4F-9F1B-A96F13AC4162}"/>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3A6B71D3-D114-42C3-BB36-AC4CC268B865}"/>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E001C5B-8224-4C9C-8C58-9225E717567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8B9C365-2674-4D40-982F-F72A365508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D546A6E-D2EB-4D15-B8EF-1B8C52A8DA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B885E5A-E2B4-4A7C-B370-5F88FAC6696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E30A084-634C-4227-964C-C05DEBAFC96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96" name="楕円 495">
          <a:extLst>
            <a:ext uri="{FF2B5EF4-FFF2-40B4-BE49-F238E27FC236}">
              <a16:creationId xmlns:a16="http://schemas.microsoft.com/office/drawing/2014/main" id="{D7FF484F-1893-48B7-9390-6E49A218FDEF}"/>
            </a:ext>
          </a:extLst>
        </xdr:cNvPr>
        <xdr:cNvSpPr/>
      </xdr:nvSpPr>
      <xdr:spPr>
        <a:xfrm>
          <a:off x="22110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2D505082-0DF6-4485-A81A-D608A0011512}"/>
            </a:ext>
          </a:extLst>
        </xdr:cNvPr>
        <xdr:cNvSpPr txBox="1"/>
      </xdr:nvSpPr>
      <xdr:spPr>
        <a:xfrm>
          <a:off x="22199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98" name="楕円 497">
          <a:extLst>
            <a:ext uri="{FF2B5EF4-FFF2-40B4-BE49-F238E27FC236}">
              <a16:creationId xmlns:a16="http://schemas.microsoft.com/office/drawing/2014/main" id="{2EA8CDEE-756E-404B-A3F9-B7E72F5A2668}"/>
            </a:ext>
          </a:extLst>
        </xdr:cNvPr>
        <xdr:cNvSpPr/>
      </xdr:nvSpPr>
      <xdr:spPr>
        <a:xfrm>
          <a:off x="21272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64770</xdr:rowOff>
    </xdr:to>
    <xdr:cxnSp macro="">
      <xdr:nvCxnSpPr>
        <xdr:cNvPr id="499" name="直線コネクタ 498">
          <a:extLst>
            <a:ext uri="{FF2B5EF4-FFF2-40B4-BE49-F238E27FC236}">
              <a16:creationId xmlns:a16="http://schemas.microsoft.com/office/drawing/2014/main" id="{8CBC647E-26D2-44B4-9CD9-8FC2A8F27314}"/>
            </a:ext>
          </a:extLst>
        </xdr:cNvPr>
        <xdr:cNvCxnSpPr/>
      </xdr:nvCxnSpPr>
      <xdr:spPr>
        <a:xfrm flipV="1">
          <a:off x="21323300" y="65684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500" name="楕円 499">
          <a:extLst>
            <a:ext uri="{FF2B5EF4-FFF2-40B4-BE49-F238E27FC236}">
              <a16:creationId xmlns:a16="http://schemas.microsoft.com/office/drawing/2014/main" id="{BB5318D0-E7C9-4287-B9E9-711BC7271E18}"/>
            </a:ext>
          </a:extLst>
        </xdr:cNvPr>
        <xdr:cNvSpPr/>
      </xdr:nvSpPr>
      <xdr:spPr>
        <a:xfrm>
          <a:off x="2038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64770</xdr:rowOff>
    </xdr:from>
    <xdr:to>
      <xdr:col>111</xdr:col>
      <xdr:colOff>177800</xdr:colOff>
      <xdr:row>38</xdr:row>
      <xdr:rowOff>76200</xdr:rowOff>
    </xdr:to>
    <xdr:cxnSp macro="">
      <xdr:nvCxnSpPr>
        <xdr:cNvPr id="501" name="直線コネクタ 500">
          <a:extLst>
            <a:ext uri="{FF2B5EF4-FFF2-40B4-BE49-F238E27FC236}">
              <a16:creationId xmlns:a16="http://schemas.microsoft.com/office/drawing/2014/main" id="{7F736FF1-BB99-427F-8916-43FBA8EF9D6A}"/>
            </a:ext>
          </a:extLst>
        </xdr:cNvPr>
        <xdr:cNvCxnSpPr/>
      </xdr:nvCxnSpPr>
      <xdr:spPr>
        <a:xfrm flipV="1">
          <a:off x="20434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38735</xdr:rowOff>
    </xdr:from>
    <xdr:to>
      <xdr:col>102</xdr:col>
      <xdr:colOff>165100</xdr:colOff>
      <xdr:row>38</xdr:row>
      <xdr:rowOff>140335</xdr:rowOff>
    </xdr:to>
    <xdr:sp macro="" textlink="">
      <xdr:nvSpPr>
        <xdr:cNvPr id="502" name="楕円 501">
          <a:extLst>
            <a:ext uri="{FF2B5EF4-FFF2-40B4-BE49-F238E27FC236}">
              <a16:creationId xmlns:a16="http://schemas.microsoft.com/office/drawing/2014/main" id="{13E60953-6C2C-4DBC-BD7E-E57AE226F11B}"/>
            </a:ext>
          </a:extLst>
        </xdr:cNvPr>
        <xdr:cNvSpPr/>
      </xdr:nvSpPr>
      <xdr:spPr>
        <a:xfrm>
          <a:off x="19494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76200</xdr:rowOff>
    </xdr:from>
    <xdr:to>
      <xdr:col>107</xdr:col>
      <xdr:colOff>50800</xdr:colOff>
      <xdr:row>38</xdr:row>
      <xdr:rowOff>89535</xdr:rowOff>
    </xdr:to>
    <xdr:cxnSp macro="">
      <xdr:nvCxnSpPr>
        <xdr:cNvPr id="503" name="直線コネクタ 502">
          <a:extLst>
            <a:ext uri="{FF2B5EF4-FFF2-40B4-BE49-F238E27FC236}">
              <a16:creationId xmlns:a16="http://schemas.microsoft.com/office/drawing/2014/main" id="{851A9C36-8E0C-4D47-8378-3B1A475A79EE}"/>
            </a:ext>
          </a:extLst>
        </xdr:cNvPr>
        <xdr:cNvCxnSpPr/>
      </xdr:nvCxnSpPr>
      <xdr:spPr>
        <a:xfrm flipV="1">
          <a:off x="19545300" y="65913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156845</xdr:rowOff>
    </xdr:from>
    <xdr:to>
      <xdr:col>98</xdr:col>
      <xdr:colOff>38100</xdr:colOff>
      <xdr:row>38</xdr:row>
      <xdr:rowOff>86995</xdr:rowOff>
    </xdr:to>
    <xdr:sp macro="" textlink="">
      <xdr:nvSpPr>
        <xdr:cNvPr id="504" name="楕円 503">
          <a:extLst>
            <a:ext uri="{FF2B5EF4-FFF2-40B4-BE49-F238E27FC236}">
              <a16:creationId xmlns:a16="http://schemas.microsoft.com/office/drawing/2014/main" id="{55426995-20C2-42D1-994A-F755B727900C}"/>
            </a:ext>
          </a:extLst>
        </xdr:cNvPr>
        <xdr:cNvSpPr/>
      </xdr:nvSpPr>
      <xdr:spPr>
        <a:xfrm>
          <a:off x="18605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36195</xdr:rowOff>
    </xdr:from>
    <xdr:to>
      <xdr:col>102</xdr:col>
      <xdr:colOff>114300</xdr:colOff>
      <xdr:row>38</xdr:row>
      <xdr:rowOff>89535</xdr:rowOff>
    </xdr:to>
    <xdr:cxnSp macro="">
      <xdr:nvCxnSpPr>
        <xdr:cNvPr id="505" name="直線コネクタ 504">
          <a:extLst>
            <a:ext uri="{FF2B5EF4-FFF2-40B4-BE49-F238E27FC236}">
              <a16:creationId xmlns:a16="http://schemas.microsoft.com/office/drawing/2014/main" id="{E05D48C0-3E9C-45F3-A24C-2D00180D38C2}"/>
            </a:ext>
          </a:extLst>
        </xdr:cNvPr>
        <xdr:cNvCxnSpPr/>
      </xdr:nvCxnSpPr>
      <xdr:spPr>
        <a:xfrm>
          <a:off x="18656300" y="655129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C6860991-7432-49E6-AECF-3D121AA253BC}"/>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7D37386A-2400-423E-ACA2-450971570DD2}"/>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5213C1C9-1191-48DB-A8EF-BB66DFC1F451}"/>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EA278600-BEAC-4580-9C80-EB8E3872B031}"/>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91300F8A-96D5-4944-8FB8-652EED9A3A4A}"/>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82FC9D8A-7B1D-4984-AEBE-A6D5B1F0C67C}"/>
            </a:ext>
          </a:extLst>
        </xdr:cNvPr>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156862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C45B60E1-4861-4BF7-B4F4-AC4BE201A56F}"/>
            </a:ext>
          </a:extLst>
        </xdr:cNvPr>
        <xdr:cNvSpPr txBox="1"/>
      </xdr:nvSpPr>
      <xdr:spPr>
        <a:xfrm>
          <a:off x="19310427" y="632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103522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DF9D3C44-074E-423A-8A99-C5BCA2DB416E}"/>
            </a:ext>
          </a:extLst>
        </xdr:cNvPr>
        <xdr:cNvSpPr txBox="1"/>
      </xdr:nvSpPr>
      <xdr:spPr>
        <a:xfrm>
          <a:off x="18421427"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A03D4DD8-42D9-4275-BD44-B745B25B5B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706A3DB6-57B8-4BDD-8E77-162BB20DB5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A072278E-58D2-4DE6-A191-5E4268B1B3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5DE73F4-DDEA-42EA-B965-68BF6FB504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B2376F31-8454-476D-9F68-37C7D3A0CD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E57B93B4-D07C-48D8-BF07-138D11D9C0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CD151EF8-73C8-4799-95A0-17A2E135D68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5FEF7311-80F1-4B23-AB93-A4F5644D14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925A6CBE-A59F-425F-866B-3BDC1A98B0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D9E8D481-4C78-419A-AF1F-9F2D2005F0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BD375D7-8263-4F61-9592-53FA331AF79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8F11AFE8-4167-432F-9C44-9A42FC0B9259}"/>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B617797A-308A-4B1E-A90E-74745B7B434C}"/>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72E5A95D-36DD-46E2-BCEE-D817255A398B}"/>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46AA7DB4-410B-49B2-B4CA-96B7CF4765A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C61861D3-DACC-45CA-B931-5581AA1763F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EBBE6352-3B9F-414B-83EC-1786D23E35A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7A8A96F2-0DB1-4E8A-96FF-10A8CCB1CE2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E4F83311-1EC8-4B05-9997-D4A66A7B59B8}"/>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53A86DA2-DF62-45F7-A61C-4BD9D35809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90283CFD-F599-4E1A-8F7A-0FF40C54DCA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5222F0F-A6E3-4EDB-807A-B9657F94A98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513FB1C8-C1E6-4EDA-8B7D-C9B37D225504}"/>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479B9F9F-E952-466F-898C-85986291EE81}"/>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909CC3D-F718-42EE-87F6-D8BA426153BE}"/>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1C96BD1-9797-4DAB-863E-C3BC609B593E}"/>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E21CAF41-7DE6-426A-A17D-F2B8B60E7AC5}"/>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73918065-63EA-4269-9814-2386F3E6D99A}"/>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9C6E3A29-C208-4B6F-86F4-547C0A32C2CD}"/>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96F0EF24-D0B0-4020-B4EC-DF1FFDB8EAE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195FE3CF-686C-41BF-A658-9D86BCCC7523}"/>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E525B752-DC2B-4DAE-829E-A8D5151ED33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4DBF35EA-D70D-45FE-883C-ECFE14541FE1}"/>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D00AA69A-7255-40F9-A1C5-D3B1001A4F8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BE85406-C39C-4E6C-A9A8-666FA678B92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F4C5D0B-EEAC-4F3E-8D48-B94D41C413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6652565-779E-4C53-81FF-199C47734D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773FC0C-08C2-434F-9191-11E866D5E6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88646</xdr:rowOff>
    </xdr:from>
    <xdr:to>
      <xdr:col>85</xdr:col>
      <xdr:colOff>177800</xdr:colOff>
      <xdr:row>61</xdr:row>
      <xdr:rowOff>18796</xdr:rowOff>
    </xdr:to>
    <xdr:sp macro="" textlink="">
      <xdr:nvSpPr>
        <xdr:cNvPr id="552" name="楕円 551">
          <a:extLst>
            <a:ext uri="{FF2B5EF4-FFF2-40B4-BE49-F238E27FC236}">
              <a16:creationId xmlns:a16="http://schemas.microsoft.com/office/drawing/2014/main" id="{1E7B1616-004B-4764-B0F5-9930817C9EB0}"/>
            </a:ext>
          </a:extLst>
        </xdr:cNvPr>
        <xdr:cNvSpPr/>
      </xdr:nvSpPr>
      <xdr:spPr>
        <a:xfrm>
          <a:off x="162687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67073</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9E824ED3-AFB1-4BB4-AB89-4963AC6DA8B7}"/>
            </a:ext>
          </a:extLst>
        </xdr:cNvPr>
        <xdr:cNvSpPr txBox="1"/>
      </xdr:nvSpPr>
      <xdr:spPr>
        <a:xfrm>
          <a:off x="16357600"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4" name="楕円 553">
          <a:extLst>
            <a:ext uri="{FF2B5EF4-FFF2-40B4-BE49-F238E27FC236}">
              <a16:creationId xmlns:a16="http://schemas.microsoft.com/office/drawing/2014/main" id="{F6E2D6CB-CD57-4034-9548-0F0EE484963E}"/>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139446</xdr:rowOff>
    </xdr:to>
    <xdr:cxnSp macro="">
      <xdr:nvCxnSpPr>
        <xdr:cNvPr id="555" name="直線コネクタ 554">
          <a:extLst>
            <a:ext uri="{FF2B5EF4-FFF2-40B4-BE49-F238E27FC236}">
              <a16:creationId xmlns:a16="http://schemas.microsoft.com/office/drawing/2014/main" id="{5ADF8F30-3A48-4CD7-B291-334D987DDB15}"/>
            </a:ext>
          </a:extLst>
        </xdr:cNvPr>
        <xdr:cNvCxnSpPr/>
      </xdr:nvCxnSpPr>
      <xdr:spPr>
        <a:xfrm>
          <a:off x="15481300" y="1040130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58928</xdr:rowOff>
    </xdr:from>
    <xdr:to>
      <xdr:col>76</xdr:col>
      <xdr:colOff>165100</xdr:colOff>
      <xdr:row>60</xdr:row>
      <xdr:rowOff>160528</xdr:rowOff>
    </xdr:to>
    <xdr:sp macro="" textlink="">
      <xdr:nvSpPr>
        <xdr:cNvPr id="556" name="楕円 555">
          <a:extLst>
            <a:ext uri="{FF2B5EF4-FFF2-40B4-BE49-F238E27FC236}">
              <a16:creationId xmlns:a16="http://schemas.microsoft.com/office/drawing/2014/main" id="{CBB04FC2-67E7-454B-B2B8-5031BDA69EBA}"/>
            </a:ext>
          </a:extLst>
        </xdr:cNvPr>
        <xdr:cNvSpPr/>
      </xdr:nvSpPr>
      <xdr:spPr>
        <a:xfrm>
          <a:off x="14541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109728</xdr:rowOff>
    </xdr:from>
    <xdr:to>
      <xdr:col>81</xdr:col>
      <xdr:colOff>50800</xdr:colOff>
      <xdr:row>60</xdr:row>
      <xdr:rowOff>114300</xdr:rowOff>
    </xdr:to>
    <xdr:cxnSp macro="">
      <xdr:nvCxnSpPr>
        <xdr:cNvPr id="557" name="直線コネクタ 556">
          <a:extLst>
            <a:ext uri="{FF2B5EF4-FFF2-40B4-BE49-F238E27FC236}">
              <a16:creationId xmlns:a16="http://schemas.microsoft.com/office/drawing/2014/main" id="{9C929B3D-A91D-4C9B-99CF-7CB190657CD5}"/>
            </a:ext>
          </a:extLst>
        </xdr:cNvPr>
        <xdr:cNvCxnSpPr/>
      </xdr:nvCxnSpPr>
      <xdr:spPr>
        <a:xfrm>
          <a:off x="14592300" y="1039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24638</xdr:rowOff>
    </xdr:from>
    <xdr:to>
      <xdr:col>72</xdr:col>
      <xdr:colOff>38100</xdr:colOff>
      <xdr:row>60</xdr:row>
      <xdr:rowOff>126238</xdr:rowOff>
    </xdr:to>
    <xdr:sp macro="" textlink="">
      <xdr:nvSpPr>
        <xdr:cNvPr id="558" name="楕円 557">
          <a:extLst>
            <a:ext uri="{FF2B5EF4-FFF2-40B4-BE49-F238E27FC236}">
              <a16:creationId xmlns:a16="http://schemas.microsoft.com/office/drawing/2014/main" id="{E414A83E-FB68-4C6E-82E4-4BA8972695FE}"/>
            </a:ext>
          </a:extLst>
        </xdr:cNvPr>
        <xdr:cNvSpPr/>
      </xdr:nvSpPr>
      <xdr:spPr>
        <a:xfrm>
          <a:off x="13652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75438</xdr:rowOff>
    </xdr:from>
    <xdr:to>
      <xdr:col>76</xdr:col>
      <xdr:colOff>114300</xdr:colOff>
      <xdr:row>60</xdr:row>
      <xdr:rowOff>109728</xdr:rowOff>
    </xdr:to>
    <xdr:cxnSp macro="">
      <xdr:nvCxnSpPr>
        <xdr:cNvPr id="559" name="直線コネクタ 558">
          <a:extLst>
            <a:ext uri="{FF2B5EF4-FFF2-40B4-BE49-F238E27FC236}">
              <a16:creationId xmlns:a16="http://schemas.microsoft.com/office/drawing/2014/main" id="{E9676207-CAD0-4F7A-8BDC-EA79572C0C79}"/>
            </a:ext>
          </a:extLst>
        </xdr:cNvPr>
        <xdr:cNvCxnSpPr/>
      </xdr:nvCxnSpPr>
      <xdr:spPr>
        <a:xfrm>
          <a:off x="13703300" y="103624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60" name="楕円 559">
          <a:extLst>
            <a:ext uri="{FF2B5EF4-FFF2-40B4-BE49-F238E27FC236}">
              <a16:creationId xmlns:a16="http://schemas.microsoft.com/office/drawing/2014/main" id="{DEF1DED8-84C6-4DE6-BAE7-85CB1692CD00}"/>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75438</xdr:rowOff>
    </xdr:from>
    <xdr:to>
      <xdr:col>71</xdr:col>
      <xdr:colOff>177800</xdr:colOff>
      <xdr:row>60</xdr:row>
      <xdr:rowOff>102870</xdr:rowOff>
    </xdr:to>
    <xdr:cxnSp macro="">
      <xdr:nvCxnSpPr>
        <xdr:cNvPr id="561" name="直線コネクタ 560">
          <a:extLst>
            <a:ext uri="{FF2B5EF4-FFF2-40B4-BE49-F238E27FC236}">
              <a16:creationId xmlns:a16="http://schemas.microsoft.com/office/drawing/2014/main" id="{5231EC90-E6DD-40BE-B5F9-05FB75967687}"/>
            </a:ext>
          </a:extLst>
        </xdr:cNvPr>
        <xdr:cNvCxnSpPr/>
      </xdr:nvCxnSpPr>
      <xdr:spPr>
        <a:xfrm flipV="1">
          <a:off x="12814300" y="103624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0B2215F3-FC44-41D2-B7F2-DA0158385EB5}"/>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F59C8788-14D2-4442-8C90-A36F7B523C83}"/>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3418D2AD-4FB2-45C6-8CD6-C0A2F2E4610A}"/>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8B8EB214-0B88-4B74-9BF6-537806909028}"/>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6" name="n_1mainValue【学校施設】&#10;有形固定資産減価償却率">
          <a:extLst>
            <a:ext uri="{FF2B5EF4-FFF2-40B4-BE49-F238E27FC236}">
              <a16:creationId xmlns:a16="http://schemas.microsoft.com/office/drawing/2014/main" id="{8F26E5C2-3F52-46B1-8DFC-2D3498E17D99}"/>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151655</xdr:rowOff>
    </xdr:from>
    <xdr:ext cx="405111" cy="259045"/>
    <xdr:sp macro="" textlink="">
      <xdr:nvSpPr>
        <xdr:cNvPr id="567" name="n_2mainValue【学校施設】&#10;有形固定資産減価償却率">
          <a:extLst>
            <a:ext uri="{FF2B5EF4-FFF2-40B4-BE49-F238E27FC236}">
              <a16:creationId xmlns:a16="http://schemas.microsoft.com/office/drawing/2014/main" id="{88D574AA-9365-4CD5-A766-09821EE28103}"/>
            </a:ext>
          </a:extLst>
        </xdr:cNvPr>
        <xdr:cNvSpPr txBox="1"/>
      </xdr:nvSpPr>
      <xdr:spPr>
        <a:xfrm>
          <a:off x="143897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117365</xdr:rowOff>
    </xdr:from>
    <xdr:ext cx="405111" cy="259045"/>
    <xdr:sp macro="" textlink="">
      <xdr:nvSpPr>
        <xdr:cNvPr id="568" name="n_3mainValue【学校施設】&#10;有形固定資産減価償却率">
          <a:extLst>
            <a:ext uri="{FF2B5EF4-FFF2-40B4-BE49-F238E27FC236}">
              <a16:creationId xmlns:a16="http://schemas.microsoft.com/office/drawing/2014/main" id="{0CC7CA96-D11D-42CD-959A-2836140158CF}"/>
            </a:ext>
          </a:extLst>
        </xdr:cNvPr>
        <xdr:cNvSpPr txBox="1"/>
      </xdr:nvSpPr>
      <xdr:spPr>
        <a:xfrm>
          <a:off x="13500744" y="1040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9" name="n_4mainValue【学校施設】&#10;有形固定資産減価償却率">
          <a:extLst>
            <a:ext uri="{FF2B5EF4-FFF2-40B4-BE49-F238E27FC236}">
              <a16:creationId xmlns:a16="http://schemas.microsoft.com/office/drawing/2014/main" id="{EF63C7B4-8EB7-4DA6-9872-E1D2D4623531}"/>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DCF5E974-FDE5-4A48-9EF4-1077DB854C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D7D9D2E4-9C5A-42BB-82A8-C2CDBC52DC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3255266-7E88-4A95-8720-1028449327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17EC8F1-2DF2-442C-A388-8EDD9413D1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7051A48A-3637-4BB4-ABCB-9930B45087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33755F3-914D-4262-B4D3-5CA187E7DB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6217F3E-89F2-4368-8827-D2D137B93FF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87CEBED5-F430-41A0-9C0D-623A9DF9A86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9DBFB6E-A293-47CC-B8DA-66A292BBCC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E713E64-0929-4ABA-8EC4-45B3CA33A8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F046CFD1-9B0F-40C2-B2FB-9D37D8C7BD7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CD5BA45C-664E-4661-BB41-42A4608D60B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F1002C07-8287-499B-87B5-7C316B9BA73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7998D9B-14DC-4AD0-9300-6C61136DCA4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3EBB46A4-A0CD-48AB-85E5-DA64EF335B5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D5498B36-2A7F-4361-AE8B-797F735A4DAE}"/>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A465A86-D692-47A2-B4BB-C60B297999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3059CC73-177B-410B-B7E6-8295ACC17F1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E040346C-C9AA-4ED7-AA77-1E0F0339F21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DA80559-0A99-4DC8-A842-65BEE4D6358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51FBFF0F-2FCA-4B15-BD71-5DAB6577093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49FFEFF8-63CD-4451-9CAA-B6107C915FA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F31675AC-2CB4-4148-951C-861182221BE2}"/>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876359CD-8E27-445F-A7BF-05E7258DFC44}"/>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66BAE23-B0C7-4D5F-9FE6-DB0F43C831D7}"/>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876373D5-D609-4C74-9724-E1ED3BE39B6D}"/>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2945AA79-13C8-4E6A-9761-F124185FF755}"/>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62B49735-F261-4AFC-BDB6-35FD53FF1A5D}"/>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1A1DED2D-E626-4F75-90D6-B5BC3B48664F}"/>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FEC2C937-8C5D-45F1-BFE1-8A570837B7FC}"/>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190BDCD6-6A1F-46F7-9F35-2ECDDD784B0F}"/>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B5E91B2C-2F9F-4603-8D0F-8571DD12B0CF}"/>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587B6C73-9673-4323-94F8-7C87F143C37D}"/>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77F40DC-F5D7-4106-A58F-07909ABBE6D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ADE2811-3D0C-4CB9-8530-4D0864666F7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DA603B6-2A1B-48AC-BC11-978C56B0BAB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A226C60-E287-4D37-92FA-8DD200BC9F6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181DDC9-8C02-4325-8466-E3A438FD662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82245</xdr:rowOff>
    </xdr:from>
    <xdr:to>
      <xdr:col>116</xdr:col>
      <xdr:colOff>114300</xdr:colOff>
      <xdr:row>61</xdr:row>
      <xdr:rowOff>12395</xdr:rowOff>
    </xdr:to>
    <xdr:sp macro="" textlink="">
      <xdr:nvSpPr>
        <xdr:cNvPr id="608" name="楕円 607">
          <a:extLst>
            <a:ext uri="{FF2B5EF4-FFF2-40B4-BE49-F238E27FC236}">
              <a16:creationId xmlns:a16="http://schemas.microsoft.com/office/drawing/2014/main" id="{F799A255-8F61-4E33-9221-8BE706897575}"/>
            </a:ext>
          </a:extLst>
        </xdr:cNvPr>
        <xdr:cNvSpPr/>
      </xdr:nvSpPr>
      <xdr:spPr>
        <a:xfrm>
          <a:off x="22110700" y="103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105122</xdr:rowOff>
    </xdr:from>
    <xdr:ext cx="469744" cy="259045"/>
    <xdr:sp macro="" textlink="">
      <xdr:nvSpPr>
        <xdr:cNvPr id="609" name="【学校施設】&#10;一人当たり面積該当値テキスト">
          <a:extLst>
            <a:ext uri="{FF2B5EF4-FFF2-40B4-BE49-F238E27FC236}">
              <a16:creationId xmlns:a16="http://schemas.microsoft.com/office/drawing/2014/main" id="{D9AFDD1A-7C9E-42FA-9651-48FB1606AB2B}"/>
            </a:ext>
          </a:extLst>
        </xdr:cNvPr>
        <xdr:cNvSpPr txBox="1"/>
      </xdr:nvSpPr>
      <xdr:spPr>
        <a:xfrm>
          <a:off x="22199600" y="1022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98704</xdr:rowOff>
    </xdr:from>
    <xdr:to>
      <xdr:col>112</xdr:col>
      <xdr:colOff>38100</xdr:colOff>
      <xdr:row>61</xdr:row>
      <xdr:rowOff>28854</xdr:rowOff>
    </xdr:to>
    <xdr:sp macro="" textlink="">
      <xdr:nvSpPr>
        <xdr:cNvPr id="610" name="楕円 609">
          <a:extLst>
            <a:ext uri="{FF2B5EF4-FFF2-40B4-BE49-F238E27FC236}">
              <a16:creationId xmlns:a16="http://schemas.microsoft.com/office/drawing/2014/main" id="{68790D40-1633-4A9F-B126-4CBA24D61198}"/>
            </a:ext>
          </a:extLst>
        </xdr:cNvPr>
        <xdr:cNvSpPr/>
      </xdr:nvSpPr>
      <xdr:spPr>
        <a:xfrm>
          <a:off x="21272500" y="103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133045</xdr:rowOff>
    </xdr:from>
    <xdr:to>
      <xdr:col>116</xdr:col>
      <xdr:colOff>63500</xdr:colOff>
      <xdr:row>60</xdr:row>
      <xdr:rowOff>149504</xdr:rowOff>
    </xdr:to>
    <xdr:cxnSp macro="">
      <xdr:nvCxnSpPr>
        <xdr:cNvPr id="611" name="直線コネクタ 610">
          <a:extLst>
            <a:ext uri="{FF2B5EF4-FFF2-40B4-BE49-F238E27FC236}">
              <a16:creationId xmlns:a16="http://schemas.microsoft.com/office/drawing/2014/main" id="{549D536C-848D-4744-966C-C3F992F848D0}"/>
            </a:ext>
          </a:extLst>
        </xdr:cNvPr>
        <xdr:cNvCxnSpPr/>
      </xdr:nvCxnSpPr>
      <xdr:spPr>
        <a:xfrm flipV="1">
          <a:off x="21323300" y="10420045"/>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116992</xdr:rowOff>
    </xdr:from>
    <xdr:to>
      <xdr:col>107</xdr:col>
      <xdr:colOff>101600</xdr:colOff>
      <xdr:row>61</xdr:row>
      <xdr:rowOff>47142</xdr:rowOff>
    </xdr:to>
    <xdr:sp macro="" textlink="">
      <xdr:nvSpPr>
        <xdr:cNvPr id="612" name="楕円 611">
          <a:extLst>
            <a:ext uri="{FF2B5EF4-FFF2-40B4-BE49-F238E27FC236}">
              <a16:creationId xmlns:a16="http://schemas.microsoft.com/office/drawing/2014/main" id="{1533FCC7-07A7-4A66-A5A0-21E87416386E}"/>
            </a:ext>
          </a:extLst>
        </xdr:cNvPr>
        <xdr:cNvSpPr/>
      </xdr:nvSpPr>
      <xdr:spPr>
        <a:xfrm>
          <a:off x="20383500" y="1040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149504</xdr:rowOff>
    </xdr:from>
    <xdr:to>
      <xdr:col>111</xdr:col>
      <xdr:colOff>177800</xdr:colOff>
      <xdr:row>60</xdr:row>
      <xdr:rowOff>167792</xdr:rowOff>
    </xdr:to>
    <xdr:cxnSp macro="">
      <xdr:nvCxnSpPr>
        <xdr:cNvPr id="613" name="直線コネクタ 612">
          <a:extLst>
            <a:ext uri="{FF2B5EF4-FFF2-40B4-BE49-F238E27FC236}">
              <a16:creationId xmlns:a16="http://schemas.microsoft.com/office/drawing/2014/main" id="{A9638DA0-63D4-44D0-AC06-AAB3329D9085}"/>
            </a:ext>
          </a:extLst>
        </xdr:cNvPr>
        <xdr:cNvCxnSpPr/>
      </xdr:nvCxnSpPr>
      <xdr:spPr>
        <a:xfrm flipV="1">
          <a:off x="20434300" y="104365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138481</xdr:rowOff>
    </xdr:from>
    <xdr:to>
      <xdr:col>102</xdr:col>
      <xdr:colOff>165100</xdr:colOff>
      <xdr:row>61</xdr:row>
      <xdr:rowOff>68631</xdr:rowOff>
    </xdr:to>
    <xdr:sp macro="" textlink="">
      <xdr:nvSpPr>
        <xdr:cNvPr id="614" name="楕円 613">
          <a:extLst>
            <a:ext uri="{FF2B5EF4-FFF2-40B4-BE49-F238E27FC236}">
              <a16:creationId xmlns:a16="http://schemas.microsoft.com/office/drawing/2014/main" id="{A1660FE9-9C4D-4814-89BC-8CBC628AE661}"/>
            </a:ext>
          </a:extLst>
        </xdr:cNvPr>
        <xdr:cNvSpPr/>
      </xdr:nvSpPr>
      <xdr:spPr>
        <a:xfrm>
          <a:off x="19494500" y="104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167792</xdr:rowOff>
    </xdr:from>
    <xdr:to>
      <xdr:col>107</xdr:col>
      <xdr:colOff>50800</xdr:colOff>
      <xdr:row>61</xdr:row>
      <xdr:rowOff>17831</xdr:rowOff>
    </xdr:to>
    <xdr:cxnSp macro="">
      <xdr:nvCxnSpPr>
        <xdr:cNvPr id="615" name="直線コネクタ 614">
          <a:extLst>
            <a:ext uri="{FF2B5EF4-FFF2-40B4-BE49-F238E27FC236}">
              <a16:creationId xmlns:a16="http://schemas.microsoft.com/office/drawing/2014/main" id="{DAB30ECF-B11E-41E2-A247-57095EE5A59B}"/>
            </a:ext>
          </a:extLst>
        </xdr:cNvPr>
        <xdr:cNvCxnSpPr/>
      </xdr:nvCxnSpPr>
      <xdr:spPr>
        <a:xfrm flipV="1">
          <a:off x="19545300" y="1045479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155397</xdr:rowOff>
    </xdr:from>
    <xdr:to>
      <xdr:col>98</xdr:col>
      <xdr:colOff>38100</xdr:colOff>
      <xdr:row>61</xdr:row>
      <xdr:rowOff>85547</xdr:rowOff>
    </xdr:to>
    <xdr:sp macro="" textlink="">
      <xdr:nvSpPr>
        <xdr:cNvPr id="616" name="楕円 615">
          <a:extLst>
            <a:ext uri="{FF2B5EF4-FFF2-40B4-BE49-F238E27FC236}">
              <a16:creationId xmlns:a16="http://schemas.microsoft.com/office/drawing/2014/main" id="{7253252E-7133-45CF-9BEC-B917B94AF9A5}"/>
            </a:ext>
          </a:extLst>
        </xdr:cNvPr>
        <xdr:cNvSpPr/>
      </xdr:nvSpPr>
      <xdr:spPr>
        <a:xfrm>
          <a:off x="18605500" y="104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17831</xdr:rowOff>
    </xdr:from>
    <xdr:to>
      <xdr:col>102</xdr:col>
      <xdr:colOff>114300</xdr:colOff>
      <xdr:row>61</xdr:row>
      <xdr:rowOff>34747</xdr:rowOff>
    </xdr:to>
    <xdr:cxnSp macro="">
      <xdr:nvCxnSpPr>
        <xdr:cNvPr id="617" name="直線コネクタ 616">
          <a:extLst>
            <a:ext uri="{FF2B5EF4-FFF2-40B4-BE49-F238E27FC236}">
              <a16:creationId xmlns:a16="http://schemas.microsoft.com/office/drawing/2014/main" id="{7E6A88F4-9D92-4B4D-AFAD-456272F80663}"/>
            </a:ext>
          </a:extLst>
        </xdr:cNvPr>
        <xdr:cNvCxnSpPr/>
      </xdr:nvCxnSpPr>
      <xdr:spPr>
        <a:xfrm flipV="1">
          <a:off x="18656300" y="10476281"/>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2F17A71D-AD6C-4A17-B08C-5A0999510203}"/>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30E9C8D5-F969-4203-989B-9AF56ADBDF8B}"/>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B24BD13B-5E96-44F9-B484-7DFC14871433}"/>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A92DE937-F728-4D3E-891F-3B41811E5C2D}"/>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45381</xdr:rowOff>
    </xdr:from>
    <xdr:ext cx="469744" cy="259045"/>
    <xdr:sp macro="" textlink="">
      <xdr:nvSpPr>
        <xdr:cNvPr id="622" name="n_1mainValue【学校施設】&#10;一人当たり面積">
          <a:extLst>
            <a:ext uri="{FF2B5EF4-FFF2-40B4-BE49-F238E27FC236}">
              <a16:creationId xmlns:a16="http://schemas.microsoft.com/office/drawing/2014/main" id="{61359DB0-C186-4603-A4E8-F8BC9D56BB24}"/>
            </a:ext>
          </a:extLst>
        </xdr:cNvPr>
        <xdr:cNvSpPr txBox="1"/>
      </xdr:nvSpPr>
      <xdr:spPr>
        <a:xfrm>
          <a:off x="21075727" y="101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63669</xdr:rowOff>
    </xdr:from>
    <xdr:ext cx="469744" cy="259045"/>
    <xdr:sp macro="" textlink="">
      <xdr:nvSpPr>
        <xdr:cNvPr id="623" name="n_2mainValue【学校施設】&#10;一人当たり面積">
          <a:extLst>
            <a:ext uri="{FF2B5EF4-FFF2-40B4-BE49-F238E27FC236}">
              <a16:creationId xmlns:a16="http://schemas.microsoft.com/office/drawing/2014/main" id="{D5241AD7-41A1-44FB-A3BE-3BBF891EF6E4}"/>
            </a:ext>
          </a:extLst>
        </xdr:cNvPr>
        <xdr:cNvSpPr txBox="1"/>
      </xdr:nvSpPr>
      <xdr:spPr>
        <a:xfrm>
          <a:off x="20199427" y="101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85158</xdr:rowOff>
    </xdr:from>
    <xdr:ext cx="469744" cy="259045"/>
    <xdr:sp macro="" textlink="">
      <xdr:nvSpPr>
        <xdr:cNvPr id="624" name="n_3mainValue【学校施設】&#10;一人当たり面積">
          <a:extLst>
            <a:ext uri="{FF2B5EF4-FFF2-40B4-BE49-F238E27FC236}">
              <a16:creationId xmlns:a16="http://schemas.microsoft.com/office/drawing/2014/main" id="{443BB071-F836-4F63-B937-E6A0515B73EF}"/>
            </a:ext>
          </a:extLst>
        </xdr:cNvPr>
        <xdr:cNvSpPr txBox="1"/>
      </xdr:nvSpPr>
      <xdr:spPr>
        <a:xfrm>
          <a:off x="19310427" y="1020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102074</xdr:rowOff>
    </xdr:from>
    <xdr:ext cx="469744" cy="259045"/>
    <xdr:sp macro="" textlink="">
      <xdr:nvSpPr>
        <xdr:cNvPr id="625" name="n_4mainValue【学校施設】&#10;一人当たり面積">
          <a:extLst>
            <a:ext uri="{FF2B5EF4-FFF2-40B4-BE49-F238E27FC236}">
              <a16:creationId xmlns:a16="http://schemas.microsoft.com/office/drawing/2014/main" id="{BC969A1B-ACAE-4064-80DF-8D3D7FAFC9C3}"/>
            </a:ext>
          </a:extLst>
        </xdr:cNvPr>
        <xdr:cNvSpPr txBox="1"/>
      </xdr:nvSpPr>
      <xdr:spPr>
        <a:xfrm>
          <a:off x="18421427" y="102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FD2E36E6-6446-4BFF-9BA9-0441AE0A7E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8346014-FF52-4CA0-9C54-747D06E021B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53BCBBDB-4DE3-4A56-BDC4-5A11806AE3F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19301ADF-0FEC-4882-ABAA-14210392867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B7A984E8-8ED7-412A-8257-3D9275AE73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499E5AE-D84F-4ED3-9A53-9D619B11BE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D5B30CA5-18F0-4800-9573-05A2078A77E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D0DF57B8-31DC-4C1A-9386-B402CA50CBF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74A267D8-7A8C-40E6-B3A7-90DB344CC53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BBD4D946-C092-4F82-B2DB-B70A24D584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8E01599A-2697-48C1-9DCF-14CC2D39AD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6EDBFBB8-267D-4CC8-900F-2CB05EFA5DF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11F1F7A3-E7D2-4879-AFA3-9BA307EF48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58964897-5FF7-4A77-94B1-B98AD005B1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A2AB7BE3-FFED-473E-806D-B4BC857606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6DBC808A-F671-49E1-BF7B-66B85092D65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76FE1A3A-4677-4058-B226-2E5B0CCB2C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E3C316FA-4B10-4050-A480-CC814009FF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CB50111E-D592-42D9-BCC0-D3BD64AC445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BC396A1-AE91-4298-9FAF-7E5CF850CF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6892F072-4D54-4CCA-8112-9F424D5C64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F590066-CC08-4CE8-AFD9-5843B0FC51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4CED2CBA-DA02-4D34-841A-D408DD48D4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5AA53D8-8589-4379-9664-A6923B1786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EEA8903-FBCA-417B-B884-928CB2F828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FEB3CA7D-0934-476A-943A-FE330F94D3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7625499C-13C5-4071-8573-960829E9CB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6A31F03E-EF26-40EC-9EA9-E43C6DD5A30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AC84319C-0EBD-4EFC-9614-AC17D03FE95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F7FA227F-BA7C-4EC0-B6E1-D1C70D2418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82A89B46-81E5-4BA9-A542-FC15B3052EB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8041AEB7-ABDC-428F-9D12-34A88A98A0B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D326BC30-3AFF-4A36-8F1E-D86968651B7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CD51F80E-4FAC-4F63-9D15-1A01524A10B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DCE2F9C2-83CF-46EB-8335-F4827F54019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54F00500-2460-4A57-BC3B-16A5571505E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11690CCD-03F4-4D64-99B1-B914636AC78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4109634C-68AD-4D02-B1FF-7859CE23571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949D5141-DC5D-4155-9C5A-2BD84840970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0C5D3F1-B23E-4AE5-AA08-951CA32F81B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8A976ACF-3143-4818-8E5C-4AC07C69131A}"/>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97E75A09-C078-481C-95F7-0FA59BCB422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A8A22359-68D5-4B9F-A7C0-D988A5D735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012391EA-97E5-47E2-A74C-861CC3DFCB0F}"/>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FE29FB04-49A7-4606-BBE8-186D2287CEB3}"/>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71" name="【公民館】&#10;有形固定資産減価償却率平均値テキスト">
          <a:extLst>
            <a:ext uri="{FF2B5EF4-FFF2-40B4-BE49-F238E27FC236}">
              <a16:creationId xmlns:a16="http://schemas.microsoft.com/office/drawing/2014/main" id="{C3F1DB80-62EC-413A-A5AA-76B459DF4848}"/>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D8D8EB6E-E1B1-49BC-8753-5768041EEA62}"/>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20229550-B4E9-43BA-84CE-62241CE48E91}"/>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BFEA23FD-52DB-4CD4-A3BA-9CD5C461F024}"/>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113EA13-64BF-4DB1-B0AA-FB32AB44824B}"/>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A35B2D41-59D1-4751-92A0-839ACB572A2C}"/>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7A8C9838-19B2-4A95-B6C8-9F65652C61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B848329-5A68-4D49-ABAC-CE09AC8EA4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9D08F03-64F4-4E5C-983F-84FABE2555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55E0DCE-FC6D-49EC-9029-04E9B2D2B9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DF59A3C-8F18-4088-B9B4-B1AA6E8BCD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682" name="楕円 681">
          <a:extLst>
            <a:ext uri="{FF2B5EF4-FFF2-40B4-BE49-F238E27FC236}">
              <a16:creationId xmlns:a16="http://schemas.microsoft.com/office/drawing/2014/main" id="{DF2C0933-5D2D-4452-8C84-72779E8F8587}"/>
            </a:ext>
          </a:extLst>
        </xdr:cNvPr>
        <xdr:cNvSpPr/>
      </xdr:nvSpPr>
      <xdr:spPr>
        <a:xfrm>
          <a:off x="162687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137813</xdr:rowOff>
    </xdr:from>
    <xdr:ext cx="405111" cy="259045"/>
    <xdr:sp macro="" textlink="">
      <xdr:nvSpPr>
        <xdr:cNvPr id="683" name="【公民館】&#10;有形固定資産減価償却率該当値テキスト">
          <a:extLst>
            <a:ext uri="{FF2B5EF4-FFF2-40B4-BE49-F238E27FC236}">
              <a16:creationId xmlns:a16="http://schemas.microsoft.com/office/drawing/2014/main" id="{35598B17-203E-4C0F-9E1D-E3C5BA42347D}"/>
            </a:ext>
          </a:extLst>
        </xdr:cNvPr>
        <xdr:cNvSpPr txBox="1"/>
      </xdr:nvSpPr>
      <xdr:spPr>
        <a:xfrm>
          <a:off x="16357600"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macro="" textlink="">
      <xdr:nvSpPr>
        <xdr:cNvPr id="684" name="楕円 683">
          <a:extLst>
            <a:ext uri="{FF2B5EF4-FFF2-40B4-BE49-F238E27FC236}">
              <a16:creationId xmlns:a16="http://schemas.microsoft.com/office/drawing/2014/main" id="{525EF8EC-F39D-4CF8-A022-00AAD2D5FF73}"/>
            </a:ext>
          </a:extLst>
        </xdr:cNvPr>
        <xdr:cNvSpPr/>
      </xdr:nvSpPr>
      <xdr:spPr>
        <a:xfrm>
          <a:off x="15430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165736</xdr:rowOff>
    </xdr:to>
    <xdr:cxnSp macro="">
      <xdr:nvCxnSpPr>
        <xdr:cNvPr id="685" name="直線コネクタ 684">
          <a:extLst>
            <a:ext uri="{FF2B5EF4-FFF2-40B4-BE49-F238E27FC236}">
              <a16:creationId xmlns:a16="http://schemas.microsoft.com/office/drawing/2014/main" id="{B5693660-BD71-4B40-9846-859BFEF984AB}"/>
            </a:ext>
          </a:extLst>
        </xdr:cNvPr>
        <xdr:cNvCxnSpPr/>
      </xdr:nvCxnSpPr>
      <xdr:spPr>
        <a:xfrm>
          <a:off x="15481300" y="177812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686" name="楕円 685">
          <a:extLst>
            <a:ext uri="{FF2B5EF4-FFF2-40B4-BE49-F238E27FC236}">
              <a16:creationId xmlns:a16="http://schemas.microsoft.com/office/drawing/2014/main" id="{7FE11D18-772E-423A-A10F-3CFC64CA0900}"/>
            </a:ext>
          </a:extLst>
        </xdr:cNvPr>
        <xdr:cNvSpPr/>
      </xdr:nvSpPr>
      <xdr:spPr>
        <a:xfrm>
          <a:off x="14541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76200</xdr:rowOff>
    </xdr:from>
    <xdr:to>
      <xdr:col>81</xdr:col>
      <xdr:colOff>50800</xdr:colOff>
      <xdr:row>103</xdr:row>
      <xdr:rowOff>121920</xdr:rowOff>
    </xdr:to>
    <xdr:cxnSp macro="">
      <xdr:nvCxnSpPr>
        <xdr:cNvPr id="687" name="直線コネクタ 686">
          <a:extLst>
            <a:ext uri="{FF2B5EF4-FFF2-40B4-BE49-F238E27FC236}">
              <a16:creationId xmlns:a16="http://schemas.microsoft.com/office/drawing/2014/main" id="{B0F93460-174F-4BC5-8B09-B9B337529FC1}"/>
            </a:ext>
          </a:extLst>
        </xdr:cNvPr>
        <xdr:cNvCxnSpPr/>
      </xdr:nvCxnSpPr>
      <xdr:spPr>
        <a:xfrm>
          <a:off x="14592300" y="1773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151130</xdr:rowOff>
    </xdr:from>
    <xdr:to>
      <xdr:col>72</xdr:col>
      <xdr:colOff>38100</xdr:colOff>
      <xdr:row>103</xdr:row>
      <xdr:rowOff>81280</xdr:rowOff>
    </xdr:to>
    <xdr:sp macro="" textlink="">
      <xdr:nvSpPr>
        <xdr:cNvPr id="688" name="楕円 687">
          <a:extLst>
            <a:ext uri="{FF2B5EF4-FFF2-40B4-BE49-F238E27FC236}">
              <a16:creationId xmlns:a16="http://schemas.microsoft.com/office/drawing/2014/main" id="{8FD938E5-7EED-46D9-995B-442B3FF8A04B}"/>
            </a:ext>
          </a:extLst>
        </xdr:cNvPr>
        <xdr:cNvSpPr/>
      </xdr:nvSpPr>
      <xdr:spPr>
        <a:xfrm>
          <a:off x="1365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30480</xdr:rowOff>
    </xdr:from>
    <xdr:to>
      <xdr:col>76</xdr:col>
      <xdr:colOff>114300</xdr:colOff>
      <xdr:row>103</xdr:row>
      <xdr:rowOff>76200</xdr:rowOff>
    </xdr:to>
    <xdr:cxnSp macro="">
      <xdr:nvCxnSpPr>
        <xdr:cNvPr id="689" name="直線コネクタ 688">
          <a:extLst>
            <a:ext uri="{FF2B5EF4-FFF2-40B4-BE49-F238E27FC236}">
              <a16:creationId xmlns:a16="http://schemas.microsoft.com/office/drawing/2014/main" id="{186289B3-705C-4159-89DC-4EAC3E15021A}"/>
            </a:ext>
          </a:extLst>
        </xdr:cNvPr>
        <xdr:cNvCxnSpPr/>
      </xdr:nvCxnSpPr>
      <xdr:spPr>
        <a:xfrm>
          <a:off x="13703300" y="1768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114936</xdr:rowOff>
    </xdr:from>
    <xdr:to>
      <xdr:col>67</xdr:col>
      <xdr:colOff>101600</xdr:colOff>
      <xdr:row>103</xdr:row>
      <xdr:rowOff>45086</xdr:rowOff>
    </xdr:to>
    <xdr:sp macro="" textlink="">
      <xdr:nvSpPr>
        <xdr:cNvPr id="690" name="楕円 689">
          <a:extLst>
            <a:ext uri="{FF2B5EF4-FFF2-40B4-BE49-F238E27FC236}">
              <a16:creationId xmlns:a16="http://schemas.microsoft.com/office/drawing/2014/main" id="{79F6A399-31EB-4E7F-A4DD-2317F1908EDA}"/>
            </a:ext>
          </a:extLst>
        </xdr:cNvPr>
        <xdr:cNvSpPr/>
      </xdr:nvSpPr>
      <xdr:spPr>
        <a:xfrm>
          <a:off x="12763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165736</xdr:rowOff>
    </xdr:from>
    <xdr:to>
      <xdr:col>71</xdr:col>
      <xdr:colOff>177800</xdr:colOff>
      <xdr:row>103</xdr:row>
      <xdr:rowOff>30480</xdr:rowOff>
    </xdr:to>
    <xdr:cxnSp macro="">
      <xdr:nvCxnSpPr>
        <xdr:cNvPr id="691" name="直線コネクタ 690">
          <a:extLst>
            <a:ext uri="{FF2B5EF4-FFF2-40B4-BE49-F238E27FC236}">
              <a16:creationId xmlns:a16="http://schemas.microsoft.com/office/drawing/2014/main" id="{6FDE9971-A0A4-45F2-BF1D-2279161C0BC2}"/>
            </a:ext>
          </a:extLst>
        </xdr:cNvPr>
        <xdr:cNvCxnSpPr/>
      </xdr:nvCxnSpPr>
      <xdr:spPr>
        <a:xfrm>
          <a:off x="12814300" y="176536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92" name="n_1aveValue【公民館】&#10;有形固定資産減価償却率">
          <a:extLst>
            <a:ext uri="{FF2B5EF4-FFF2-40B4-BE49-F238E27FC236}">
              <a16:creationId xmlns:a16="http://schemas.microsoft.com/office/drawing/2014/main" id="{8855C446-7C33-453F-B687-E632DAB0F942}"/>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B012F9AF-917E-4D66-B9FD-04E287BE5CF4}"/>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4" name="n_3aveValue【公民館】&#10;有形固定資産減価償却率">
          <a:extLst>
            <a:ext uri="{FF2B5EF4-FFF2-40B4-BE49-F238E27FC236}">
              <a16:creationId xmlns:a16="http://schemas.microsoft.com/office/drawing/2014/main" id="{3AD4C148-C07D-4248-AE57-8F7194E2BFAE}"/>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CD976C80-6422-40BF-B42A-5C212AA25781}"/>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macro="" textlink="">
      <xdr:nvSpPr>
        <xdr:cNvPr id="696" name="n_1mainValue【公民館】&#10;有形固定資産減価償却率">
          <a:extLst>
            <a:ext uri="{FF2B5EF4-FFF2-40B4-BE49-F238E27FC236}">
              <a16:creationId xmlns:a16="http://schemas.microsoft.com/office/drawing/2014/main" id="{B8C304F6-DB71-4011-90B5-372EC5F182A6}"/>
            </a:ext>
          </a:extLst>
        </xdr:cNvPr>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143527</xdr:rowOff>
    </xdr:from>
    <xdr:ext cx="405111" cy="259045"/>
    <xdr:sp macro="" textlink="">
      <xdr:nvSpPr>
        <xdr:cNvPr id="697" name="n_2mainValue【公民館】&#10;有形固定資産減価償却率">
          <a:extLst>
            <a:ext uri="{FF2B5EF4-FFF2-40B4-BE49-F238E27FC236}">
              <a16:creationId xmlns:a16="http://schemas.microsoft.com/office/drawing/2014/main" id="{5D850289-FB6E-48CA-99B0-AB548DA06200}"/>
            </a:ext>
          </a:extLst>
        </xdr:cNvPr>
        <xdr:cNvSpPr txBox="1"/>
      </xdr:nvSpPr>
      <xdr:spPr>
        <a:xfrm>
          <a:off x="14389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97807</xdr:rowOff>
    </xdr:from>
    <xdr:ext cx="405111" cy="259045"/>
    <xdr:sp macro="" textlink="">
      <xdr:nvSpPr>
        <xdr:cNvPr id="698" name="n_3mainValue【公民館】&#10;有形固定資産減価償却率">
          <a:extLst>
            <a:ext uri="{FF2B5EF4-FFF2-40B4-BE49-F238E27FC236}">
              <a16:creationId xmlns:a16="http://schemas.microsoft.com/office/drawing/2014/main" id="{DB9F4279-959C-4D36-A83F-1FC804B754B0}"/>
            </a:ext>
          </a:extLst>
        </xdr:cNvPr>
        <xdr:cNvSpPr txBox="1"/>
      </xdr:nvSpPr>
      <xdr:spPr>
        <a:xfrm>
          <a:off x="13500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61613</xdr:rowOff>
    </xdr:from>
    <xdr:ext cx="405111" cy="259045"/>
    <xdr:sp macro="" textlink="">
      <xdr:nvSpPr>
        <xdr:cNvPr id="699" name="n_4mainValue【公民館】&#10;有形固定資産減価償却率">
          <a:extLst>
            <a:ext uri="{FF2B5EF4-FFF2-40B4-BE49-F238E27FC236}">
              <a16:creationId xmlns:a16="http://schemas.microsoft.com/office/drawing/2014/main" id="{EA400F38-49FE-4F50-AFCE-A3B91A76AED0}"/>
            </a:ext>
          </a:extLst>
        </xdr:cNvPr>
        <xdr:cNvSpPr txBox="1"/>
      </xdr:nvSpPr>
      <xdr:spPr>
        <a:xfrm>
          <a:off x="126117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1CE3A48-C966-4BF2-AABE-DA98DA9D8C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D22747F2-7760-4FBD-A4CC-7C92C7C901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76A366E-C2B5-4D0F-AF29-AB0872F3A40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6071AA7-60D8-479B-AFD9-EB136BE2CFB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1DF19BEF-A8B6-48CC-85E1-FF7B77EC7D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52E095D5-BDEC-4C10-8F0A-B91D1B2EC65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9487332-7F49-4883-B725-E1E7C5ED45A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BD53AE7-7DF1-4BA9-B52A-60C9E328F2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64E206D-2F1F-42B6-81A9-2B11015B73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5407B65C-2599-4BF9-B890-18DC765610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2BB695F0-CCD9-4A24-8A5C-35E55DE9D70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D1B94183-0C43-4A6C-B788-C4957A5BE2D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E139FA91-B07F-45F7-80E9-6D986992E19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83655C66-90E6-4BE5-A8F2-298909889B3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B1B20C0C-5450-4DE2-A76C-96B5C091CF6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5B32E172-A97C-44FF-9D1E-4B1B8BEB1F7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576050D7-A924-4E72-A2BA-642FE2C4FD7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14E982F8-FC66-4C4B-A391-9BA8B720F21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5BA9CFC-4DA4-4347-92CC-FAE82D93B5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1B1889FA-0DB1-4863-9F0B-35053566D1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C634387F-D8CE-43BF-9EF0-EDA3DEB190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E07B963D-FA38-4FB4-BD2F-3543BBE72AB0}"/>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C4E78DB6-57D0-424B-B946-5E8745CD2A74}"/>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7C09F119-F751-4BAA-8E46-65E690DC680A}"/>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1F626750-B5FE-4EE5-8379-D8FE38D47206}"/>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F02FA4FD-8F8F-4F65-B094-2113242B0B02}"/>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726" name="【公民館】&#10;一人当たり面積平均値テキスト">
          <a:extLst>
            <a:ext uri="{FF2B5EF4-FFF2-40B4-BE49-F238E27FC236}">
              <a16:creationId xmlns:a16="http://schemas.microsoft.com/office/drawing/2014/main" id="{892471C5-1C7E-485E-88DE-9F1A787BE103}"/>
            </a:ext>
          </a:extLst>
        </xdr:cNvPr>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B1910D41-A7EE-42E8-8B25-AE654026C8C2}"/>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B9708111-6F36-4D4B-8109-D8553886A3E9}"/>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B85548DD-7E83-46B0-B44A-CABCDE56FC4B}"/>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E2B8FB68-B02C-4ADE-92FE-F43550F5C699}"/>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21D1FCDF-4C03-4C1D-A3F4-C5EC83959A7F}"/>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652AF2A-CBFF-4B4B-A6E7-0869DDEA59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B3852F7-EB3E-4E9D-9597-BCC68D9431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97259CC-E69C-45AB-85DD-4023AA5064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A936DA5-6F2D-4BC5-9877-857E2D5271C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CD5F85C-429D-4E1A-8946-6843DEAA8C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37" name="楕円 736">
          <a:extLst>
            <a:ext uri="{FF2B5EF4-FFF2-40B4-BE49-F238E27FC236}">
              <a16:creationId xmlns:a16="http://schemas.microsoft.com/office/drawing/2014/main" id="{8D9ED621-D817-443B-970E-80FF69A1F4DD}"/>
            </a:ext>
          </a:extLst>
        </xdr:cNvPr>
        <xdr:cNvSpPr/>
      </xdr:nvSpPr>
      <xdr:spPr>
        <a:xfrm>
          <a:off x="22110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152416</xdr:rowOff>
    </xdr:from>
    <xdr:ext cx="469744" cy="259045"/>
    <xdr:sp macro="" textlink="">
      <xdr:nvSpPr>
        <xdr:cNvPr id="738" name="【公民館】&#10;一人当たり面積該当値テキスト">
          <a:extLst>
            <a:ext uri="{FF2B5EF4-FFF2-40B4-BE49-F238E27FC236}">
              <a16:creationId xmlns:a16="http://schemas.microsoft.com/office/drawing/2014/main" id="{B81AEBF5-07B7-4E6A-89DB-D19B880A3FFF}"/>
            </a:ext>
          </a:extLst>
        </xdr:cNvPr>
        <xdr:cNvSpPr txBox="1"/>
      </xdr:nvSpPr>
      <xdr:spPr>
        <a:xfrm>
          <a:off x="22199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739" name="楕円 738">
          <a:extLst>
            <a:ext uri="{FF2B5EF4-FFF2-40B4-BE49-F238E27FC236}">
              <a16:creationId xmlns:a16="http://schemas.microsoft.com/office/drawing/2014/main" id="{DF14B732-E8AC-4A14-BF15-59DCE8DFF673}"/>
            </a:ext>
          </a:extLst>
        </xdr:cNvPr>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53339</xdr:rowOff>
    </xdr:from>
    <xdr:to>
      <xdr:col>116</xdr:col>
      <xdr:colOff>63500</xdr:colOff>
      <xdr:row>107</xdr:row>
      <xdr:rowOff>55626</xdr:rowOff>
    </xdr:to>
    <xdr:cxnSp macro="">
      <xdr:nvCxnSpPr>
        <xdr:cNvPr id="740" name="直線コネクタ 739">
          <a:extLst>
            <a:ext uri="{FF2B5EF4-FFF2-40B4-BE49-F238E27FC236}">
              <a16:creationId xmlns:a16="http://schemas.microsoft.com/office/drawing/2014/main" id="{A37A6E3E-8538-431F-B840-7DE0866AB0E4}"/>
            </a:ext>
          </a:extLst>
        </xdr:cNvPr>
        <xdr:cNvCxnSpPr/>
      </xdr:nvCxnSpPr>
      <xdr:spPr>
        <a:xfrm flipV="1">
          <a:off x="21323300" y="18398489"/>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xdr:rowOff>
    </xdr:from>
    <xdr:to>
      <xdr:col>107</xdr:col>
      <xdr:colOff>101600</xdr:colOff>
      <xdr:row>107</xdr:row>
      <xdr:rowOff>110998</xdr:rowOff>
    </xdr:to>
    <xdr:sp macro="" textlink="">
      <xdr:nvSpPr>
        <xdr:cNvPr id="741" name="楕円 740">
          <a:extLst>
            <a:ext uri="{FF2B5EF4-FFF2-40B4-BE49-F238E27FC236}">
              <a16:creationId xmlns:a16="http://schemas.microsoft.com/office/drawing/2014/main" id="{FC09A4E4-68B6-4208-B6F3-4443F3E5EB60}"/>
            </a:ext>
          </a:extLst>
        </xdr:cNvPr>
        <xdr:cNvSpPr/>
      </xdr:nvSpPr>
      <xdr:spPr>
        <a:xfrm>
          <a:off x="20383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55626</xdr:rowOff>
    </xdr:from>
    <xdr:to>
      <xdr:col>111</xdr:col>
      <xdr:colOff>177800</xdr:colOff>
      <xdr:row>107</xdr:row>
      <xdr:rowOff>60198</xdr:rowOff>
    </xdr:to>
    <xdr:cxnSp macro="">
      <xdr:nvCxnSpPr>
        <xdr:cNvPr id="742" name="直線コネクタ 741">
          <a:extLst>
            <a:ext uri="{FF2B5EF4-FFF2-40B4-BE49-F238E27FC236}">
              <a16:creationId xmlns:a16="http://schemas.microsoft.com/office/drawing/2014/main" id="{072A19BB-D47A-4F4A-83FB-225C6CD276FB}"/>
            </a:ext>
          </a:extLst>
        </xdr:cNvPr>
        <xdr:cNvCxnSpPr/>
      </xdr:nvCxnSpPr>
      <xdr:spPr>
        <a:xfrm flipV="1">
          <a:off x="20434300" y="1840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43" name="楕円 742">
          <a:extLst>
            <a:ext uri="{FF2B5EF4-FFF2-40B4-BE49-F238E27FC236}">
              <a16:creationId xmlns:a16="http://schemas.microsoft.com/office/drawing/2014/main" id="{CF17C2B0-FF6C-4B6C-AF4F-83A6545154BA}"/>
            </a:ext>
          </a:extLst>
        </xdr:cNvPr>
        <xdr:cNvSpPr/>
      </xdr:nvSpPr>
      <xdr:spPr>
        <a:xfrm>
          <a:off x="19494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60198</xdr:rowOff>
    </xdr:from>
    <xdr:to>
      <xdr:col>107</xdr:col>
      <xdr:colOff>50800</xdr:colOff>
      <xdr:row>107</xdr:row>
      <xdr:rowOff>62485</xdr:rowOff>
    </xdr:to>
    <xdr:cxnSp macro="">
      <xdr:nvCxnSpPr>
        <xdr:cNvPr id="744" name="直線コネクタ 743">
          <a:extLst>
            <a:ext uri="{FF2B5EF4-FFF2-40B4-BE49-F238E27FC236}">
              <a16:creationId xmlns:a16="http://schemas.microsoft.com/office/drawing/2014/main" id="{F202B0C7-BF4B-45D9-8539-3216CCE14BFA}"/>
            </a:ext>
          </a:extLst>
        </xdr:cNvPr>
        <xdr:cNvCxnSpPr/>
      </xdr:nvCxnSpPr>
      <xdr:spPr>
        <a:xfrm flipV="1">
          <a:off x="19545300" y="184053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16256</xdr:rowOff>
    </xdr:from>
    <xdr:to>
      <xdr:col>98</xdr:col>
      <xdr:colOff>38100</xdr:colOff>
      <xdr:row>107</xdr:row>
      <xdr:rowOff>117856</xdr:rowOff>
    </xdr:to>
    <xdr:sp macro="" textlink="">
      <xdr:nvSpPr>
        <xdr:cNvPr id="745" name="楕円 744">
          <a:extLst>
            <a:ext uri="{FF2B5EF4-FFF2-40B4-BE49-F238E27FC236}">
              <a16:creationId xmlns:a16="http://schemas.microsoft.com/office/drawing/2014/main" id="{E4D0221C-2F3F-4719-8D01-896B6583581A}"/>
            </a:ext>
          </a:extLst>
        </xdr:cNvPr>
        <xdr:cNvSpPr/>
      </xdr:nvSpPr>
      <xdr:spPr>
        <a:xfrm>
          <a:off x="18605500" y="183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62485</xdr:rowOff>
    </xdr:from>
    <xdr:to>
      <xdr:col>102</xdr:col>
      <xdr:colOff>114300</xdr:colOff>
      <xdr:row>107</xdr:row>
      <xdr:rowOff>67056</xdr:rowOff>
    </xdr:to>
    <xdr:cxnSp macro="">
      <xdr:nvCxnSpPr>
        <xdr:cNvPr id="746" name="直線コネクタ 745">
          <a:extLst>
            <a:ext uri="{FF2B5EF4-FFF2-40B4-BE49-F238E27FC236}">
              <a16:creationId xmlns:a16="http://schemas.microsoft.com/office/drawing/2014/main" id="{FBBF1944-81EE-4A6F-999E-D720A15F4FEA}"/>
            </a:ext>
          </a:extLst>
        </xdr:cNvPr>
        <xdr:cNvCxnSpPr/>
      </xdr:nvCxnSpPr>
      <xdr:spPr>
        <a:xfrm flipV="1">
          <a:off x="18656300" y="184076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747" name="n_1aveValue【公民館】&#10;一人当たり面積">
          <a:extLst>
            <a:ext uri="{FF2B5EF4-FFF2-40B4-BE49-F238E27FC236}">
              <a16:creationId xmlns:a16="http://schemas.microsoft.com/office/drawing/2014/main" id="{95EDFC30-32D0-4CAF-A179-AD1E16B89547}"/>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748" name="n_2aveValue【公民館】&#10;一人当たり面積">
          <a:extLst>
            <a:ext uri="{FF2B5EF4-FFF2-40B4-BE49-F238E27FC236}">
              <a16:creationId xmlns:a16="http://schemas.microsoft.com/office/drawing/2014/main" id="{5F4C065A-2FD2-4483-868E-708C9C8231D7}"/>
            </a:ext>
          </a:extLst>
        </xdr:cNvPr>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749" name="n_3aveValue【公民館】&#10;一人当たり面積">
          <a:extLst>
            <a:ext uri="{FF2B5EF4-FFF2-40B4-BE49-F238E27FC236}">
              <a16:creationId xmlns:a16="http://schemas.microsoft.com/office/drawing/2014/main" id="{DBC47DED-2385-47FE-BCAA-AAB9D6E893C3}"/>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50" name="n_4aveValue【公民館】&#10;一人当たり面積">
          <a:extLst>
            <a:ext uri="{FF2B5EF4-FFF2-40B4-BE49-F238E27FC236}">
              <a16:creationId xmlns:a16="http://schemas.microsoft.com/office/drawing/2014/main" id="{67CC6C58-F73F-4684-A6D9-D33904B85C83}"/>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751" name="n_1mainValue【公民館】&#10;一人当たり面積">
          <a:extLst>
            <a:ext uri="{FF2B5EF4-FFF2-40B4-BE49-F238E27FC236}">
              <a16:creationId xmlns:a16="http://schemas.microsoft.com/office/drawing/2014/main" id="{97B3FDAF-8751-4171-8E1C-8086DDFF1EA7}"/>
            </a:ext>
          </a:extLst>
        </xdr:cNvPr>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752" name="n_2mainValue【公民館】&#10;一人当たり面積">
          <a:extLst>
            <a:ext uri="{FF2B5EF4-FFF2-40B4-BE49-F238E27FC236}">
              <a16:creationId xmlns:a16="http://schemas.microsoft.com/office/drawing/2014/main" id="{682C7DC6-6B59-4CDD-BB51-639E99572F10}"/>
            </a:ext>
          </a:extLst>
        </xdr:cNvPr>
        <xdr:cNvSpPr txBox="1"/>
      </xdr:nvSpPr>
      <xdr:spPr>
        <a:xfrm>
          <a:off x="20199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104412</xdr:rowOff>
    </xdr:from>
    <xdr:ext cx="469744" cy="259045"/>
    <xdr:sp macro="" textlink="">
      <xdr:nvSpPr>
        <xdr:cNvPr id="753" name="n_3mainValue【公民館】&#10;一人当たり面積">
          <a:extLst>
            <a:ext uri="{FF2B5EF4-FFF2-40B4-BE49-F238E27FC236}">
              <a16:creationId xmlns:a16="http://schemas.microsoft.com/office/drawing/2014/main" id="{3B74769D-D061-40D8-B1B5-B3AA41D58716}"/>
            </a:ext>
          </a:extLst>
        </xdr:cNvPr>
        <xdr:cNvSpPr txBox="1"/>
      </xdr:nvSpPr>
      <xdr:spPr>
        <a:xfrm>
          <a:off x="19310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108983</xdr:rowOff>
    </xdr:from>
    <xdr:ext cx="469744" cy="259045"/>
    <xdr:sp macro="" textlink="">
      <xdr:nvSpPr>
        <xdr:cNvPr id="754" name="n_4mainValue【公民館】&#10;一人当たり面積">
          <a:extLst>
            <a:ext uri="{FF2B5EF4-FFF2-40B4-BE49-F238E27FC236}">
              <a16:creationId xmlns:a16="http://schemas.microsoft.com/office/drawing/2014/main" id="{873C4CB1-54D0-4869-808F-76EB87C545A9}"/>
            </a:ext>
          </a:extLst>
        </xdr:cNvPr>
        <xdr:cNvSpPr txBox="1"/>
      </xdr:nvSpPr>
      <xdr:spPr>
        <a:xfrm>
          <a:off x="18421427" y="1845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B0DBE3FB-723E-452B-A1C3-DE2C04B716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173464B8-A1FC-4592-9173-0A4930C1B2C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282E75A-3503-4E4D-B7E1-883B4E26E2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類似団体と比較して特に有形固定資産減価償却率が高くなっている施設は、橋りょう・トンネル、学校施設、公営住宅、認定こども園・幼稚園・保育所であり、特に低くなっている施設は、公民館である。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橋りょうについては長寿命化を順次実施し、学校施設については今後施設の統廃合を検討している状況である。老朽化対策としては、令和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年度及び</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かけて一部の小学校と中学校の屋内運動場の大規模改造工事等を実施している。また、本市は、公営住宅が多く、一人当たりの面積が類似団体平均を大きく上回っており、施設も非常に老朽化が進んでいる。</a:t>
          </a:r>
          <a:r>
            <a:rPr kumimoji="1" lang="ja-JP" altLang="en-US" sz="1300" strike="noStrike" baseline="0">
              <a:solidFill>
                <a:schemeClr val="tx1"/>
              </a:solidFill>
              <a:latin typeface="ＭＳ Ｐゴシック" panose="020B0600070205080204" pitchFamily="50" charset="-128"/>
              <a:ea typeface="ＭＳ Ｐゴシック" panose="020B0600070205080204" pitchFamily="50" charset="-128"/>
            </a:rPr>
            <a:t>老朽化した</a:t>
          </a:r>
          <a:r>
            <a:rPr kumimoji="1" lang="ja-JP" altLang="en-US" sz="1300">
              <a:solidFill>
                <a:schemeClr val="tx1"/>
              </a:solidFill>
              <a:latin typeface="ＭＳ Ｐゴシック" panose="020B0600070205080204" pitchFamily="50" charset="-128"/>
              <a:ea typeface="ＭＳ Ｐゴシック" panose="020B0600070205080204" pitchFamily="50" charset="-128"/>
            </a:rPr>
            <a:t>住宅の除却、外壁等改修工事を実施するなど、保有量の最適化と老朽化対策に取り組んでいる。加えて公営住宅と同様に、認定こども園・幼稚園・保育所の数も多く、一人当たりの面積が類似団体平均を大きく上回っており、施設も非常に老朽化が進んでいることから、本市全体の就学前児童数のバランス等を考慮し、市を２地域に分けて幼保一体化としての認定こども園の整備を行っていくこととしている。施設整備にかかる経費の増加に留意しつつ、引き続き、子育て環境の整備に取り組んで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なお、公民館においては、老朽化した旧中央公民館を除却したことにより、有形固定資産減価償却率及び一人当たりの面積は減少している。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今後は各施設の現況を把握し、長寿命化等に努め、施設の維持を行っていく。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0BDFCF-254C-4B7F-90C1-15AC04FAF7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B53721-43BA-4F03-894C-FCCDE7107F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483A7C-5B6C-479C-B581-1AE70148FA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0B1DB4-3877-4456-BF27-56546D26A1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FA7D38-0323-423B-9103-6526ECE7F0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518BD2-F3EA-449D-B92A-AFCB6BC77F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9162ED2-6D3D-469D-83B4-4F9BA7DC5C9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ED6F967-8381-44E0-8B9C-56BAAD7371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C1D4E2-4E8A-4551-84AE-48C1170BE96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039BD2-82C7-40CE-A9A1-5D6F85F337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221510-C494-4F1B-B86E-C3076DE26E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6E0C18-85DB-4AAF-A614-43207FF6107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876F41-E479-4137-8A3C-67347E31B3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F6FBE4-ECE3-4CCC-8B5B-76C3FEA1182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A8829A-C14B-43E6-8BB6-348C0183C8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115010-AF1E-44BC-B2BC-94286D624F1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C517DAE-F4D5-4AA2-A62E-ECA3BA20DF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75EC5DF-6154-4C25-963B-06D197797E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DEB3EA-06C1-463A-BB0A-D73E9F1C73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182CD7-BF1A-4C6D-9BA1-14D1A5AA37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971BB1-9629-4F03-A2CD-604758DCBDE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9F97FA-7BEC-4B18-85D5-D3390470C3B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2D5431-8EE6-438F-9A6F-233BDE0B908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931FAF-8DCD-4FAE-A6B1-4289F9E89E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046D32-C91A-4186-8DDC-A53D5183E3A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CDA48D-4F34-4183-A836-70FC4BCEEA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677F8D-ADC8-409C-A53F-64A0E190B7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B50AC10-8034-4F88-8151-3D58045D136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06B9B2-1306-4A94-B378-D5DEAAFBC7B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CC5E7B-CCAB-4880-A424-E518701C2E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CB736D-4010-4F5C-BAC9-CDE9FE1EB8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23066A-1EF4-4D45-BF00-2D75B27B521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EC509D-B125-41C0-A7DE-F81C168D03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B10772-930F-44BC-ADD7-51E06080CA7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604E81-72BE-42FE-8291-99C17BB3A2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41D701-6A11-465E-A3A5-824BFDF244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D469C7-9E57-43F8-8EAB-0D7425A1500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89AB4A5-98F0-46D5-B380-C944899C39D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0F27D34-3465-473D-BEA2-B905939F37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41C060-080A-4F27-9458-8C84838E12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F3C6A8-E09B-48B0-A42B-F2F6018305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96D89C-8D57-4CCA-BD28-F34359010D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5FB80EC-2FFC-4021-8F52-E783A8973D1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055D394-6B13-4DED-AC96-9C7FCC2C873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A2CA0E4-E688-4EA1-97D6-7BC9B8FF521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75955E-F148-46C4-BD8A-2C8EC39108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327C709-43D2-4CB4-9D08-4661A198B2E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AAFABA6-B10E-460D-8F05-711D53B90A7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CB4A03C-2055-4CAA-AB46-1192D89A057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93569F9-BEE1-4539-8507-A79DA0F112A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92266E-6FFD-4492-9714-C236AA12324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B2CD9FF-D55E-4BBC-A101-4106884EB6A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511EB87-BE5C-4730-B020-CA902B4D862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F9D8A22-2D8C-431A-8B53-4D35F61389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3EA9A9E-D0CB-4371-81A3-1608381D6F4F}"/>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D99655E-6D17-4120-BE84-FC765D2857B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D9BE65B-5021-46BB-94D0-50FE81DABB92}"/>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30D4E50-3384-486D-8F20-798E5B95DC6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90A8149-99C7-4611-ACE3-1A0912F6B024}"/>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31E1CEA1-FB6B-4EDA-9E41-8DA2C916AA56}"/>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8417AAEF-E43B-4071-B4D3-376AFA2BB58B}"/>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E71C3FD0-E0A0-4F36-B83E-0E7E263191EC}"/>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7B7E1352-E146-4EA5-BEF6-3ADE1C355BC1}"/>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DD3AFCA5-E21A-4996-A817-2573F70A88AA}"/>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6A20FCA2-166E-4CBB-855C-0EA327D332D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48D7D35-56CB-42AF-A09A-6A8D0711A18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B346C86-E08A-4A8A-B4D8-0E57CA30CA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8C7A2D-E5D0-4378-B84C-3093ECC850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2A8C18-6D3A-40DA-A8EF-CA9A6BACC99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A7A8BE8-0336-46EB-B4AD-CE1A410E79C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97790</xdr:rowOff>
    </xdr:from>
    <xdr:to>
      <xdr:col>24</xdr:col>
      <xdr:colOff>114300</xdr:colOff>
      <xdr:row>36</xdr:row>
      <xdr:rowOff>27940</xdr:rowOff>
    </xdr:to>
    <xdr:sp macro="" textlink="">
      <xdr:nvSpPr>
        <xdr:cNvPr id="72" name="楕円 71">
          <a:extLst>
            <a:ext uri="{FF2B5EF4-FFF2-40B4-BE49-F238E27FC236}">
              <a16:creationId xmlns:a16="http://schemas.microsoft.com/office/drawing/2014/main" id="{6C4999A3-C9A9-499A-A064-B01CA4D94670}"/>
            </a:ext>
          </a:extLst>
        </xdr:cNvPr>
        <xdr:cNvSpPr/>
      </xdr:nvSpPr>
      <xdr:spPr>
        <a:xfrm>
          <a:off x="45847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120667</xdr:rowOff>
    </xdr:from>
    <xdr:ext cx="405111" cy="259045"/>
    <xdr:sp macro="" textlink="">
      <xdr:nvSpPr>
        <xdr:cNvPr id="73" name="【図書館】&#10;有形固定資産減価償却率該当値テキスト">
          <a:extLst>
            <a:ext uri="{FF2B5EF4-FFF2-40B4-BE49-F238E27FC236}">
              <a16:creationId xmlns:a16="http://schemas.microsoft.com/office/drawing/2014/main" id="{5EAF4288-3F47-4407-A7C4-051FBB1C5447}"/>
            </a:ext>
          </a:extLst>
        </xdr:cNvPr>
        <xdr:cNvSpPr txBox="1"/>
      </xdr:nvSpPr>
      <xdr:spPr>
        <a:xfrm>
          <a:off x="467360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60960</xdr:rowOff>
    </xdr:from>
    <xdr:to>
      <xdr:col>20</xdr:col>
      <xdr:colOff>38100</xdr:colOff>
      <xdr:row>35</xdr:row>
      <xdr:rowOff>162560</xdr:rowOff>
    </xdr:to>
    <xdr:sp macro="" textlink="">
      <xdr:nvSpPr>
        <xdr:cNvPr id="74" name="楕円 73">
          <a:extLst>
            <a:ext uri="{FF2B5EF4-FFF2-40B4-BE49-F238E27FC236}">
              <a16:creationId xmlns:a16="http://schemas.microsoft.com/office/drawing/2014/main" id="{FA28EA46-AD7D-4F17-851C-4ED172097F4D}"/>
            </a:ext>
          </a:extLst>
        </xdr:cNvPr>
        <xdr:cNvSpPr/>
      </xdr:nvSpPr>
      <xdr:spPr>
        <a:xfrm>
          <a:off x="3746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111760</xdr:rowOff>
    </xdr:from>
    <xdr:to>
      <xdr:col>24</xdr:col>
      <xdr:colOff>63500</xdr:colOff>
      <xdr:row>35</xdr:row>
      <xdr:rowOff>148590</xdr:rowOff>
    </xdr:to>
    <xdr:cxnSp macro="">
      <xdr:nvCxnSpPr>
        <xdr:cNvPr id="75" name="直線コネクタ 74">
          <a:extLst>
            <a:ext uri="{FF2B5EF4-FFF2-40B4-BE49-F238E27FC236}">
              <a16:creationId xmlns:a16="http://schemas.microsoft.com/office/drawing/2014/main" id="{8B6B7C86-DD90-40FF-9239-D8A14138BA06}"/>
            </a:ext>
          </a:extLst>
        </xdr:cNvPr>
        <xdr:cNvCxnSpPr/>
      </xdr:nvCxnSpPr>
      <xdr:spPr>
        <a:xfrm>
          <a:off x="3797300" y="611251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25400</xdr:rowOff>
    </xdr:from>
    <xdr:to>
      <xdr:col>15</xdr:col>
      <xdr:colOff>101600</xdr:colOff>
      <xdr:row>35</xdr:row>
      <xdr:rowOff>127000</xdr:rowOff>
    </xdr:to>
    <xdr:sp macro="" textlink="">
      <xdr:nvSpPr>
        <xdr:cNvPr id="76" name="楕円 75">
          <a:extLst>
            <a:ext uri="{FF2B5EF4-FFF2-40B4-BE49-F238E27FC236}">
              <a16:creationId xmlns:a16="http://schemas.microsoft.com/office/drawing/2014/main" id="{F5F62932-C9CA-4228-8102-B2F17617F4EB}"/>
            </a:ext>
          </a:extLst>
        </xdr:cNvPr>
        <xdr:cNvSpPr/>
      </xdr:nvSpPr>
      <xdr:spPr>
        <a:xfrm>
          <a:off x="2857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111760</xdr:rowOff>
    </xdr:to>
    <xdr:cxnSp macro="">
      <xdr:nvCxnSpPr>
        <xdr:cNvPr id="77" name="直線コネクタ 76">
          <a:extLst>
            <a:ext uri="{FF2B5EF4-FFF2-40B4-BE49-F238E27FC236}">
              <a16:creationId xmlns:a16="http://schemas.microsoft.com/office/drawing/2014/main" id="{9FFBCC12-BCCF-4FDB-861D-9D44C1F87C57}"/>
            </a:ext>
          </a:extLst>
        </xdr:cNvPr>
        <xdr:cNvCxnSpPr/>
      </xdr:nvCxnSpPr>
      <xdr:spPr>
        <a:xfrm>
          <a:off x="2908300" y="607695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87630</xdr:rowOff>
    </xdr:from>
    <xdr:to>
      <xdr:col>10</xdr:col>
      <xdr:colOff>165100</xdr:colOff>
      <xdr:row>36</xdr:row>
      <xdr:rowOff>17780</xdr:rowOff>
    </xdr:to>
    <xdr:sp macro="" textlink="">
      <xdr:nvSpPr>
        <xdr:cNvPr id="78" name="楕円 77">
          <a:extLst>
            <a:ext uri="{FF2B5EF4-FFF2-40B4-BE49-F238E27FC236}">
              <a16:creationId xmlns:a16="http://schemas.microsoft.com/office/drawing/2014/main" id="{A191EC9C-9A41-46FE-AF9C-CB797947867B}"/>
            </a:ext>
          </a:extLst>
        </xdr:cNvPr>
        <xdr:cNvSpPr/>
      </xdr:nvSpPr>
      <xdr:spPr>
        <a:xfrm>
          <a:off x="1968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138430</xdr:rowOff>
    </xdr:to>
    <xdr:cxnSp macro="">
      <xdr:nvCxnSpPr>
        <xdr:cNvPr id="79" name="直線コネクタ 78">
          <a:extLst>
            <a:ext uri="{FF2B5EF4-FFF2-40B4-BE49-F238E27FC236}">
              <a16:creationId xmlns:a16="http://schemas.microsoft.com/office/drawing/2014/main" id="{329DBE75-2F85-4CFB-B9F9-3B04A23DBC5F}"/>
            </a:ext>
          </a:extLst>
        </xdr:cNvPr>
        <xdr:cNvCxnSpPr/>
      </xdr:nvCxnSpPr>
      <xdr:spPr>
        <a:xfrm flipV="1">
          <a:off x="2019300" y="6076950"/>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142240</xdr:rowOff>
    </xdr:from>
    <xdr:to>
      <xdr:col>6</xdr:col>
      <xdr:colOff>38100</xdr:colOff>
      <xdr:row>37</xdr:row>
      <xdr:rowOff>72390</xdr:rowOff>
    </xdr:to>
    <xdr:sp macro="" textlink="">
      <xdr:nvSpPr>
        <xdr:cNvPr id="80" name="楕円 79">
          <a:extLst>
            <a:ext uri="{FF2B5EF4-FFF2-40B4-BE49-F238E27FC236}">
              <a16:creationId xmlns:a16="http://schemas.microsoft.com/office/drawing/2014/main" id="{62630B88-C798-4C12-B7E3-0880E28F9405}"/>
            </a:ext>
          </a:extLst>
        </xdr:cNvPr>
        <xdr:cNvSpPr/>
      </xdr:nvSpPr>
      <xdr:spPr>
        <a:xfrm>
          <a:off x="1079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138430</xdr:rowOff>
    </xdr:from>
    <xdr:to>
      <xdr:col>10</xdr:col>
      <xdr:colOff>114300</xdr:colOff>
      <xdr:row>37</xdr:row>
      <xdr:rowOff>21590</xdr:rowOff>
    </xdr:to>
    <xdr:cxnSp macro="">
      <xdr:nvCxnSpPr>
        <xdr:cNvPr id="81" name="直線コネクタ 80">
          <a:extLst>
            <a:ext uri="{FF2B5EF4-FFF2-40B4-BE49-F238E27FC236}">
              <a16:creationId xmlns:a16="http://schemas.microsoft.com/office/drawing/2014/main" id="{CE0192F6-685E-4971-84B6-FB9514F9B125}"/>
            </a:ext>
          </a:extLst>
        </xdr:cNvPr>
        <xdr:cNvCxnSpPr/>
      </xdr:nvCxnSpPr>
      <xdr:spPr>
        <a:xfrm flipV="1">
          <a:off x="1130300" y="6139180"/>
          <a:ext cx="889000" cy="2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64EC0B9C-7994-428E-8C32-514D9538254E}"/>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43168905-9DD8-4BA3-8C02-A111D0737199}"/>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A54B2012-ED96-419A-BB08-7A1D68FCA63D}"/>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78EA7BA7-4C12-4080-8544-F9DEE511E0C7}"/>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7637</xdr:rowOff>
    </xdr:from>
    <xdr:ext cx="405111" cy="259045"/>
    <xdr:sp macro="" textlink="">
      <xdr:nvSpPr>
        <xdr:cNvPr id="86" name="n_1mainValue【図書館】&#10;有形固定資産減価償却率">
          <a:extLst>
            <a:ext uri="{FF2B5EF4-FFF2-40B4-BE49-F238E27FC236}">
              <a16:creationId xmlns:a16="http://schemas.microsoft.com/office/drawing/2014/main" id="{0B6F7DBF-2304-4732-B660-B388F9DD849D}"/>
            </a:ext>
          </a:extLst>
        </xdr:cNvPr>
        <xdr:cNvSpPr txBox="1"/>
      </xdr:nvSpPr>
      <xdr:spPr>
        <a:xfrm>
          <a:off x="35820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143527</xdr:rowOff>
    </xdr:from>
    <xdr:ext cx="405111" cy="259045"/>
    <xdr:sp macro="" textlink="">
      <xdr:nvSpPr>
        <xdr:cNvPr id="87" name="n_2mainValue【図書館】&#10;有形固定資産減価償却率">
          <a:extLst>
            <a:ext uri="{FF2B5EF4-FFF2-40B4-BE49-F238E27FC236}">
              <a16:creationId xmlns:a16="http://schemas.microsoft.com/office/drawing/2014/main" id="{96C6AA97-CC85-431A-B310-F22CB4571103}"/>
            </a:ext>
          </a:extLst>
        </xdr:cNvPr>
        <xdr:cNvSpPr txBox="1"/>
      </xdr:nvSpPr>
      <xdr:spPr>
        <a:xfrm>
          <a:off x="2705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34307</xdr:rowOff>
    </xdr:from>
    <xdr:ext cx="405111" cy="259045"/>
    <xdr:sp macro="" textlink="">
      <xdr:nvSpPr>
        <xdr:cNvPr id="88" name="n_3mainValue【図書館】&#10;有形固定資産減価償却率">
          <a:extLst>
            <a:ext uri="{FF2B5EF4-FFF2-40B4-BE49-F238E27FC236}">
              <a16:creationId xmlns:a16="http://schemas.microsoft.com/office/drawing/2014/main" id="{AC54169A-8AC9-482C-93AD-044D22D3AB3D}"/>
            </a:ext>
          </a:extLst>
        </xdr:cNvPr>
        <xdr:cNvSpPr txBox="1"/>
      </xdr:nvSpPr>
      <xdr:spPr>
        <a:xfrm>
          <a:off x="1816744" y="586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9" name="n_4mainValue【図書館】&#10;有形固定資産減価償却率">
          <a:extLst>
            <a:ext uri="{FF2B5EF4-FFF2-40B4-BE49-F238E27FC236}">
              <a16:creationId xmlns:a16="http://schemas.microsoft.com/office/drawing/2014/main" id="{B91838EC-C4D0-4BA8-AE54-6052B0854735}"/>
            </a:ext>
          </a:extLst>
        </xdr:cNvPr>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E3F4249-BDC8-4175-AD5E-81F7432628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B71436FA-8DCF-449B-BA76-3F717053C8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7EA90E0-52D9-4EDC-AD40-2E7D4E50FA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814CBEB-AEAF-4518-A6E3-F48297D3AA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765F8E11-9313-454C-8732-BF4B349E491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58389666-7B28-4EB7-A6DF-A8E31DC40DD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7F87F444-FD76-4EAA-AF5C-E6FFCFE9ECE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A19B853-B1C4-4A3B-825A-77E1D2DC87B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E449E36-F15E-4C9A-9B50-43F603E88C3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DCA4254C-D961-4C0E-8C6F-E2B82A0981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AAD9938-6F42-449C-B36B-B1155AF4804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F6A1986-A0AC-4451-AC8B-9C2DEB894D5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F200CA5-4829-4AB5-8CEF-DE1463388C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ECEF1C1B-3F35-455F-AFC3-5C43CC1B2D2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BF33639-3C56-4A46-9C64-D916744CD3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D6B5D381-1A94-4755-87DE-121BD0E6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64192D7-9081-471E-A1D2-17E4F0F87FE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969FB5F9-3156-496A-8329-E1D24742485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2B92E93-55E7-4F0B-B418-7551F0D2205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9A6F6BA0-6B2D-4603-BEF8-E5E4D632E21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2D13BE7-EF29-45A8-B75C-5C92305C9C0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4C21E31B-F5CB-44D7-8C65-B58DBCC872F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134BBE3-205A-450D-8A33-B5A4DEF01D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1CC3BBC-CEFE-4092-B6EB-F532DD0FB06E}"/>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CE011391-9C69-43C1-B425-4E235549B62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EE44309-ECBF-49D1-A2DC-9C898A8F3EA1}"/>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8190566D-E6CF-49D8-BA10-2D8FDECC77B9}"/>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8BCA97F-5CA9-4411-B323-5461EC09E25B}"/>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F4F89E54-3B14-4C8D-8CED-6FDB10E0DF23}"/>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75F9F5A8-59D7-490A-A53C-CEA44FF02136}"/>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93D883B8-42BD-4104-B59D-CA35C75EFC26}"/>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8B5719EA-6044-4C82-A670-641C417EFF8E}"/>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7A116D69-CBBE-4970-A533-DD898DF2F38A}"/>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64FB391-20A5-4957-8B18-D45DA04FB297}"/>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1143BF3-DB9B-460E-9174-F848AFCDED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BB27201-9D10-47ED-AE9D-4864E5CD850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82BDFE3-A9CE-4E64-A769-F544488129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1A2F14-9707-438B-A560-29F662D1B5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DD71B1C-57F0-4C58-A5FA-99136DAB2CA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29" name="楕円 128">
          <a:extLst>
            <a:ext uri="{FF2B5EF4-FFF2-40B4-BE49-F238E27FC236}">
              <a16:creationId xmlns:a16="http://schemas.microsoft.com/office/drawing/2014/main" id="{3C7AE586-7F8A-4E40-B913-91EF02775069}"/>
            </a:ext>
          </a:extLst>
        </xdr:cNvPr>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30" name="【図書館】&#10;一人当たり面積該当値テキスト">
          <a:extLst>
            <a:ext uri="{FF2B5EF4-FFF2-40B4-BE49-F238E27FC236}">
              <a16:creationId xmlns:a16="http://schemas.microsoft.com/office/drawing/2014/main" id="{9434B9EB-5E63-4B33-B6A2-F4F51B0EB6B1}"/>
            </a:ext>
          </a:extLst>
        </xdr:cNvPr>
        <xdr:cNvSpPr txBox="1"/>
      </xdr:nvSpPr>
      <xdr:spPr>
        <a:xfrm>
          <a:off x="10515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1" name="楕円 130">
          <a:extLst>
            <a:ext uri="{FF2B5EF4-FFF2-40B4-BE49-F238E27FC236}">
              <a16:creationId xmlns:a16="http://schemas.microsoft.com/office/drawing/2014/main" id="{74277BD5-3DAA-42F1-9643-BC86D9C7AB8F}"/>
            </a:ext>
          </a:extLst>
        </xdr:cNvPr>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38</xdr:row>
      <xdr:rowOff>0</xdr:rowOff>
    </xdr:to>
    <xdr:cxnSp macro="">
      <xdr:nvCxnSpPr>
        <xdr:cNvPr id="132" name="直線コネクタ 131">
          <a:extLst>
            <a:ext uri="{FF2B5EF4-FFF2-40B4-BE49-F238E27FC236}">
              <a16:creationId xmlns:a16="http://schemas.microsoft.com/office/drawing/2014/main" id="{03597F49-B015-4694-A6E4-5E1EC8BAFA73}"/>
            </a:ext>
          </a:extLst>
        </xdr:cNvPr>
        <xdr:cNvCxnSpPr/>
      </xdr:nvCxnSpPr>
      <xdr:spPr>
        <a:xfrm flipV="1">
          <a:off x="9639300" y="6499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135890</xdr:rowOff>
    </xdr:from>
    <xdr:to>
      <xdr:col>46</xdr:col>
      <xdr:colOff>38100</xdr:colOff>
      <xdr:row>38</xdr:row>
      <xdr:rowOff>66040</xdr:rowOff>
    </xdr:to>
    <xdr:sp macro="" textlink="">
      <xdr:nvSpPr>
        <xdr:cNvPr id="133" name="楕円 132">
          <a:extLst>
            <a:ext uri="{FF2B5EF4-FFF2-40B4-BE49-F238E27FC236}">
              <a16:creationId xmlns:a16="http://schemas.microsoft.com/office/drawing/2014/main" id="{8549B53E-74A6-492E-AAAE-879333E45F81}"/>
            </a:ext>
          </a:extLst>
        </xdr:cNvPr>
        <xdr:cNvSpPr/>
      </xdr:nvSpPr>
      <xdr:spPr>
        <a:xfrm>
          <a:off x="8699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15240</xdr:rowOff>
    </xdr:to>
    <xdr:cxnSp macro="">
      <xdr:nvCxnSpPr>
        <xdr:cNvPr id="134" name="直線コネクタ 133">
          <a:extLst>
            <a:ext uri="{FF2B5EF4-FFF2-40B4-BE49-F238E27FC236}">
              <a16:creationId xmlns:a16="http://schemas.microsoft.com/office/drawing/2014/main" id="{86F34F2D-0F22-4C99-8428-3CEC5D47CE33}"/>
            </a:ext>
          </a:extLst>
        </xdr:cNvPr>
        <xdr:cNvCxnSpPr/>
      </xdr:nvCxnSpPr>
      <xdr:spPr>
        <a:xfrm flipV="1">
          <a:off x="8750300" y="6515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5" name="楕円 134">
          <a:extLst>
            <a:ext uri="{FF2B5EF4-FFF2-40B4-BE49-F238E27FC236}">
              <a16:creationId xmlns:a16="http://schemas.microsoft.com/office/drawing/2014/main" id="{164D8500-7E67-4DA1-8762-0A721AAAA673}"/>
            </a:ext>
          </a:extLst>
        </xdr:cNvPr>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15240</xdr:rowOff>
    </xdr:from>
    <xdr:to>
      <xdr:col>45</xdr:col>
      <xdr:colOff>177800</xdr:colOff>
      <xdr:row>38</xdr:row>
      <xdr:rowOff>30480</xdr:rowOff>
    </xdr:to>
    <xdr:cxnSp macro="">
      <xdr:nvCxnSpPr>
        <xdr:cNvPr id="136" name="直線コネクタ 135">
          <a:extLst>
            <a:ext uri="{FF2B5EF4-FFF2-40B4-BE49-F238E27FC236}">
              <a16:creationId xmlns:a16="http://schemas.microsoft.com/office/drawing/2014/main" id="{D9CA217F-EA41-4E73-A4AA-2E3BF77882D1}"/>
            </a:ext>
          </a:extLst>
        </xdr:cNvPr>
        <xdr:cNvCxnSpPr/>
      </xdr:nvCxnSpPr>
      <xdr:spPr>
        <a:xfrm flipV="1">
          <a:off x="7861300" y="6530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7" name="楕円 136">
          <a:extLst>
            <a:ext uri="{FF2B5EF4-FFF2-40B4-BE49-F238E27FC236}">
              <a16:creationId xmlns:a16="http://schemas.microsoft.com/office/drawing/2014/main" id="{FF7F41E0-7EEF-46D7-813F-90D6DC842545}"/>
            </a:ext>
          </a:extLst>
        </xdr:cNvPr>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38100</xdr:rowOff>
    </xdr:to>
    <xdr:cxnSp macro="">
      <xdr:nvCxnSpPr>
        <xdr:cNvPr id="138" name="直線コネクタ 137">
          <a:extLst>
            <a:ext uri="{FF2B5EF4-FFF2-40B4-BE49-F238E27FC236}">
              <a16:creationId xmlns:a16="http://schemas.microsoft.com/office/drawing/2014/main" id="{C7576E46-DC66-48EC-872F-4FAC2B9295BD}"/>
            </a:ext>
          </a:extLst>
        </xdr:cNvPr>
        <xdr:cNvCxnSpPr/>
      </xdr:nvCxnSpPr>
      <xdr:spPr>
        <a:xfrm flipV="1">
          <a:off x="6972300" y="654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7D8AB2DD-957F-4C87-AF72-37C57781024E}"/>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BCE6FA39-4071-4B94-A972-B424DB0E891D}"/>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BA0F4793-6A4E-4DF0-AC1D-CB21069565A3}"/>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FFF333DD-44CA-477F-AC0A-A960CA41BF29}"/>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3" name="n_1mainValue【図書館】&#10;一人当たり面積">
          <a:extLst>
            <a:ext uri="{FF2B5EF4-FFF2-40B4-BE49-F238E27FC236}">
              <a16:creationId xmlns:a16="http://schemas.microsoft.com/office/drawing/2014/main" id="{08F3AB7C-AF8A-48EF-A809-657134690FAF}"/>
            </a:ext>
          </a:extLst>
        </xdr:cNvPr>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82567</xdr:rowOff>
    </xdr:from>
    <xdr:ext cx="469744" cy="259045"/>
    <xdr:sp macro="" textlink="">
      <xdr:nvSpPr>
        <xdr:cNvPr id="144" name="n_2mainValue【図書館】&#10;一人当たり面積">
          <a:extLst>
            <a:ext uri="{FF2B5EF4-FFF2-40B4-BE49-F238E27FC236}">
              <a16:creationId xmlns:a16="http://schemas.microsoft.com/office/drawing/2014/main" id="{644D8F2B-B7DE-43EC-AF06-12699BF6A6EC}"/>
            </a:ext>
          </a:extLst>
        </xdr:cNvPr>
        <xdr:cNvSpPr txBox="1"/>
      </xdr:nvSpPr>
      <xdr:spPr>
        <a:xfrm>
          <a:off x="8515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5" name="n_3mainValue【図書館】&#10;一人当たり面積">
          <a:extLst>
            <a:ext uri="{FF2B5EF4-FFF2-40B4-BE49-F238E27FC236}">
              <a16:creationId xmlns:a16="http://schemas.microsoft.com/office/drawing/2014/main" id="{84B747A4-18FF-4F3D-824E-B8E80F41A002}"/>
            </a:ext>
          </a:extLst>
        </xdr:cNvPr>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6" name="n_4mainValue【図書館】&#10;一人当たり面積">
          <a:extLst>
            <a:ext uri="{FF2B5EF4-FFF2-40B4-BE49-F238E27FC236}">
              <a16:creationId xmlns:a16="http://schemas.microsoft.com/office/drawing/2014/main" id="{C93C5629-4567-4D6B-B377-65B2BA313E9E}"/>
            </a:ext>
          </a:extLst>
        </xdr:cNvPr>
        <xdr:cNvSpPr txBox="1"/>
      </xdr:nvSpPr>
      <xdr:spPr>
        <a:xfrm>
          <a:off x="6737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581613F-7712-495B-A845-4A7A1D20DA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71E4A31-69A5-4E6F-BE1C-7EC598A856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FFBC675-E48F-4B11-9DA8-8712296B0BD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77BD85E-0543-47E7-AA0A-B70C43011B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B2A017E-E2EB-403B-A24D-F64CA7272DA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A3A2C3B-84FC-4DC8-A338-D27C980037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12AFD01-9A73-4D38-BE42-73DC8CBD98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C767428-06C6-47A4-98F9-D95EE36DF9EE}"/>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E3B3A7E1-CF5D-464F-BDF6-EB3772BB8B9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D287F56E-CBE0-4D8D-8FC5-0773FF0F45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50E42E93-92CD-4A90-B7F9-6D7A8E71AB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47AC5C1A-0289-4F56-BF94-702CBD9C719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EC24A14-2BE6-4F41-BAC9-883F2191D5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AA2ACE93-52FB-40C6-91A6-BC4B36B1B5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A7DF1265-EE04-454A-8B9B-59A8F514C8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48B5D11F-8D29-48BC-A2EC-928CCB9634A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B8340E70-C0EA-40DC-B651-105D0A3F993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6C58C7FD-EC42-4017-BD11-6C0E3261354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E5C8BEE6-66F9-4182-B27E-3E0DE29EBF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9C861475-B113-43D3-ADA2-F00993016C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FE5E5AE1-CF75-4AED-8DC7-68595FE33D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3E41B56D-C50B-4998-85B6-7D5375C7B4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794F8AA1-DBF8-415C-BF42-325CC998CE1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E37CA1F9-CE46-46F5-ABD8-6F59BE6A8D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925D8B0F-50E8-4EAD-93BB-9D431C3517A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210B4D3F-FCA3-4E8D-9549-4DBE80DDC4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1B14805-3360-4076-8B83-483FAD5EC8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4" name="直線コネクタ 173">
          <a:extLst>
            <a:ext uri="{FF2B5EF4-FFF2-40B4-BE49-F238E27FC236}">
              <a16:creationId xmlns:a16="http://schemas.microsoft.com/office/drawing/2014/main" id="{3C8F9B4A-DD52-4131-8EBB-A81ACE61B1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5" name="テキスト ボックス 174">
          <a:extLst>
            <a:ext uri="{FF2B5EF4-FFF2-40B4-BE49-F238E27FC236}">
              <a16:creationId xmlns:a16="http://schemas.microsoft.com/office/drawing/2014/main" id="{FA3BC3B3-D9DC-47F9-889F-59107E8830D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6" name="直線コネクタ 175">
          <a:extLst>
            <a:ext uri="{FF2B5EF4-FFF2-40B4-BE49-F238E27FC236}">
              <a16:creationId xmlns:a16="http://schemas.microsoft.com/office/drawing/2014/main" id="{DEECFEE8-2141-4CD3-AB0A-1B64E28C137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7" name="テキスト ボックス 176">
          <a:extLst>
            <a:ext uri="{FF2B5EF4-FFF2-40B4-BE49-F238E27FC236}">
              <a16:creationId xmlns:a16="http://schemas.microsoft.com/office/drawing/2014/main" id="{A8C63516-4C27-498C-8F04-152EE3AE5A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8" name="直線コネクタ 177">
          <a:extLst>
            <a:ext uri="{FF2B5EF4-FFF2-40B4-BE49-F238E27FC236}">
              <a16:creationId xmlns:a16="http://schemas.microsoft.com/office/drawing/2014/main" id="{D96C29D4-B548-46FA-93AE-AF11BADE271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9" name="テキスト ボックス 178">
          <a:extLst>
            <a:ext uri="{FF2B5EF4-FFF2-40B4-BE49-F238E27FC236}">
              <a16:creationId xmlns:a16="http://schemas.microsoft.com/office/drawing/2014/main" id="{E98B6004-25E4-4438-A59A-54D6B825C1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0" name="直線コネクタ 179">
          <a:extLst>
            <a:ext uri="{FF2B5EF4-FFF2-40B4-BE49-F238E27FC236}">
              <a16:creationId xmlns:a16="http://schemas.microsoft.com/office/drawing/2014/main" id="{B49EDBA6-201F-4389-BEE8-4A642F6F9C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1" name="テキスト ボックス 180">
          <a:extLst>
            <a:ext uri="{FF2B5EF4-FFF2-40B4-BE49-F238E27FC236}">
              <a16:creationId xmlns:a16="http://schemas.microsoft.com/office/drawing/2014/main" id="{E8E641C4-57BC-47BD-8775-5164DB0B47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2" name="直線コネクタ 181">
          <a:extLst>
            <a:ext uri="{FF2B5EF4-FFF2-40B4-BE49-F238E27FC236}">
              <a16:creationId xmlns:a16="http://schemas.microsoft.com/office/drawing/2014/main" id="{27DAA80C-8FBF-461E-B1CC-22A4B5884DE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3" name="テキスト ボックス 182">
          <a:extLst>
            <a:ext uri="{FF2B5EF4-FFF2-40B4-BE49-F238E27FC236}">
              <a16:creationId xmlns:a16="http://schemas.microsoft.com/office/drawing/2014/main" id="{6474C126-90C8-4277-B290-A0EEDD8E8A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E5AB5DE3-09F2-40B1-A910-B03CE3CE47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5" name="テキスト ボックス 184">
          <a:extLst>
            <a:ext uri="{FF2B5EF4-FFF2-40B4-BE49-F238E27FC236}">
              <a16:creationId xmlns:a16="http://schemas.microsoft.com/office/drawing/2014/main" id="{7A366F21-CCA9-414F-B059-C9700EEC0D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CE2E626E-D7AF-4494-BEBC-99908DF2BEB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187" name="直線コネクタ 186">
          <a:extLst>
            <a:ext uri="{FF2B5EF4-FFF2-40B4-BE49-F238E27FC236}">
              <a16:creationId xmlns:a16="http://schemas.microsoft.com/office/drawing/2014/main" id="{686A4262-C1FE-47D3-8B53-98F58201F3CD}"/>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188" name="【福祉施設】&#10;有形固定資産減価償却率最小値テキスト">
          <a:extLst>
            <a:ext uri="{FF2B5EF4-FFF2-40B4-BE49-F238E27FC236}">
              <a16:creationId xmlns:a16="http://schemas.microsoft.com/office/drawing/2014/main" id="{7697C158-B687-430E-8BEE-CE6620FC8226}"/>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189" name="直線コネクタ 188">
          <a:extLst>
            <a:ext uri="{FF2B5EF4-FFF2-40B4-BE49-F238E27FC236}">
              <a16:creationId xmlns:a16="http://schemas.microsoft.com/office/drawing/2014/main" id="{964CF2D8-C82D-4714-AE9A-656DA7EEE9D6}"/>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40CD3E73-CD30-4975-A9A5-67690B2530E4}"/>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191" name="直線コネクタ 190">
          <a:extLst>
            <a:ext uri="{FF2B5EF4-FFF2-40B4-BE49-F238E27FC236}">
              <a16:creationId xmlns:a16="http://schemas.microsoft.com/office/drawing/2014/main" id="{33582C4C-1718-4853-8E62-73036F661444}"/>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C984609D-2E87-457A-8724-FE59EABAACE5}"/>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193" name="フローチャート: 判断 192">
          <a:extLst>
            <a:ext uri="{FF2B5EF4-FFF2-40B4-BE49-F238E27FC236}">
              <a16:creationId xmlns:a16="http://schemas.microsoft.com/office/drawing/2014/main" id="{E1AE1034-D49B-4FC0-B3D9-4811FD46B9AB}"/>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194" name="フローチャート: 判断 193">
          <a:extLst>
            <a:ext uri="{FF2B5EF4-FFF2-40B4-BE49-F238E27FC236}">
              <a16:creationId xmlns:a16="http://schemas.microsoft.com/office/drawing/2014/main" id="{4CC57FDE-7CD5-49BF-9F79-8672682B4B67}"/>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195" name="フローチャート: 判断 194">
          <a:extLst>
            <a:ext uri="{FF2B5EF4-FFF2-40B4-BE49-F238E27FC236}">
              <a16:creationId xmlns:a16="http://schemas.microsoft.com/office/drawing/2014/main" id="{0C1AB597-0D54-4B8B-9822-D4BF3E0E7EEB}"/>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196" name="フローチャート: 判断 195">
          <a:extLst>
            <a:ext uri="{FF2B5EF4-FFF2-40B4-BE49-F238E27FC236}">
              <a16:creationId xmlns:a16="http://schemas.microsoft.com/office/drawing/2014/main" id="{B9CB97BE-CF81-40F1-94EF-7C58F29D9F3B}"/>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197" name="フローチャート: 判断 196">
          <a:extLst>
            <a:ext uri="{FF2B5EF4-FFF2-40B4-BE49-F238E27FC236}">
              <a16:creationId xmlns:a16="http://schemas.microsoft.com/office/drawing/2014/main" id="{1EE576FB-2B1E-4524-8C01-24CE80763CFD}"/>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8AFA067-4D48-4A3D-804C-A40197A08C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A94386C-7A6B-4686-88CD-CD2C7ED226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72276074-8353-4736-B234-70E8F31096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FAB90AFC-4EF3-43B3-BE7F-98DCA9F2EB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85E7BFB0-9B92-470A-B0B0-2B718875C1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36830</xdr:rowOff>
    </xdr:from>
    <xdr:to>
      <xdr:col>24</xdr:col>
      <xdr:colOff>114300</xdr:colOff>
      <xdr:row>80</xdr:row>
      <xdr:rowOff>138430</xdr:rowOff>
    </xdr:to>
    <xdr:sp macro="" textlink="">
      <xdr:nvSpPr>
        <xdr:cNvPr id="203" name="楕円 202">
          <a:extLst>
            <a:ext uri="{FF2B5EF4-FFF2-40B4-BE49-F238E27FC236}">
              <a16:creationId xmlns:a16="http://schemas.microsoft.com/office/drawing/2014/main" id="{0CD3EEA1-D037-4C89-8AC2-C02867DBAB96}"/>
            </a:ext>
          </a:extLst>
        </xdr:cNvPr>
        <xdr:cNvSpPr/>
      </xdr:nvSpPr>
      <xdr:spPr>
        <a:xfrm>
          <a:off x="45847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59707</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C4F3D332-EB47-4A4B-9E28-A76F46ED67FB}"/>
            </a:ext>
          </a:extLst>
        </xdr:cNvPr>
        <xdr:cNvSpPr txBox="1"/>
      </xdr:nvSpPr>
      <xdr:spPr>
        <a:xfrm>
          <a:off x="4673600"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132080</xdr:rowOff>
    </xdr:from>
    <xdr:to>
      <xdr:col>20</xdr:col>
      <xdr:colOff>38100</xdr:colOff>
      <xdr:row>83</xdr:row>
      <xdr:rowOff>62230</xdr:rowOff>
    </xdr:to>
    <xdr:sp macro="" textlink="">
      <xdr:nvSpPr>
        <xdr:cNvPr id="205" name="楕円 204">
          <a:extLst>
            <a:ext uri="{FF2B5EF4-FFF2-40B4-BE49-F238E27FC236}">
              <a16:creationId xmlns:a16="http://schemas.microsoft.com/office/drawing/2014/main" id="{75CDF903-7810-4422-81C1-2CAB41C8B391}"/>
            </a:ext>
          </a:extLst>
        </xdr:cNvPr>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87630</xdr:rowOff>
    </xdr:from>
    <xdr:to>
      <xdr:col>24</xdr:col>
      <xdr:colOff>63500</xdr:colOff>
      <xdr:row>83</xdr:row>
      <xdr:rowOff>11430</xdr:rowOff>
    </xdr:to>
    <xdr:cxnSp macro="">
      <xdr:nvCxnSpPr>
        <xdr:cNvPr id="206" name="直線コネクタ 205">
          <a:extLst>
            <a:ext uri="{FF2B5EF4-FFF2-40B4-BE49-F238E27FC236}">
              <a16:creationId xmlns:a16="http://schemas.microsoft.com/office/drawing/2014/main" id="{46F34C61-F256-4A6D-8643-015510950933}"/>
            </a:ext>
          </a:extLst>
        </xdr:cNvPr>
        <xdr:cNvCxnSpPr/>
      </xdr:nvCxnSpPr>
      <xdr:spPr>
        <a:xfrm flipV="1">
          <a:off x="3797300" y="13803630"/>
          <a:ext cx="8382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207" name="楕円 206">
          <a:extLst>
            <a:ext uri="{FF2B5EF4-FFF2-40B4-BE49-F238E27FC236}">
              <a16:creationId xmlns:a16="http://schemas.microsoft.com/office/drawing/2014/main" id="{C8C71EBC-BCAD-4FF0-9CDB-F8AC9D943260}"/>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83</xdr:row>
      <xdr:rowOff>11430</xdr:rowOff>
    </xdr:to>
    <xdr:cxnSp macro="">
      <xdr:nvCxnSpPr>
        <xdr:cNvPr id="208" name="直線コネクタ 207">
          <a:extLst>
            <a:ext uri="{FF2B5EF4-FFF2-40B4-BE49-F238E27FC236}">
              <a16:creationId xmlns:a16="http://schemas.microsoft.com/office/drawing/2014/main" id="{B53901CC-9BDB-4A79-81BF-03FAD00875EC}"/>
            </a:ext>
          </a:extLst>
        </xdr:cNvPr>
        <xdr:cNvCxnSpPr/>
      </xdr:nvCxnSpPr>
      <xdr:spPr>
        <a:xfrm>
          <a:off x="2908300" y="1417510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09" name="楕円 208">
          <a:extLst>
            <a:ext uri="{FF2B5EF4-FFF2-40B4-BE49-F238E27FC236}">
              <a16:creationId xmlns:a16="http://schemas.microsoft.com/office/drawing/2014/main" id="{57CD7EDC-F2E3-4237-A495-15891B545CE2}"/>
            </a:ext>
          </a:extLst>
        </xdr:cNvPr>
        <xdr:cNvSpPr/>
      </xdr:nvSpPr>
      <xdr:spPr>
        <a:xfrm>
          <a:off x="1968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49530</xdr:rowOff>
    </xdr:from>
    <xdr:to>
      <xdr:col>15</xdr:col>
      <xdr:colOff>50800</xdr:colOff>
      <xdr:row>82</xdr:row>
      <xdr:rowOff>116205</xdr:rowOff>
    </xdr:to>
    <xdr:cxnSp macro="">
      <xdr:nvCxnSpPr>
        <xdr:cNvPr id="210" name="直線コネクタ 209">
          <a:extLst>
            <a:ext uri="{FF2B5EF4-FFF2-40B4-BE49-F238E27FC236}">
              <a16:creationId xmlns:a16="http://schemas.microsoft.com/office/drawing/2014/main" id="{40AADED4-1F32-4001-89B7-96351CA2A20B}"/>
            </a:ext>
          </a:extLst>
        </xdr:cNvPr>
        <xdr:cNvCxnSpPr/>
      </xdr:nvCxnSpPr>
      <xdr:spPr>
        <a:xfrm>
          <a:off x="2019300" y="141084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211" name="楕円 210">
          <a:extLst>
            <a:ext uri="{FF2B5EF4-FFF2-40B4-BE49-F238E27FC236}">
              <a16:creationId xmlns:a16="http://schemas.microsoft.com/office/drawing/2014/main" id="{F707E9E5-9B24-4E99-9A5D-DC255387CDF6}"/>
            </a:ext>
          </a:extLst>
        </xdr:cNvPr>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49530</xdr:rowOff>
    </xdr:from>
    <xdr:to>
      <xdr:col>10</xdr:col>
      <xdr:colOff>114300</xdr:colOff>
      <xdr:row>83</xdr:row>
      <xdr:rowOff>72389</xdr:rowOff>
    </xdr:to>
    <xdr:cxnSp macro="">
      <xdr:nvCxnSpPr>
        <xdr:cNvPr id="212" name="直線コネクタ 211">
          <a:extLst>
            <a:ext uri="{FF2B5EF4-FFF2-40B4-BE49-F238E27FC236}">
              <a16:creationId xmlns:a16="http://schemas.microsoft.com/office/drawing/2014/main" id="{306B2A80-8B82-471D-9B61-2AF3303253BC}"/>
            </a:ext>
          </a:extLst>
        </xdr:cNvPr>
        <xdr:cNvCxnSpPr/>
      </xdr:nvCxnSpPr>
      <xdr:spPr>
        <a:xfrm flipV="1">
          <a:off x="1130300" y="1410843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13" name="n_1aveValue【福祉施設】&#10;有形固定資産減価償却率">
          <a:extLst>
            <a:ext uri="{FF2B5EF4-FFF2-40B4-BE49-F238E27FC236}">
              <a16:creationId xmlns:a16="http://schemas.microsoft.com/office/drawing/2014/main" id="{9CBF8333-1753-4D4F-82F7-8535AB62D07E}"/>
            </a:ext>
          </a:extLst>
        </xdr:cNvPr>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14" name="n_2aveValue【福祉施設】&#10;有形固定資産減価償却率">
          <a:extLst>
            <a:ext uri="{FF2B5EF4-FFF2-40B4-BE49-F238E27FC236}">
              <a16:creationId xmlns:a16="http://schemas.microsoft.com/office/drawing/2014/main" id="{D0112E27-F381-416B-9481-E608651189F2}"/>
            </a:ext>
          </a:extLst>
        </xdr:cNvPr>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15" name="n_3aveValue【福祉施設】&#10;有形固定資産減価償却率">
          <a:extLst>
            <a:ext uri="{FF2B5EF4-FFF2-40B4-BE49-F238E27FC236}">
              <a16:creationId xmlns:a16="http://schemas.microsoft.com/office/drawing/2014/main" id="{E93BB351-1039-48D2-A161-204737F75781}"/>
            </a:ext>
          </a:extLst>
        </xdr:cNvPr>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16" name="n_4aveValue【福祉施設】&#10;有形固定資産減価償却率">
          <a:extLst>
            <a:ext uri="{FF2B5EF4-FFF2-40B4-BE49-F238E27FC236}">
              <a16:creationId xmlns:a16="http://schemas.microsoft.com/office/drawing/2014/main" id="{A21FEB34-903F-48EB-9618-BC2EDC7B23CC}"/>
            </a:ext>
          </a:extLst>
        </xdr:cNvPr>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53357</xdr:rowOff>
    </xdr:from>
    <xdr:ext cx="405111" cy="259045"/>
    <xdr:sp macro="" textlink="">
      <xdr:nvSpPr>
        <xdr:cNvPr id="217" name="n_1mainValue【福祉施設】&#10;有形固定資産減価償却率">
          <a:extLst>
            <a:ext uri="{FF2B5EF4-FFF2-40B4-BE49-F238E27FC236}">
              <a16:creationId xmlns:a16="http://schemas.microsoft.com/office/drawing/2014/main" id="{489D2CBD-0C5C-4DBD-B917-B49C4A901AF1}"/>
            </a:ext>
          </a:extLst>
        </xdr:cNvPr>
        <xdr:cNvSpPr txBox="1"/>
      </xdr:nvSpPr>
      <xdr:spPr>
        <a:xfrm>
          <a:off x="358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218" name="n_2mainValue【福祉施設】&#10;有形固定資産減価償却率">
          <a:extLst>
            <a:ext uri="{FF2B5EF4-FFF2-40B4-BE49-F238E27FC236}">
              <a16:creationId xmlns:a16="http://schemas.microsoft.com/office/drawing/2014/main" id="{D41BFC6D-4FA0-4272-BB6A-4BBB5A49A28A}"/>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219" name="n_3mainValue【福祉施設】&#10;有形固定資産減価償却率">
          <a:extLst>
            <a:ext uri="{FF2B5EF4-FFF2-40B4-BE49-F238E27FC236}">
              <a16:creationId xmlns:a16="http://schemas.microsoft.com/office/drawing/2014/main" id="{6FB0EA7D-9E9B-434E-9CB1-4C615F41D101}"/>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220" name="n_4mainValue【福祉施設】&#10;有形固定資産減価償却率">
          <a:extLst>
            <a:ext uri="{FF2B5EF4-FFF2-40B4-BE49-F238E27FC236}">
              <a16:creationId xmlns:a16="http://schemas.microsoft.com/office/drawing/2014/main" id="{FE5B9D2B-C73E-4787-97FC-A38B3C984C8E}"/>
            </a:ext>
          </a:extLst>
        </xdr:cNvPr>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7B0B1AD2-0030-43BC-BEE4-9ACEEDC091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B87095F8-4F4E-42F7-A903-2DCEA1B504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F954E66E-F9CA-41E4-A998-B2F7FD5DB4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DA1329CC-0CB8-4351-BAAA-0AB04BEB41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41EB0D92-665B-46E0-A37F-955BAC51E1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88FAED56-C975-4FAB-8FD9-C01E9ADC5C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D3A131C8-D968-4D05-954F-9152A12633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B486FCCA-4CCE-4C27-AF72-3DA8EBB2A4E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19E7E3B3-DB11-4C6B-826C-AAF699A6DB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85B479EC-0704-4A1B-A40C-2785E15FE2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1" name="直線コネクタ 230">
          <a:extLst>
            <a:ext uri="{FF2B5EF4-FFF2-40B4-BE49-F238E27FC236}">
              <a16:creationId xmlns:a16="http://schemas.microsoft.com/office/drawing/2014/main" id="{EDAA661E-B55E-4B42-8E25-5249593048D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2" name="テキスト ボックス 231">
          <a:extLst>
            <a:ext uri="{FF2B5EF4-FFF2-40B4-BE49-F238E27FC236}">
              <a16:creationId xmlns:a16="http://schemas.microsoft.com/office/drawing/2014/main" id="{0A284BD9-0B4D-4102-B62E-5EADA854AC54}"/>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3" name="直線コネクタ 232">
          <a:extLst>
            <a:ext uri="{FF2B5EF4-FFF2-40B4-BE49-F238E27FC236}">
              <a16:creationId xmlns:a16="http://schemas.microsoft.com/office/drawing/2014/main" id="{E26C38B9-3CA3-41E7-B446-4D85A26F664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4" name="テキスト ボックス 233">
          <a:extLst>
            <a:ext uri="{FF2B5EF4-FFF2-40B4-BE49-F238E27FC236}">
              <a16:creationId xmlns:a16="http://schemas.microsoft.com/office/drawing/2014/main" id="{47553A8C-586A-46C8-9FD5-3761E423FA2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5" name="直線コネクタ 234">
          <a:extLst>
            <a:ext uri="{FF2B5EF4-FFF2-40B4-BE49-F238E27FC236}">
              <a16:creationId xmlns:a16="http://schemas.microsoft.com/office/drawing/2014/main" id="{C6F85ED5-E1F1-4836-9061-79B0DF8DC3D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6" name="テキスト ボックス 235">
          <a:extLst>
            <a:ext uri="{FF2B5EF4-FFF2-40B4-BE49-F238E27FC236}">
              <a16:creationId xmlns:a16="http://schemas.microsoft.com/office/drawing/2014/main" id="{5B49B37A-FA52-4123-B357-17941535A2C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7" name="直線コネクタ 236">
          <a:extLst>
            <a:ext uri="{FF2B5EF4-FFF2-40B4-BE49-F238E27FC236}">
              <a16:creationId xmlns:a16="http://schemas.microsoft.com/office/drawing/2014/main" id="{D4069576-F3A5-4CAF-88D4-E3A198EF35D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8" name="テキスト ボックス 237">
          <a:extLst>
            <a:ext uri="{FF2B5EF4-FFF2-40B4-BE49-F238E27FC236}">
              <a16:creationId xmlns:a16="http://schemas.microsoft.com/office/drawing/2014/main" id="{71DB45D1-8177-47E8-B88E-684C048D8E1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9" name="直線コネクタ 238">
          <a:extLst>
            <a:ext uri="{FF2B5EF4-FFF2-40B4-BE49-F238E27FC236}">
              <a16:creationId xmlns:a16="http://schemas.microsoft.com/office/drawing/2014/main" id="{0639AED2-61D2-42FF-829B-5C6ED234250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0" name="テキスト ボックス 239">
          <a:extLst>
            <a:ext uri="{FF2B5EF4-FFF2-40B4-BE49-F238E27FC236}">
              <a16:creationId xmlns:a16="http://schemas.microsoft.com/office/drawing/2014/main" id="{69C598AF-414A-42AC-BA6A-9862B7FCDC9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1" name="直線コネクタ 240">
          <a:extLst>
            <a:ext uri="{FF2B5EF4-FFF2-40B4-BE49-F238E27FC236}">
              <a16:creationId xmlns:a16="http://schemas.microsoft.com/office/drawing/2014/main" id="{A34EE7A3-7BA4-4AC3-94C6-07E689FCF06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2" name="テキスト ボックス 241">
          <a:extLst>
            <a:ext uri="{FF2B5EF4-FFF2-40B4-BE49-F238E27FC236}">
              <a16:creationId xmlns:a16="http://schemas.microsoft.com/office/drawing/2014/main" id="{2A485C2D-C1E1-4EE3-8954-7DC73F3BFC4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F6885FF9-992F-4348-8DF1-E0A89F18B4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BA9ABB48-F974-4B14-874E-C15D19EC0D6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DC69C10-0923-4043-8722-4108D3867F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246" name="直線コネクタ 245">
          <a:extLst>
            <a:ext uri="{FF2B5EF4-FFF2-40B4-BE49-F238E27FC236}">
              <a16:creationId xmlns:a16="http://schemas.microsoft.com/office/drawing/2014/main" id="{126CFB82-876B-4ECA-A9E5-31D9406D081C}"/>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47" name="【福祉施設】&#10;一人当たり面積最小値テキスト">
          <a:extLst>
            <a:ext uri="{FF2B5EF4-FFF2-40B4-BE49-F238E27FC236}">
              <a16:creationId xmlns:a16="http://schemas.microsoft.com/office/drawing/2014/main" id="{2E0DBC87-542D-4CFB-BDC3-B26B90417138}"/>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48" name="直線コネクタ 247">
          <a:extLst>
            <a:ext uri="{FF2B5EF4-FFF2-40B4-BE49-F238E27FC236}">
              <a16:creationId xmlns:a16="http://schemas.microsoft.com/office/drawing/2014/main" id="{7E2EDDFA-BE57-494B-8741-37D664B61C2D}"/>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49" name="【福祉施設】&#10;一人当たり面積最大値テキスト">
          <a:extLst>
            <a:ext uri="{FF2B5EF4-FFF2-40B4-BE49-F238E27FC236}">
              <a16:creationId xmlns:a16="http://schemas.microsoft.com/office/drawing/2014/main" id="{ED5C637F-261B-488C-A3E9-8EB3B98B6EFC}"/>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250" name="直線コネクタ 249">
          <a:extLst>
            <a:ext uri="{FF2B5EF4-FFF2-40B4-BE49-F238E27FC236}">
              <a16:creationId xmlns:a16="http://schemas.microsoft.com/office/drawing/2014/main" id="{F9AF68CA-7F9C-4E84-BDE0-2C1CD55E9F74}"/>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251" name="【福祉施設】&#10;一人当たり面積平均値テキスト">
          <a:extLst>
            <a:ext uri="{FF2B5EF4-FFF2-40B4-BE49-F238E27FC236}">
              <a16:creationId xmlns:a16="http://schemas.microsoft.com/office/drawing/2014/main" id="{D94E9B26-6C2A-49E8-8048-8D3A4AFE7CA4}"/>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252" name="フローチャート: 判断 251">
          <a:extLst>
            <a:ext uri="{FF2B5EF4-FFF2-40B4-BE49-F238E27FC236}">
              <a16:creationId xmlns:a16="http://schemas.microsoft.com/office/drawing/2014/main" id="{498DE789-CF1F-44A8-84A3-9F16E974AE0B}"/>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253" name="フローチャート: 判断 252">
          <a:extLst>
            <a:ext uri="{FF2B5EF4-FFF2-40B4-BE49-F238E27FC236}">
              <a16:creationId xmlns:a16="http://schemas.microsoft.com/office/drawing/2014/main" id="{EA5FE10D-4409-4BE9-8ED4-9FA7B95B4C93}"/>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254" name="フローチャート: 判断 253">
          <a:extLst>
            <a:ext uri="{FF2B5EF4-FFF2-40B4-BE49-F238E27FC236}">
              <a16:creationId xmlns:a16="http://schemas.microsoft.com/office/drawing/2014/main" id="{0599A182-A798-4971-ADAF-305399767027}"/>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255" name="フローチャート: 判断 254">
          <a:extLst>
            <a:ext uri="{FF2B5EF4-FFF2-40B4-BE49-F238E27FC236}">
              <a16:creationId xmlns:a16="http://schemas.microsoft.com/office/drawing/2014/main" id="{0ECFDE18-3D38-4A90-974A-CDB20749125E}"/>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6" name="フローチャート: 判断 255">
          <a:extLst>
            <a:ext uri="{FF2B5EF4-FFF2-40B4-BE49-F238E27FC236}">
              <a16:creationId xmlns:a16="http://schemas.microsoft.com/office/drawing/2014/main" id="{F6B5D7FB-31D0-43AB-A939-778D90165F3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6E886BD-EF71-454E-84F3-C9E8CA18BE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298BF8F-1C30-4C7B-95FD-DB49C33D1DD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AAC3574-3E7F-4631-91B8-AB497C45D41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A504C314-74EC-43D3-BAC7-33CFC9AE2AD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E2CF1A7B-326C-495E-A766-78F38472CFC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106499</xdr:rowOff>
    </xdr:from>
    <xdr:to>
      <xdr:col>55</xdr:col>
      <xdr:colOff>50800</xdr:colOff>
      <xdr:row>86</xdr:row>
      <xdr:rowOff>36649</xdr:rowOff>
    </xdr:to>
    <xdr:sp macro="" textlink="">
      <xdr:nvSpPr>
        <xdr:cNvPr id="262" name="楕円 261">
          <a:extLst>
            <a:ext uri="{FF2B5EF4-FFF2-40B4-BE49-F238E27FC236}">
              <a16:creationId xmlns:a16="http://schemas.microsoft.com/office/drawing/2014/main" id="{8EA47A9D-1D3C-4D20-A664-7846C37F24FD}"/>
            </a:ext>
          </a:extLst>
        </xdr:cNvPr>
        <xdr:cNvSpPr/>
      </xdr:nvSpPr>
      <xdr:spPr>
        <a:xfrm>
          <a:off x="10426700" y="146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84926</xdr:rowOff>
    </xdr:from>
    <xdr:ext cx="469744" cy="259045"/>
    <xdr:sp macro="" textlink="">
      <xdr:nvSpPr>
        <xdr:cNvPr id="263" name="【福祉施設】&#10;一人当たり面積該当値テキスト">
          <a:extLst>
            <a:ext uri="{FF2B5EF4-FFF2-40B4-BE49-F238E27FC236}">
              <a16:creationId xmlns:a16="http://schemas.microsoft.com/office/drawing/2014/main" id="{251F3D0D-6F47-4A67-AC79-9A7D6D854F19}"/>
            </a:ext>
          </a:extLst>
        </xdr:cNvPr>
        <xdr:cNvSpPr txBox="1"/>
      </xdr:nvSpPr>
      <xdr:spPr>
        <a:xfrm>
          <a:off x="10515600"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1995</xdr:rowOff>
    </xdr:from>
    <xdr:to>
      <xdr:col>50</xdr:col>
      <xdr:colOff>165100</xdr:colOff>
      <xdr:row>85</xdr:row>
      <xdr:rowOff>103595</xdr:rowOff>
    </xdr:to>
    <xdr:sp macro="" textlink="">
      <xdr:nvSpPr>
        <xdr:cNvPr id="264" name="楕円 263">
          <a:extLst>
            <a:ext uri="{FF2B5EF4-FFF2-40B4-BE49-F238E27FC236}">
              <a16:creationId xmlns:a16="http://schemas.microsoft.com/office/drawing/2014/main" id="{8E086156-998D-4288-A00C-D3570D5BB05C}"/>
            </a:ext>
          </a:extLst>
        </xdr:cNvPr>
        <xdr:cNvSpPr/>
      </xdr:nvSpPr>
      <xdr:spPr>
        <a:xfrm>
          <a:off x="9588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52795</xdr:rowOff>
    </xdr:from>
    <xdr:to>
      <xdr:col>55</xdr:col>
      <xdr:colOff>0</xdr:colOff>
      <xdr:row>85</xdr:row>
      <xdr:rowOff>157299</xdr:rowOff>
    </xdr:to>
    <xdr:cxnSp macro="">
      <xdr:nvCxnSpPr>
        <xdr:cNvPr id="265" name="直線コネクタ 264">
          <a:extLst>
            <a:ext uri="{FF2B5EF4-FFF2-40B4-BE49-F238E27FC236}">
              <a16:creationId xmlns:a16="http://schemas.microsoft.com/office/drawing/2014/main" id="{5A34BF43-69F6-4308-B4B9-432A73929D32}"/>
            </a:ext>
          </a:extLst>
        </xdr:cNvPr>
        <xdr:cNvCxnSpPr/>
      </xdr:nvCxnSpPr>
      <xdr:spPr>
        <a:xfrm>
          <a:off x="9639300" y="14626045"/>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8527</xdr:rowOff>
    </xdr:from>
    <xdr:to>
      <xdr:col>46</xdr:col>
      <xdr:colOff>38100</xdr:colOff>
      <xdr:row>85</xdr:row>
      <xdr:rowOff>110127</xdr:rowOff>
    </xdr:to>
    <xdr:sp macro="" textlink="">
      <xdr:nvSpPr>
        <xdr:cNvPr id="266" name="楕円 265">
          <a:extLst>
            <a:ext uri="{FF2B5EF4-FFF2-40B4-BE49-F238E27FC236}">
              <a16:creationId xmlns:a16="http://schemas.microsoft.com/office/drawing/2014/main" id="{599C90A4-ABA1-47EE-B915-6ABFF84FCC32}"/>
            </a:ext>
          </a:extLst>
        </xdr:cNvPr>
        <xdr:cNvSpPr/>
      </xdr:nvSpPr>
      <xdr:spPr>
        <a:xfrm>
          <a:off x="8699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52795</xdr:rowOff>
    </xdr:from>
    <xdr:to>
      <xdr:col>50</xdr:col>
      <xdr:colOff>114300</xdr:colOff>
      <xdr:row>85</xdr:row>
      <xdr:rowOff>59327</xdr:rowOff>
    </xdr:to>
    <xdr:cxnSp macro="">
      <xdr:nvCxnSpPr>
        <xdr:cNvPr id="267" name="直線コネクタ 266">
          <a:extLst>
            <a:ext uri="{FF2B5EF4-FFF2-40B4-BE49-F238E27FC236}">
              <a16:creationId xmlns:a16="http://schemas.microsoft.com/office/drawing/2014/main" id="{C5077511-AA33-4D23-B925-65693D7BDBAE}"/>
            </a:ext>
          </a:extLst>
        </xdr:cNvPr>
        <xdr:cNvCxnSpPr/>
      </xdr:nvCxnSpPr>
      <xdr:spPr>
        <a:xfrm flipV="1">
          <a:off x="8750300" y="146260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15058</xdr:rowOff>
    </xdr:from>
    <xdr:to>
      <xdr:col>41</xdr:col>
      <xdr:colOff>101600</xdr:colOff>
      <xdr:row>85</xdr:row>
      <xdr:rowOff>116658</xdr:rowOff>
    </xdr:to>
    <xdr:sp macro="" textlink="">
      <xdr:nvSpPr>
        <xdr:cNvPr id="268" name="楕円 267">
          <a:extLst>
            <a:ext uri="{FF2B5EF4-FFF2-40B4-BE49-F238E27FC236}">
              <a16:creationId xmlns:a16="http://schemas.microsoft.com/office/drawing/2014/main" id="{2B9F73CD-A084-4BDF-B32E-1DF0E1FA9F1E}"/>
            </a:ext>
          </a:extLst>
        </xdr:cNvPr>
        <xdr:cNvSpPr/>
      </xdr:nvSpPr>
      <xdr:spPr>
        <a:xfrm>
          <a:off x="7810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59327</xdr:rowOff>
    </xdr:from>
    <xdr:to>
      <xdr:col>45</xdr:col>
      <xdr:colOff>177800</xdr:colOff>
      <xdr:row>85</xdr:row>
      <xdr:rowOff>65858</xdr:rowOff>
    </xdr:to>
    <xdr:cxnSp macro="">
      <xdr:nvCxnSpPr>
        <xdr:cNvPr id="269" name="直線コネクタ 268">
          <a:extLst>
            <a:ext uri="{FF2B5EF4-FFF2-40B4-BE49-F238E27FC236}">
              <a16:creationId xmlns:a16="http://schemas.microsoft.com/office/drawing/2014/main" id="{EB5416F6-9142-461F-8C53-0367AD5832D9}"/>
            </a:ext>
          </a:extLst>
        </xdr:cNvPr>
        <xdr:cNvCxnSpPr/>
      </xdr:nvCxnSpPr>
      <xdr:spPr>
        <a:xfrm flipV="1">
          <a:off x="7861300" y="146325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18324</xdr:rowOff>
    </xdr:from>
    <xdr:to>
      <xdr:col>36</xdr:col>
      <xdr:colOff>165100</xdr:colOff>
      <xdr:row>85</xdr:row>
      <xdr:rowOff>119924</xdr:rowOff>
    </xdr:to>
    <xdr:sp macro="" textlink="">
      <xdr:nvSpPr>
        <xdr:cNvPr id="270" name="楕円 269">
          <a:extLst>
            <a:ext uri="{FF2B5EF4-FFF2-40B4-BE49-F238E27FC236}">
              <a16:creationId xmlns:a16="http://schemas.microsoft.com/office/drawing/2014/main" id="{635E65E0-01C9-4413-8F46-401BE2414ADC}"/>
            </a:ext>
          </a:extLst>
        </xdr:cNvPr>
        <xdr:cNvSpPr/>
      </xdr:nvSpPr>
      <xdr:spPr>
        <a:xfrm>
          <a:off x="6921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65858</xdr:rowOff>
    </xdr:from>
    <xdr:to>
      <xdr:col>41</xdr:col>
      <xdr:colOff>50800</xdr:colOff>
      <xdr:row>85</xdr:row>
      <xdr:rowOff>69124</xdr:rowOff>
    </xdr:to>
    <xdr:cxnSp macro="">
      <xdr:nvCxnSpPr>
        <xdr:cNvPr id="271" name="直線コネクタ 270">
          <a:extLst>
            <a:ext uri="{FF2B5EF4-FFF2-40B4-BE49-F238E27FC236}">
              <a16:creationId xmlns:a16="http://schemas.microsoft.com/office/drawing/2014/main" id="{15C3AE57-3BC4-4455-9384-C8AFE7149C6D}"/>
            </a:ext>
          </a:extLst>
        </xdr:cNvPr>
        <xdr:cNvCxnSpPr/>
      </xdr:nvCxnSpPr>
      <xdr:spPr>
        <a:xfrm flipV="1">
          <a:off x="6972300" y="1463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272" name="n_1aveValue【福祉施設】&#10;一人当たり面積">
          <a:extLst>
            <a:ext uri="{FF2B5EF4-FFF2-40B4-BE49-F238E27FC236}">
              <a16:creationId xmlns:a16="http://schemas.microsoft.com/office/drawing/2014/main" id="{1C200359-84DD-42A7-A3C8-F564ADACDEED}"/>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273" name="n_2aveValue【福祉施設】&#10;一人当たり面積">
          <a:extLst>
            <a:ext uri="{FF2B5EF4-FFF2-40B4-BE49-F238E27FC236}">
              <a16:creationId xmlns:a16="http://schemas.microsoft.com/office/drawing/2014/main" id="{F36F90FF-2993-46F5-A6D2-12050D9C8269}"/>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274" name="n_3aveValue【福祉施設】&#10;一人当たり面積">
          <a:extLst>
            <a:ext uri="{FF2B5EF4-FFF2-40B4-BE49-F238E27FC236}">
              <a16:creationId xmlns:a16="http://schemas.microsoft.com/office/drawing/2014/main" id="{FED41E89-3BA7-42E1-8C23-785AFAD7C2DF}"/>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275" name="n_4aveValue【福祉施設】&#10;一人当たり面積">
          <a:extLst>
            <a:ext uri="{FF2B5EF4-FFF2-40B4-BE49-F238E27FC236}">
              <a16:creationId xmlns:a16="http://schemas.microsoft.com/office/drawing/2014/main" id="{D5BC7A89-ACB6-4C0F-9566-BD8545DCAC44}"/>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94722</xdr:rowOff>
    </xdr:from>
    <xdr:ext cx="469744" cy="259045"/>
    <xdr:sp macro="" textlink="">
      <xdr:nvSpPr>
        <xdr:cNvPr id="276" name="n_1mainValue【福祉施設】&#10;一人当たり面積">
          <a:extLst>
            <a:ext uri="{FF2B5EF4-FFF2-40B4-BE49-F238E27FC236}">
              <a16:creationId xmlns:a16="http://schemas.microsoft.com/office/drawing/2014/main" id="{98FA53E5-BDCA-49E8-B904-7C15A308935D}"/>
            </a:ext>
          </a:extLst>
        </xdr:cNvPr>
        <xdr:cNvSpPr txBox="1"/>
      </xdr:nvSpPr>
      <xdr:spPr>
        <a:xfrm>
          <a:off x="93917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101254</xdr:rowOff>
    </xdr:from>
    <xdr:ext cx="469744" cy="259045"/>
    <xdr:sp macro="" textlink="">
      <xdr:nvSpPr>
        <xdr:cNvPr id="277" name="n_2mainValue【福祉施設】&#10;一人当たり面積">
          <a:extLst>
            <a:ext uri="{FF2B5EF4-FFF2-40B4-BE49-F238E27FC236}">
              <a16:creationId xmlns:a16="http://schemas.microsoft.com/office/drawing/2014/main" id="{DFD7273E-EDD0-4F18-93F5-96D69D5A48BE}"/>
            </a:ext>
          </a:extLst>
        </xdr:cNvPr>
        <xdr:cNvSpPr txBox="1"/>
      </xdr:nvSpPr>
      <xdr:spPr>
        <a:xfrm>
          <a:off x="85154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107785</xdr:rowOff>
    </xdr:from>
    <xdr:ext cx="469744" cy="259045"/>
    <xdr:sp macro="" textlink="">
      <xdr:nvSpPr>
        <xdr:cNvPr id="278" name="n_3mainValue【福祉施設】&#10;一人当たり面積">
          <a:extLst>
            <a:ext uri="{FF2B5EF4-FFF2-40B4-BE49-F238E27FC236}">
              <a16:creationId xmlns:a16="http://schemas.microsoft.com/office/drawing/2014/main" id="{B03B0D11-E3CF-445C-9B2E-D8D985373B91}"/>
            </a:ext>
          </a:extLst>
        </xdr:cNvPr>
        <xdr:cNvSpPr txBox="1"/>
      </xdr:nvSpPr>
      <xdr:spPr>
        <a:xfrm>
          <a:off x="7626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111051</xdr:rowOff>
    </xdr:from>
    <xdr:ext cx="469744" cy="259045"/>
    <xdr:sp macro="" textlink="">
      <xdr:nvSpPr>
        <xdr:cNvPr id="279" name="n_4mainValue【福祉施設】&#10;一人当たり面積">
          <a:extLst>
            <a:ext uri="{FF2B5EF4-FFF2-40B4-BE49-F238E27FC236}">
              <a16:creationId xmlns:a16="http://schemas.microsoft.com/office/drawing/2014/main" id="{DD9CD1DD-975E-401A-B843-4B8C4E68BD63}"/>
            </a:ext>
          </a:extLst>
        </xdr:cNvPr>
        <xdr:cNvSpPr txBox="1"/>
      </xdr:nvSpPr>
      <xdr:spPr>
        <a:xfrm>
          <a:off x="6737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5E95E5B6-2F0A-4788-81C9-2724F370B77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30073AB2-D0DB-413C-B535-5444E5B86D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8FFE28C-FCD9-45CA-8459-4E28BF8DA00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C993300-13E0-4882-800C-FE72FDF33D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E4998E31-2A5D-4992-9E27-13C10EE563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ADEBE097-A9DB-420F-B3AB-31B8402AB8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F6359DB6-2F5B-4C5E-90F0-2B5EA662870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688D71CE-9AC5-4A52-8938-C3CBE909AF1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3DE28FD5-70F8-492E-8609-CB603FF5F55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C7FB6E11-FE3E-4FAC-9024-AEB396E5B91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4C2D5137-913C-4232-BF9D-E8682EB4C64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6C4B95EB-AA80-4C8C-BB37-305F7DF1450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3674CDBE-9033-4FCC-9222-C1E5ABE930F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F3507E58-CE4E-46FF-B0A3-880302C9733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A9D0B440-2461-4B25-AC33-FF619D1325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1BF1F9DE-42D2-41AE-8E87-BEAE0EF29BE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ECEE55F0-93B7-4AC3-A845-02BF2496E39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281EE973-4C03-4174-A1A9-E7EDF401C79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56984CDD-D4A3-4E9D-90C7-1743803ADFA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D1278214-E661-47F2-B8BD-77D74D7F6C4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7964B44B-D142-40EB-A5D0-C37EFA1F744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E70B66B0-BF4D-4E27-B729-F343782EC49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3BA00EC1-BF62-4F09-B871-E4FE9CB394D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6515D75D-FA5E-409B-9646-1152C812B4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BC2E1C8F-F421-44DA-814D-8B39680919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6E434FE2-AEB8-481C-AABE-B7DF94DFF627}"/>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E3CAE042-6604-4931-8890-B7BE97F684C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48A39C7D-9182-4945-8993-C9C08E2D50A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C2872E8A-CA10-4170-9896-A9DCDDC527F3}"/>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09" name="直線コネクタ 308">
          <a:extLst>
            <a:ext uri="{FF2B5EF4-FFF2-40B4-BE49-F238E27FC236}">
              <a16:creationId xmlns:a16="http://schemas.microsoft.com/office/drawing/2014/main" id="{44D3CB36-134D-487A-9C7D-394CA606DD07}"/>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59CF9776-5698-43AD-91CC-24BF6D39FF83}"/>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11" name="フローチャート: 判断 310">
          <a:extLst>
            <a:ext uri="{FF2B5EF4-FFF2-40B4-BE49-F238E27FC236}">
              <a16:creationId xmlns:a16="http://schemas.microsoft.com/office/drawing/2014/main" id="{6B91FF44-57B6-474F-8FAA-0019E1E43F83}"/>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12" name="フローチャート: 判断 311">
          <a:extLst>
            <a:ext uri="{FF2B5EF4-FFF2-40B4-BE49-F238E27FC236}">
              <a16:creationId xmlns:a16="http://schemas.microsoft.com/office/drawing/2014/main" id="{92363B8C-B5D3-4F29-BE5B-31ADD6531841}"/>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13" name="フローチャート: 判断 312">
          <a:extLst>
            <a:ext uri="{FF2B5EF4-FFF2-40B4-BE49-F238E27FC236}">
              <a16:creationId xmlns:a16="http://schemas.microsoft.com/office/drawing/2014/main" id="{39B7E5B3-E947-42DF-950D-FDFD0C97A074}"/>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14" name="フローチャート: 判断 313">
          <a:extLst>
            <a:ext uri="{FF2B5EF4-FFF2-40B4-BE49-F238E27FC236}">
              <a16:creationId xmlns:a16="http://schemas.microsoft.com/office/drawing/2014/main" id="{265042DB-FD4E-472A-9C00-D144FF1A0E74}"/>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15" name="フローチャート: 判断 314">
          <a:extLst>
            <a:ext uri="{FF2B5EF4-FFF2-40B4-BE49-F238E27FC236}">
              <a16:creationId xmlns:a16="http://schemas.microsoft.com/office/drawing/2014/main" id="{41C03A90-86D6-4231-8EFA-7E14FFFC9D55}"/>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23EADD7-A402-4B04-A96C-D2E6593C3EF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093A3E3-F1F0-438C-807F-5850FE1DC8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C9CA5768-F720-4BBB-A4AB-1C4BA1CFACD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8EBAC1C-78AA-40A1-BDFF-7E1CFD19C5E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ED4AA370-8A8C-4141-AE94-F690F1B69C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321" name="楕円 320">
          <a:extLst>
            <a:ext uri="{FF2B5EF4-FFF2-40B4-BE49-F238E27FC236}">
              <a16:creationId xmlns:a16="http://schemas.microsoft.com/office/drawing/2014/main" id="{61693F4E-FB95-4B6F-B61F-7BB77437BD1F}"/>
            </a:ext>
          </a:extLst>
        </xdr:cNvPr>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158948</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DB706BBD-1BFF-4139-AA9C-0690F19C4D92}"/>
            </a:ext>
          </a:extLst>
        </xdr:cNvPr>
        <xdr:cNvSpPr txBox="1"/>
      </xdr:nvSpPr>
      <xdr:spPr>
        <a:xfrm>
          <a:off x="4673600"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146231</xdr:rowOff>
    </xdr:from>
    <xdr:to>
      <xdr:col>20</xdr:col>
      <xdr:colOff>38100</xdr:colOff>
      <xdr:row>105</xdr:row>
      <xdr:rowOff>76381</xdr:rowOff>
    </xdr:to>
    <xdr:sp macro="" textlink="">
      <xdr:nvSpPr>
        <xdr:cNvPr id="323" name="楕円 322">
          <a:extLst>
            <a:ext uri="{FF2B5EF4-FFF2-40B4-BE49-F238E27FC236}">
              <a16:creationId xmlns:a16="http://schemas.microsoft.com/office/drawing/2014/main" id="{51C969D8-E15C-4243-BF05-1ECD37E74BEB}"/>
            </a:ext>
          </a:extLst>
        </xdr:cNvPr>
        <xdr:cNvSpPr/>
      </xdr:nvSpPr>
      <xdr:spPr>
        <a:xfrm>
          <a:off x="3746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25581</xdr:rowOff>
    </xdr:from>
    <xdr:to>
      <xdr:col>24</xdr:col>
      <xdr:colOff>63500</xdr:colOff>
      <xdr:row>105</xdr:row>
      <xdr:rowOff>59871</xdr:rowOff>
    </xdr:to>
    <xdr:cxnSp macro="">
      <xdr:nvCxnSpPr>
        <xdr:cNvPr id="324" name="直線コネクタ 323">
          <a:extLst>
            <a:ext uri="{FF2B5EF4-FFF2-40B4-BE49-F238E27FC236}">
              <a16:creationId xmlns:a16="http://schemas.microsoft.com/office/drawing/2014/main" id="{9A6A8F1D-44AC-4533-BB15-837F2A5FA256}"/>
            </a:ext>
          </a:extLst>
        </xdr:cNvPr>
        <xdr:cNvCxnSpPr/>
      </xdr:nvCxnSpPr>
      <xdr:spPr>
        <a:xfrm>
          <a:off x="3797300" y="180278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325" name="楕円 324">
          <a:extLst>
            <a:ext uri="{FF2B5EF4-FFF2-40B4-BE49-F238E27FC236}">
              <a16:creationId xmlns:a16="http://schemas.microsoft.com/office/drawing/2014/main" id="{0FEFBF01-0AD0-42FD-93FB-47A35E77A1DE}"/>
            </a:ext>
          </a:extLst>
        </xdr:cNvPr>
        <xdr:cNvSpPr/>
      </xdr:nvSpPr>
      <xdr:spPr>
        <a:xfrm>
          <a:off x="2857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164374</xdr:rowOff>
    </xdr:from>
    <xdr:to>
      <xdr:col>19</xdr:col>
      <xdr:colOff>177800</xdr:colOff>
      <xdr:row>105</xdr:row>
      <xdr:rowOff>25581</xdr:rowOff>
    </xdr:to>
    <xdr:cxnSp macro="">
      <xdr:nvCxnSpPr>
        <xdr:cNvPr id="326" name="直線コネクタ 325">
          <a:extLst>
            <a:ext uri="{FF2B5EF4-FFF2-40B4-BE49-F238E27FC236}">
              <a16:creationId xmlns:a16="http://schemas.microsoft.com/office/drawing/2014/main" id="{27F3CD27-8535-4EEE-A92A-57D83AC20C3A}"/>
            </a:ext>
          </a:extLst>
        </xdr:cNvPr>
        <xdr:cNvCxnSpPr/>
      </xdr:nvCxnSpPr>
      <xdr:spPr>
        <a:xfrm>
          <a:off x="2908300" y="1799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27" name="楕円 326">
          <a:extLst>
            <a:ext uri="{FF2B5EF4-FFF2-40B4-BE49-F238E27FC236}">
              <a16:creationId xmlns:a16="http://schemas.microsoft.com/office/drawing/2014/main" id="{45586DF9-1C46-4C09-A78F-7443D31BF674}"/>
            </a:ext>
          </a:extLst>
        </xdr:cNvPr>
        <xdr:cNvSpPr/>
      </xdr:nvSpPr>
      <xdr:spPr>
        <a:xfrm>
          <a:off x="1968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104</xdr:row>
      <xdr:rowOff>164374</xdr:rowOff>
    </xdr:to>
    <xdr:cxnSp macro="">
      <xdr:nvCxnSpPr>
        <xdr:cNvPr id="328" name="直線コネクタ 327">
          <a:extLst>
            <a:ext uri="{FF2B5EF4-FFF2-40B4-BE49-F238E27FC236}">
              <a16:creationId xmlns:a16="http://schemas.microsoft.com/office/drawing/2014/main" id="{0F45F02A-7F22-4EC3-8772-D5621F708EA5}"/>
            </a:ext>
          </a:extLst>
        </xdr:cNvPr>
        <xdr:cNvCxnSpPr/>
      </xdr:nvCxnSpPr>
      <xdr:spPr>
        <a:xfrm>
          <a:off x="2019300" y="179608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48261</xdr:rowOff>
    </xdr:from>
    <xdr:to>
      <xdr:col>6</xdr:col>
      <xdr:colOff>38100</xdr:colOff>
      <xdr:row>104</xdr:row>
      <xdr:rowOff>149861</xdr:rowOff>
    </xdr:to>
    <xdr:sp macro="" textlink="">
      <xdr:nvSpPr>
        <xdr:cNvPr id="329" name="楕円 328">
          <a:extLst>
            <a:ext uri="{FF2B5EF4-FFF2-40B4-BE49-F238E27FC236}">
              <a16:creationId xmlns:a16="http://schemas.microsoft.com/office/drawing/2014/main" id="{013A80A5-937A-47D8-8B43-EF9315DF8193}"/>
            </a:ext>
          </a:extLst>
        </xdr:cNvPr>
        <xdr:cNvSpPr/>
      </xdr:nvSpPr>
      <xdr:spPr>
        <a:xfrm>
          <a:off x="1079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99061</xdr:rowOff>
    </xdr:from>
    <xdr:to>
      <xdr:col>10</xdr:col>
      <xdr:colOff>114300</xdr:colOff>
      <xdr:row>104</xdr:row>
      <xdr:rowOff>130084</xdr:rowOff>
    </xdr:to>
    <xdr:cxnSp macro="">
      <xdr:nvCxnSpPr>
        <xdr:cNvPr id="330" name="直線コネクタ 329">
          <a:extLst>
            <a:ext uri="{FF2B5EF4-FFF2-40B4-BE49-F238E27FC236}">
              <a16:creationId xmlns:a16="http://schemas.microsoft.com/office/drawing/2014/main" id="{E54C9F63-332A-48FB-912E-CA0D7154D9CD}"/>
            </a:ext>
          </a:extLst>
        </xdr:cNvPr>
        <xdr:cNvCxnSpPr/>
      </xdr:nvCxnSpPr>
      <xdr:spPr>
        <a:xfrm>
          <a:off x="1130300" y="179298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31" name="n_1aveValue【市民会館】&#10;有形固定資産減価償却率">
          <a:extLst>
            <a:ext uri="{FF2B5EF4-FFF2-40B4-BE49-F238E27FC236}">
              <a16:creationId xmlns:a16="http://schemas.microsoft.com/office/drawing/2014/main" id="{E5AC9250-CA62-42DD-A156-0867607F9882}"/>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32" name="n_2aveValue【市民会館】&#10;有形固定資産減価償却率">
          <a:extLst>
            <a:ext uri="{FF2B5EF4-FFF2-40B4-BE49-F238E27FC236}">
              <a16:creationId xmlns:a16="http://schemas.microsoft.com/office/drawing/2014/main" id="{33B26AB6-1BCA-4424-AF34-49A3E8E7BEB6}"/>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333" name="n_3aveValue【市民会館】&#10;有形固定資産減価償却率">
          <a:extLst>
            <a:ext uri="{FF2B5EF4-FFF2-40B4-BE49-F238E27FC236}">
              <a16:creationId xmlns:a16="http://schemas.microsoft.com/office/drawing/2014/main" id="{EA6E4C8B-0E9F-4C63-8C68-746A34478C37}"/>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334" name="n_4aveValue【市民会館】&#10;有形固定資産減価償却率">
          <a:extLst>
            <a:ext uri="{FF2B5EF4-FFF2-40B4-BE49-F238E27FC236}">
              <a16:creationId xmlns:a16="http://schemas.microsoft.com/office/drawing/2014/main" id="{47F22D1C-3EFB-4E89-90BF-845EA58CA0A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67508</xdr:rowOff>
    </xdr:from>
    <xdr:ext cx="405111" cy="259045"/>
    <xdr:sp macro="" textlink="">
      <xdr:nvSpPr>
        <xdr:cNvPr id="335" name="n_1mainValue【市民会館】&#10;有形固定資産減価償却率">
          <a:extLst>
            <a:ext uri="{FF2B5EF4-FFF2-40B4-BE49-F238E27FC236}">
              <a16:creationId xmlns:a16="http://schemas.microsoft.com/office/drawing/2014/main" id="{BE6B263C-25B9-4BA9-8960-E61D36578AE9}"/>
            </a:ext>
          </a:extLst>
        </xdr:cNvPr>
        <xdr:cNvSpPr txBox="1"/>
      </xdr:nvSpPr>
      <xdr:spPr>
        <a:xfrm>
          <a:off x="3582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336" name="n_2mainValue【市民会館】&#10;有形固定資産減価償却率">
          <a:extLst>
            <a:ext uri="{FF2B5EF4-FFF2-40B4-BE49-F238E27FC236}">
              <a16:creationId xmlns:a16="http://schemas.microsoft.com/office/drawing/2014/main" id="{68EC4BDD-720A-4685-9842-07C7322332F3}"/>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37" name="n_3mainValue【市民会館】&#10;有形固定資産減価償却率">
          <a:extLst>
            <a:ext uri="{FF2B5EF4-FFF2-40B4-BE49-F238E27FC236}">
              <a16:creationId xmlns:a16="http://schemas.microsoft.com/office/drawing/2014/main" id="{63F9C53F-5DC0-4CE0-89DB-1A238CA90638}"/>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338" name="n_4mainValue【市民会館】&#10;有形固定資産減価償却率">
          <a:extLst>
            <a:ext uri="{FF2B5EF4-FFF2-40B4-BE49-F238E27FC236}">
              <a16:creationId xmlns:a16="http://schemas.microsoft.com/office/drawing/2014/main" id="{349B3C58-0948-415C-A5E6-5E306356D696}"/>
            </a:ext>
          </a:extLst>
        </xdr:cNvPr>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7116F87F-2DE3-46B5-8C71-CD142D7FBC4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89E81E56-6789-4161-939E-E820B1F9B4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FF959C96-6D8B-4CDF-A975-4DDB1A9800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412FED81-B369-4ED1-83E5-11743BAF49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B2C251EA-EB94-4B2B-9C1F-3D3F06FB3D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9A4287D4-3B91-4BFF-838D-1E56E8B9EC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B88BBF04-F9BA-4E60-B07A-EDD6934CF3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4EB1499-F8E9-48AA-8EAF-24D7B87B2A0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6AC687E9-2B8F-4C89-B2A2-294078BED3C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2DF20B95-805C-4150-AC50-B1B2A5C07C8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E83C9E61-9EAB-43AD-95D6-4BFDAF7EDFE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C4903910-6734-4AFF-9E8E-6A3A97110EA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C185B0F2-6C8B-415A-8FE8-36F627722CD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4E078552-EEA6-4DC2-8C9C-A90700C19E3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16483E-B8D0-44F4-94AF-9EE19113582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D747C9A4-A123-4DE6-A48C-9076547AFB5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586A119B-D904-47E4-81E6-B286CE42D16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E7D5A52D-EA6C-4964-AEAF-4A11E5181C2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FFA215BE-1931-44DD-89C8-45A45D89730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8CA62276-60EC-42DD-8DB6-7AD382E0958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19FEAB9C-9C7E-4357-B199-78A9835A463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650667A1-7A48-48AD-8FFA-5B133228631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593DE501-67EB-49D9-93D1-D4D20830F99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362" name="直線コネクタ 361">
          <a:extLst>
            <a:ext uri="{FF2B5EF4-FFF2-40B4-BE49-F238E27FC236}">
              <a16:creationId xmlns:a16="http://schemas.microsoft.com/office/drawing/2014/main" id="{4E06F27E-549D-4696-B7B0-A62DAF730CB9}"/>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363" name="【市民会館】&#10;一人当たり面積最小値テキスト">
          <a:extLst>
            <a:ext uri="{FF2B5EF4-FFF2-40B4-BE49-F238E27FC236}">
              <a16:creationId xmlns:a16="http://schemas.microsoft.com/office/drawing/2014/main" id="{C1608797-C102-4545-AAF5-F1FAC69950F9}"/>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364" name="直線コネクタ 363">
          <a:extLst>
            <a:ext uri="{FF2B5EF4-FFF2-40B4-BE49-F238E27FC236}">
              <a16:creationId xmlns:a16="http://schemas.microsoft.com/office/drawing/2014/main" id="{B067F23C-2E5B-4D9E-A571-1C6B5A215016}"/>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365" name="【市民会館】&#10;一人当たり面積最大値テキスト">
          <a:extLst>
            <a:ext uri="{FF2B5EF4-FFF2-40B4-BE49-F238E27FC236}">
              <a16:creationId xmlns:a16="http://schemas.microsoft.com/office/drawing/2014/main" id="{05685631-B7E3-4DFE-A113-387D0ACC1982}"/>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366" name="直線コネクタ 365">
          <a:extLst>
            <a:ext uri="{FF2B5EF4-FFF2-40B4-BE49-F238E27FC236}">
              <a16:creationId xmlns:a16="http://schemas.microsoft.com/office/drawing/2014/main" id="{EFB3F7D6-138C-4232-A5C7-4C22562CC19F}"/>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367" name="【市民会館】&#10;一人当たり面積平均値テキスト">
          <a:extLst>
            <a:ext uri="{FF2B5EF4-FFF2-40B4-BE49-F238E27FC236}">
              <a16:creationId xmlns:a16="http://schemas.microsoft.com/office/drawing/2014/main" id="{75B8094F-6B09-48B4-B470-136BBB30F74F}"/>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368" name="フローチャート: 判断 367">
          <a:extLst>
            <a:ext uri="{FF2B5EF4-FFF2-40B4-BE49-F238E27FC236}">
              <a16:creationId xmlns:a16="http://schemas.microsoft.com/office/drawing/2014/main" id="{E2E38E01-DCF3-4F01-9CD2-4B90002A0701}"/>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369" name="フローチャート: 判断 368">
          <a:extLst>
            <a:ext uri="{FF2B5EF4-FFF2-40B4-BE49-F238E27FC236}">
              <a16:creationId xmlns:a16="http://schemas.microsoft.com/office/drawing/2014/main" id="{802DAA25-F884-4407-BD30-3962971E255A}"/>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370" name="フローチャート: 判断 369">
          <a:extLst>
            <a:ext uri="{FF2B5EF4-FFF2-40B4-BE49-F238E27FC236}">
              <a16:creationId xmlns:a16="http://schemas.microsoft.com/office/drawing/2014/main" id="{E8D5B5FC-837B-4D48-ACED-92141193A5F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371" name="フローチャート: 判断 370">
          <a:extLst>
            <a:ext uri="{FF2B5EF4-FFF2-40B4-BE49-F238E27FC236}">
              <a16:creationId xmlns:a16="http://schemas.microsoft.com/office/drawing/2014/main" id="{7419428E-5C10-484B-861A-59592C6FADBA}"/>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2" name="フローチャート: 判断 371">
          <a:extLst>
            <a:ext uri="{FF2B5EF4-FFF2-40B4-BE49-F238E27FC236}">
              <a16:creationId xmlns:a16="http://schemas.microsoft.com/office/drawing/2014/main" id="{0E9702EF-D9EC-4120-8025-F82BE469F73B}"/>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4DC34A61-40F5-40A9-AED0-CDBFD7DE27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F40867A-E589-45C1-9275-E02B01EC41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F1AC91F-9523-46D6-8A56-F35D7BC2FD5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8745737-3C24-4F8A-82E8-7F1F39049E0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73C0C87-4EE0-4A3A-A8D6-D51D966F35C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158750</xdr:rowOff>
    </xdr:from>
    <xdr:to>
      <xdr:col>55</xdr:col>
      <xdr:colOff>50800</xdr:colOff>
      <xdr:row>108</xdr:row>
      <xdr:rowOff>88900</xdr:rowOff>
    </xdr:to>
    <xdr:sp macro="" textlink="">
      <xdr:nvSpPr>
        <xdr:cNvPr id="378" name="楕円 377">
          <a:extLst>
            <a:ext uri="{FF2B5EF4-FFF2-40B4-BE49-F238E27FC236}">
              <a16:creationId xmlns:a16="http://schemas.microsoft.com/office/drawing/2014/main" id="{13E5A58C-CFDE-476A-AE91-F8F419CF5D31}"/>
            </a:ext>
          </a:extLst>
        </xdr:cNvPr>
        <xdr:cNvSpPr/>
      </xdr:nvSpPr>
      <xdr:spPr>
        <a:xfrm>
          <a:off x="10426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73677</xdr:rowOff>
    </xdr:from>
    <xdr:ext cx="469744" cy="259045"/>
    <xdr:sp macro="" textlink="">
      <xdr:nvSpPr>
        <xdr:cNvPr id="379" name="【市民会館】&#10;一人当たり面積該当値テキスト">
          <a:extLst>
            <a:ext uri="{FF2B5EF4-FFF2-40B4-BE49-F238E27FC236}">
              <a16:creationId xmlns:a16="http://schemas.microsoft.com/office/drawing/2014/main" id="{A0EB0ACA-65B6-4837-9380-AF5A8E45FB4E}"/>
            </a:ext>
          </a:extLst>
        </xdr:cNvPr>
        <xdr:cNvSpPr txBox="1"/>
      </xdr:nvSpPr>
      <xdr:spPr>
        <a:xfrm>
          <a:off x="10515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160655</xdr:rowOff>
    </xdr:from>
    <xdr:to>
      <xdr:col>50</xdr:col>
      <xdr:colOff>165100</xdr:colOff>
      <xdr:row>108</xdr:row>
      <xdr:rowOff>90805</xdr:rowOff>
    </xdr:to>
    <xdr:sp macro="" textlink="">
      <xdr:nvSpPr>
        <xdr:cNvPr id="380" name="楕円 379">
          <a:extLst>
            <a:ext uri="{FF2B5EF4-FFF2-40B4-BE49-F238E27FC236}">
              <a16:creationId xmlns:a16="http://schemas.microsoft.com/office/drawing/2014/main" id="{C0272A5E-3772-4B2F-BB5F-27B30CD5A339}"/>
            </a:ext>
          </a:extLst>
        </xdr:cNvPr>
        <xdr:cNvSpPr/>
      </xdr:nvSpPr>
      <xdr:spPr>
        <a:xfrm>
          <a:off x="9588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38100</xdr:rowOff>
    </xdr:from>
    <xdr:to>
      <xdr:col>55</xdr:col>
      <xdr:colOff>0</xdr:colOff>
      <xdr:row>108</xdr:row>
      <xdr:rowOff>40005</xdr:rowOff>
    </xdr:to>
    <xdr:cxnSp macro="">
      <xdr:nvCxnSpPr>
        <xdr:cNvPr id="381" name="直線コネクタ 380">
          <a:extLst>
            <a:ext uri="{FF2B5EF4-FFF2-40B4-BE49-F238E27FC236}">
              <a16:creationId xmlns:a16="http://schemas.microsoft.com/office/drawing/2014/main" id="{4C8AB534-3695-4820-AFFC-B4BE4E3BCB16}"/>
            </a:ext>
          </a:extLst>
        </xdr:cNvPr>
        <xdr:cNvCxnSpPr/>
      </xdr:nvCxnSpPr>
      <xdr:spPr>
        <a:xfrm flipV="1">
          <a:off x="9639300" y="185547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164464</xdr:rowOff>
    </xdr:from>
    <xdr:to>
      <xdr:col>46</xdr:col>
      <xdr:colOff>38100</xdr:colOff>
      <xdr:row>108</xdr:row>
      <xdr:rowOff>94614</xdr:rowOff>
    </xdr:to>
    <xdr:sp macro="" textlink="">
      <xdr:nvSpPr>
        <xdr:cNvPr id="382" name="楕円 381">
          <a:extLst>
            <a:ext uri="{FF2B5EF4-FFF2-40B4-BE49-F238E27FC236}">
              <a16:creationId xmlns:a16="http://schemas.microsoft.com/office/drawing/2014/main" id="{41F7D779-B7D6-4F56-9E3B-DCC501EDADBD}"/>
            </a:ext>
          </a:extLst>
        </xdr:cNvPr>
        <xdr:cNvSpPr/>
      </xdr:nvSpPr>
      <xdr:spPr>
        <a:xfrm>
          <a:off x="86995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40005</xdr:rowOff>
    </xdr:from>
    <xdr:to>
      <xdr:col>50</xdr:col>
      <xdr:colOff>114300</xdr:colOff>
      <xdr:row>108</xdr:row>
      <xdr:rowOff>43814</xdr:rowOff>
    </xdr:to>
    <xdr:cxnSp macro="">
      <xdr:nvCxnSpPr>
        <xdr:cNvPr id="383" name="直線コネクタ 382">
          <a:extLst>
            <a:ext uri="{FF2B5EF4-FFF2-40B4-BE49-F238E27FC236}">
              <a16:creationId xmlns:a16="http://schemas.microsoft.com/office/drawing/2014/main" id="{260D7DDB-5C2C-414B-AF9E-5626D36FD5D7}"/>
            </a:ext>
          </a:extLst>
        </xdr:cNvPr>
        <xdr:cNvCxnSpPr/>
      </xdr:nvCxnSpPr>
      <xdr:spPr>
        <a:xfrm flipV="1">
          <a:off x="8750300" y="1855660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166370</xdr:rowOff>
    </xdr:from>
    <xdr:to>
      <xdr:col>41</xdr:col>
      <xdr:colOff>101600</xdr:colOff>
      <xdr:row>108</xdr:row>
      <xdr:rowOff>96520</xdr:rowOff>
    </xdr:to>
    <xdr:sp macro="" textlink="">
      <xdr:nvSpPr>
        <xdr:cNvPr id="384" name="楕円 383">
          <a:extLst>
            <a:ext uri="{FF2B5EF4-FFF2-40B4-BE49-F238E27FC236}">
              <a16:creationId xmlns:a16="http://schemas.microsoft.com/office/drawing/2014/main" id="{B8863B40-0EBF-4AAB-840F-58256570D4C6}"/>
            </a:ext>
          </a:extLst>
        </xdr:cNvPr>
        <xdr:cNvSpPr/>
      </xdr:nvSpPr>
      <xdr:spPr>
        <a:xfrm>
          <a:off x="7810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43814</xdr:rowOff>
    </xdr:from>
    <xdr:to>
      <xdr:col>45</xdr:col>
      <xdr:colOff>177800</xdr:colOff>
      <xdr:row>108</xdr:row>
      <xdr:rowOff>45720</xdr:rowOff>
    </xdr:to>
    <xdr:cxnSp macro="">
      <xdr:nvCxnSpPr>
        <xdr:cNvPr id="385" name="直線コネクタ 384">
          <a:extLst>
            <a:ext uri="{FF2B5EF4-FFF2-40B4-BE49-F238E27FC236}">
              <a16:creationId xmlns:a16="http://schemas.microsoft.com/office/drawing/2014/main" id="{8CFC6CAA-3726-41BE-96B9-4E59069740C5}"/>
            </a:ext>
          </a:extLst>
        </xdr:cNvPr>
        <xdr:cNvCxnSpPr/>
      </xdr:nvCxnSpPr>
      <xdr:spPr>
        <a:xfrm flipV="1">
          <a:off x="7861300" y="185604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168275</xdr:rowOff>
    </xdr:from>
    <xdr:to>
      <xdr:col>36</xdr:col>
      <xdr:colOff>165100</xdr:colOff>
      <xdr:row>108</xdr:row>
      <xdr:rowOff>98425</xdr:rowOff>
    </xdr:to>
    <xdr:sp macro="" textlink="">
      <xdr:nvSpPr>
        <xdr:cNvPr id="386" name="楕円 385">
          <a:extLst>
            <a:ext uri="{FF2B5EF4-FFF2-40B4-BE49-F238E27FC236}">
              <a16:creationId xmlns:a16="http://schemas.microsoft.com/office/drawing/2014/main" id="{2D98E133-D8B3-46F7-91D9-F3AE119831B7}"/>
            </a:ext>
          </a:extLst>
        </xdr:cNvPr>
        <xdr:cNvSpPr/>
      </xdr:nvSpPr>
      <xdr:spPr>
        <a:xfrm>
          <a:off x="6921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45720</xdr:rowOff>
    </xdr:from>
    <xdr:to>
      <xdr:col>41</xdr:col>
      <xdr:colOff>50800</xdr:colOff>
      <xdr:row>108</xdr:row>
      <xdr:rowOff>47625</xdr:rowOff>
    </xdr:to>
    <xdr:cxnSp macro="">
      <xdr:nvCxnSpPr>
        <xdr:cNvPr id="387" name="直線コネクタ 386">
          <a:extLst>
            <a:ext uri="{FF2B5EF4-FFF2-40B4-BE49-F238E27FC236}">
              <a16:creationId xmlns:a16="http://schemas.microsoft.com/office/drawing/2014/main" id="{77736097-888E-473C-BE05-68A92690D652}"/>
            </a:ext>
          </a:extLst>
        </xdr:cNvPr>
        <xdr:cNvCxnSpPr/>
      </xdr:nvCxnSpPr>
      <xdr:spPr>
        <a:xfrm flipV="1">
          <a:off x="6972300" y="1856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388" name="n_1aveValue【市民会館】&#10;一人当たり面積">
          <a:extLst>
            <a:ext uri="{FF2B5EF4-FFF2-40B4-BE49-F238E27FC236}">
              <a16:creationId xmlns:a16="http://schemas.microsoft.com/office/drawing/2014/main" id="{2DDB2F51-4989-4176-90F6-B367D658C366}"/>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389" name="n_2aveValue【市民会館】&#10;一人当たり面積">
          <a:extLst>
            <a:ext uri="{FF2B5EF4-FFF2-40B4-BE49-F238E27FC236}">
              <a16:creationId xmlns:a16="http://schemas.microsoft.com/office/drawing/2014/main" id="{36FD35AA-1493-496E-ABEB-0E2BA1EDB22E}"/>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390" name="n_3aveValue【市民会館】&#10;一人当たり面積">
          <a:extLst>
            <a:ext uri="{FF2B5EF4-FFF2-40B4-BE49-F238E27FC236}">
              <a16:creationId xmlns:a16="http://schemas.microsoft.com/office/drawing/2014/main" id="{FD2A383A-72ED-4791-922E-20865D915999}"/>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91" name="n_4aveValue【市民会館】&#10;一人当たり面積">
          <a:extLst>
            <a:ext uri="{FF2B5EF4-FFF2-40B4-BE49-F238E27FC236}">
              <a16:creationId xmlns:a16="http://schemas.microsoft.com/office/drawing/2014/main" id="{F151BA67-6702-4EC6-B837-2497AF8C4FD9}"/>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81932</xdr:rowOff>
    </xdr:from>
    <xdr:ext cx="469744" cy="259045"/>
    <xdr:sp macro="" textlink="">
      <xdr:nvSpPr>
        <xdr:cNvPr id="392" name="n_1mainValue【市民会館】&#10;一人当たり面積">
          <a:extLst>
            <a:ext uri="{FF2B5EF4-FFF2-40B4-BE49-F238E27FC236}">
              <a16:creationId xmlns:a16="http://schemas.microsoft.com/office/drawing/2014/main" id="{0756BC46-40EF-4769-8CE4-11C491662BA8}"/>
            </a:ext>
          </a:extLst>
        </xdr:cNvPr>
        <xdr:cNvSpPr txBox="1"/>
      </xdr:nvSpPr>
      <xdr:spPr>
        <a:xfrm>
          <a:off x="93917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85741</xdr:rowOff>
    </xdr:from>
    <xdr:ext cx="469744" cy="259045"/>
    <xdr:sp macro="" textlink="">
      <xdr:nvSpPr>
        <xdr:cNvPr id="393" name="n_2mainValue【市民会館】&#10;一人当たり面積">
          <a:extLst>
            <a:ext uri="{FF2B5EF4-FFF2-40B4-BE49-F238E27FC236}">
              <a16:creationId xmlns:a16="http://schemas.microsoft.com/office/drawing/2014/main" id="{BB51649C-C31A-4D44-B923-E5C0043E2A4E}"/>
            </a:ext>
          </a:extLst>
        </xdr:cNvPr>
        <xdr:cNvSpPr txBox="1"/>
      </xdr:nvSpPr>
      <xdr:spPr>
        <a:xfrm>
          <a:off x="8515427"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87647</xdr:rowOff>
    </xdr:from>
    <xdr:ext cx="469744" cy="259045"/>
    <xdr:sp macro="" textlink="">
      <xdr:nvSpPr>
        <xdr:cNvPr id="394" name="n_3mainValue【市民会館】&#10;一人当たり面積">
          <a:extLst>
            <a:ext uri="{FF2B5EF4-FFF2-40B4-BE49-F238E27FC236}">
              <a16:creationId xmlns:a16="http://schemas.microsoft.com/office/drawing/2014/main" id="{A0D65811-6008-4496-8787-A71728BD0ABD}"/>
            </a:ext>
          </a:extLst>
        </xdr:cNvPr>
        <xdr:cNvSpPr txBox="1"/>
      </xdr:nvSpPr>
      <xdr:spPr>
        <a:xfrm>
          <a:off x="7626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89552</xdr:rowOff>
    </xdr:from>
    <xdr:ext cx="469744" cy="259045"/>
    <xdr:sp macro="" textlink="">
      <xdr:nvSpPr>
        <xdr:cNvPr id="395" name="n_4mainValue【市民会館】&#10;一人当たり面積">
          <a:extLst>
            <a:ext uri="{FF2B5EF4-FFF2-40B4-BE49-F238E27FC236}">
              <a16:creationId xmlns:a16="http://schemas.microsoft.com/office/drawing/2014/main" id="{4FC4962F-999E-4EFF-95F8-ACF05D794DAC}"/>
            </a:ext>
          </a:extLst>
        </xdr:cNvPr>
        <xdr:cNvSpPr txBox="1"/>
      </xdr:nvSpPr>
      <xdr:spPr>
        <a:xfrm>
          <a:off x="6737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B2794355-2AEB-419A-BDA8-AAF4294D96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9CA81086-EFAB-46AB-8169-3230AD42A1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6D424758-4C85-4FE4-AB41-0151130A58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48C38BC7-A3A4-43D2-9F92-861DBD9BDC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4FCD14BC-4616-466F-8C44-131AC2FF16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0E05C12-B1BE-43F6-9AE7-68C226E492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5703B51E-CAF7-4873-971B-0E1AB41666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98982B5-9654-460A-9DDF-794D5D301E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7606B77C-D2FC-4D76-AD39-1E3BC67D51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52483E8-51CC-4613-B81E-CA7F48028FC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5E787C56-7D7D-4C4D-9F1C-FBE7952392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D78BD73-6C77-4184-A993-A2821A4CC7D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1DB0E64A-7A7D-4FC2-955F-52F161B8D81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D7681E2C-8429-408A-A909-12DDE602A61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8E98F64C-4D12-49A9-8B9E-58137494628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CED2E163-A14B-4E6F-880F-9ADC1C95393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7598488B-1A3A-47B7-9C38-AFBD650668A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5D7F052F-7C3F-43B1-A3D4-5EDF5029000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805460B5-2944-436E-94F4-DA56778FD71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FDB77FE-49D2-4424-AF39-58642D8540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56E39468-627D-4DD1-9F20-FE029F9B796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AE378B2-9738-4DEB-8EE9-50DA0FAF359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A1648919-5715-4303-8098-21708C1679C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CBDED865-DE15-4D40-9527-82A205D47AB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6150128D-AF69-437C-B462-5E4B826B4F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1" name="直線コネクタ 420">
          <a:extLst>
            <a:ext uri="{FF2B5EF4-FFF2-40B4-BE49-F238E27FC236}">
              <a16:creationId xmlns:a16="http://schemas.microsoft.com/office/drawing/2014/main" id="{9B681FD5-3ADF-4D99-87EA-EAA7F8EB5C6B}"/>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2" name="【一般廃棄物処理施設】&#10;有形固定資産減価償却率最小値テキスト">
          <a:extLst>
            <a:ext uri="{FF2B5EF4-FFF2-40B4-BE49-F238E27FC236}">
              <a16:creationId xmlns:a16="http://schemas.microsoft.com/office/drawing/2014/main" id="{B4B2F8A8-0F3D-4FEA-A7DF-4338A6877B19}"/>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3" name="直線コネクタ 422">
          <a:extLst>
            <a:ext uri="{FF2B5EF4-FFF2-40B4-BE49-F238E27FC236}">
              <a16:creationId xmlns:a16="http://schemas.microsoft.com/office/drawing/2014/main" id="{5950516B-74BC-4907-8021-896B2974BCE6}"/>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704F7990-F475-4F8E-B767-9C2CC4A5509A}"/>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5" name="直線コネクタ 424">
          <a:extLst>
            <a:ext uri="{FF2B5EF4-FFF2-40B4-BE49-F238E27FC236}">
              <a16:creationId xmlns:a16="http://schemas.microsoft.com/office/drawing/2014/main" id="{7C3450B3-E12D-48FA-9197-166C0A0A60F5}"/>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126292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9E66127B-9B6F-43D7-ACD3-E2472562ECBE}"/>
            </a:ext>
          </a:extLst>
        </xdr:cNvPr>
        <xdr:cNvSpPr txBox="1"/>
      </xdr:nvSpPr>
      <xdr:spPr>
        <a:xfrm>
          <a:off x="16357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7" name="フローチャート: 判断 426">
          <a:extLst>
            <a:ext uri="{FF2B5EF4-FFF2-40B4-BE49-F238E27FC236}">
              <a16:creationId xmlns:a16="http://schemas.microsoft.com/office/drawing/2014/main" id="{4F0D4491-06ED-41A7-9FEA-D44344844CDD}"/>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8" name="フローチャート: 判断 427">
          <a:extLst>
            <a:ext uri="{FF2B5EF4-FFF2-40B4-BE49-F238E27FC236}">
              <a16:creationId xmlns:a16="http://schemas.microsoft.com/office/drawing/2014/main" id="{0BC0DEA8-D85C-433D-907F-6A7AE7345C87}"/>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9" name="フローチャート: 判断 428">
          <a:extLst>
            <a:ext uri="{FF2B5EF4-FFF2-40B4-BE49-F238E27FC236}">
              <a16:creationId xmlns:a16="http://schemas.microsoft.com/office/drawing/2014/main" id="{B898B576-F42B-4B5D-8A7F-11D806BCBC26}"/>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30" name="フローチャート: 判断 429">
          <a:extLst>
            <a:ext uri="{FF2B5EF4-FFF2-40B4-BE49-F238E27FC236}">
              <a16:creationId xmlns:a16="http://schemas.microsoft.com/office/drawing/2014/main" id="{B7AA97FD-706C-4BF2-B9D3-7684C69F72C9}"/>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1" name="フローチャート: 判断 430">
          <a:extLst>
            <a:ext uri="{FF2B5EF4-FFF2-40B4-BE49-F238E27FC236}">
              <a16:creationId xmlns:a16="http://schemas.microsoft.com/office/drawing/2014/main" id="{6813CE97-8E02-4D96-AE9E-C4E0B9D2F231}"/>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4B0CC6-D522-4CF4-B2B4-A407EB7C18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620D356-E2DA-495B-9438-A09007B2B5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0615F9B-AB13-4B5F-96A0-ABC0B126FD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9481C06-E9E8-4155-BAB7-772F6D882D5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E51F240-69EF-4B66-BB3A-7B49BD07D0E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37" name="楕円 436">
          <a:extLst>
            <a:ext uri="{FF2B5EF4-FFF2-40B4-BE49-F238E27FC236}">
              <a16:creationId xmlns:a16="http://schemas.microsoft.com/office/drawing/2014/main" id="{1B35843A-5CB1-4841-851E-776BE0A1AE1C}"/>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D7AAD65B-3DE4-47F5-BA2D-688E43171997}"/>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35197</xdr:rowOff>
    </xdr:from>
    <xdr:to>
      <xdr:col>81</xdr:col>
      <xdr:colOff>101600</xdr:colOff>
      <xdr:row>36</xdr:row>
      <xdr:rowOff>136797</xdr:rowOff>
    </xdr:to>
    <xdr:sp macro="" textlink="">
      <xdr:nvSpPr>
        <xdr:cNvPr id="439" name="楕円 438">
          <a:extLst>
            <a:ext uri="{FF2B5EF4-FFF2-40B4-BE49-F238E27FC236}">
              <a16:creationId xmlns:a16="http://schemas.microsoft.com/office/drawing/2014/main" id="{C18B9895-57BF-4AFB-AE52-74FFFFE74641}"/>
            </a:ext>
          </a:extLst>
        </xdr:cNvPr>
        <xdr:cNvSpPr/>
      </xdr:nvSpPr>
      <xdr:spPr>
        <a:xfrm>
          <a:off x="15430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85997</xdr:rowOff>
    </xdr:from>
    <xdr:to>
      <xdr:col>85</xdr:col>
      <xdr:colOff>127000</xdr:colOff>
      <xdr:row>36</xdr:row>
      <xdr:rowOff>156210</xdr:rowOff>
    </xdr:to>
    <xdr:cxnSp macro="">
      <xdr:nvCxnSpPr>
        <xdr:cNvPr id="440" name="直線コネクタ 439">
          <a:extLst>
            <a:ext uri="{FF2B5EF4-FFF2-40B4-BE49-F238E27FC236}">
              <a16:creationId xmlns:a16="http://schemas.microsoft.com/office/drawing/2014/main" id="{634ED448-B742-457B-8C0E-74334CF9C7A7}"/>
            </a:ext>
          </a:extLst>
        </xdr:cNvPr>
        <xdr:cNvCxnSpPr/>
      </xdr:nvCxnSpPr>
      <xdr:spPr>
        <a:xfrm>
          <a:off x="15481300" y="625819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136434</xdr:rowOff>
    </xdr:from>
    <xdr:to>
      <xdr:col>76</xdr:col>
      <xdr:colOff>165100</xdr:colOff>
      <xdr:row>36</xdr:row>
      <xdr:rowOff>66584</xdr:rowOff>
    </xdr:to>
    <xdr:sp macro="" textlink="">
      <xdr:nvSpPr>
        <xdr:cNvPr id="441" name="楕円 440">
          <a:extLst>
            <a:ext uri="{FF2B5EF4-FFF2-40B4-BE49-F238E27FC236}">
              <a16:creationId xmlns:a16="http://schemas.microsoft.com/office/drawing/2014/main" id="{5E7024FD-562B-4594-940A-5317ECE77507}"/>
            </a:ext>
          </a:extLst>
        </xdr:cNvPr>
        <xdr:cNvSpPr/>
      </xdr:nvSpPr>
      <xdr:spPr>
        <a:xfrm>
          <a:off x="14541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xdr:rowOff>
    </xdr:from>
    <xdr:to>
      <xdr:col>81</xdr:col>
      <xdr:colOff>50800</xdr:colOff>
      <xdr:row>36</xdr:row>
      <xdr:rowOff>85997</xdr:rowOff>
    </xdr:to>
    <xdr:cxnSp macro="">
      <xdr:nvCxnSpPr>
        <xdr:cNvPr id="442" name="直線コネクタ 441">
          <a:extLst>
            <a:ext uri="{FF2B5EF4-FFF2-40B4-BE49-F238E27FC236}">
              <a16:creationId xmlns:a16="http://schemas.microsoft.com/office/drawing/2014/main" id="{14C3C5D2-39A8-4B80-9389-06A52194C744}"/>
            </a:ext>
          </a:extLst>
        </xdr:cNvPr>
        <xdr:cNvCxnSpPr/>
      </xdr:nvCxnSpPr>
      <xdr:spPr>
        <a:xfrm>
          <a:off x="14592300" y="618798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443" name="楕円 442">
          <a:extLst>
            <a:ext uri="{FF2B5EF4-FFF2-40B4-BE49-F238E27FC236}">
              <a16:creationId xmlns:a16="http://schemas.microsoft.com/office/drawing/2014/main" id="{3A1D2D88-D34D-4342-88A6-245B8F1B5E4F}"/>
            </a:ext>
          </a:extLst>
        </xdr:cNvPr>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36</xdr:row>
      <xdr:rowOff>15784</xdr:rowOff>
    </xdr:to>
    <xdr:cxnSp macro="">
      <xdr:nvCxnSpPr>
        <xdr:cNvPr id="444" name="直線コネクタ 443">
          <a:extLst>
            <a:ext uri="{FF2B5EF4-FFF2-40B4-BE49-F238E27FC236}">
              <a16:creationId xmlns:a16="http://schemas.microsoft.com/office/drawing/2014/main" id="{27AFDAA3-8C7F-4E2E-903B-4D46D7618901}"/>
            </a:ext>
          </a:extLst>
        </xdr:cNvPr>
        <xdr:cNvCxnSpPr/>
      </xdr:nvCxnSpPr>
      <xdr:spPr>
        <a:xfrm>
          <a:off x="13703300" y="613410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9072</xdr:rowOff>
    </xdr:from>
    <xdr:to>
      <xdr:col>67</xdr:col>
      <xdr:colOff>101600</xdr:colOff>
      <xdr:row>35</xdr:row>
      <xdr:rowOff>110672</xdr:rowOff>
    </xdr:to>
    <xdr:sp macro="" textlink="">
      <xdr:nvSpPr>
        <xdr:cNvPr id="445" name="楕円 444">
          <a:extLst>
            <a:ext uri="{FF2B5EF4-FFF2-40B4-BE49-F238E27FC236}">
              <a16:creationId xmlns:a16="http://schemas.microsoft.com/office/drawing/2014/main" id="{15824972-9C79-47AB-B9CC-7968F7E25087}"/>
            </a:ext>
          </a:extLst>
        </xdr:cNvPr>
        <xdr:cNvSpPr/>
      </xdr:nvSpPr>
      <xdr:spPr>
        <a:xfrm>
          <a:off x="12763500" y="60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59872</xdr:rowOff>
    </xdr:from>
    <xdr:to>
      <xdr:col>71</xdr:col>
      <xdr:colOff>177800</xdr:colOff>
      <xdr:row>35</xdr:row>
      <xdr:rowOff>133350</xdr:rowOff>
    </xdr:to>
    <xdr:cxnSp macro="">
      <xdr:nvCxnSpPr>
        <xdr:cNvPr id="446" name="直線コネクタ 445">
          <a:extLst>
            <a:ext uri="{FF2B5EF4-FFF2-40B4-BE49-F238E27FC236}">
              <a16:creationId xmlns:a16="http://schemas.microsoft.com/office/drawing/2014/main" id="{842338C3-B4BF-4C9D-B563-18D96EFA7C0E}"/>
            </a:ext>
          </a:extLst>
        </xdr:cNvPr>
        <xdr:cNvCxnSpPr/>
      </xdr:nvCxnSpPr>
      <xdr:spPr>
        <a:xfrm>
          <a:off x="12814300" y="6060622"/>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C9C5AE6D-A659-4E72-91B3-C11C6D8D98DF}"/>
            </a:ext>
          </a:extLst>
        </xdr:cNvPr>
        <xdr:cNvSpPr txBox="1"/>
      </xdr:nvSpPr>
      <xdr:spPr>
        <a:xfrm>
          <a:off x="15266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D62DAC7A-6366-40CF-993B-68A377D14D46}"/>
            </a:ext>
          </a:extLst>
        </xdr:cNvPr>
        <xdr:cNvSpPr txBox="1"/>
      </xdr:nvSpPr>
      <xdr:spPr>
        <a:xfrm>
          <a:off x="14389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8726</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AAEB5647-2C41-4F71-BA6E-B13BA9CF51BD}"/>
            </a:ext>
          </a:extLst>
        </xdr:cNvPr>
        <xdr:cNvSpPr txBox="1"/>
      </xdr:nvSpPr>
      <xdr:spPr>
        <a:xfrm>
          <a:off x="13500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6D23D0D5-C10F-474B-99A1-31950EAE6C72}"/>
            </a:ext>
          </a:extLst>
        </xdr:cNvPr>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153324</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33CF716B-6167-43E5-9C3F-CA569D1E5A5D}"/>
            </a:ext>
          </a:extLst>
        </xdr:cNvPr>
        <xdr:cNvSpPr txBox="1"/>
      </xdr:nvSpPr>
      <xdr:spPr>
        <a:xfrm>
          <a:off x="15266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83111</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525AE2F6-08F4-4013-AF38-10F999A10EA7}"/>
            </a:ext>
          </a:extLst>
        </xdr:cNvPr>
        <xdr:cNvSpPr txBox="1"/>
      </xdr:nvSpPr>
      <xdr:spPr>
        <a:xfrm>
          <a:off x="14389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FFAA0753-56BC-4805-A297-9646FD43B712}"/>
            </a:ext>
          </a:extLst>
        </xdr:cNvPr>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127199</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C4F4EE90-3559-4109-B8AE-624B7D6E6573}"/>
            </a:ext>
          </a:extLst>
        </xdr:cNvPr>
        <xdr:cNvSpPr txBox="1"/>
      </xdr:nvSpPr>
      <xdr:spPr>
        <a:xfrm>
          <a:off x="12611744" y="578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FAE4FCBB-FDE4-493A-8551-D500E07C45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A3044AE-341A-4DD7-8758-891692002F7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DABD3A2F-F45E-4E9B-95EF-6FF3E2CDD7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70FAF98-6121-463C-AF5C-3F52CCDC97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CAC1823-CEE8-4DB7-B5B8-3EFF3724552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CC663781-A418-4C56-9478-6580630082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2BF5C5C8-9522-46EF-ADD9-3E142F43493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77F0514C-D23A-4D64-B3DD-36F01392B1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4B875F09-DF9B-4073-BAC4-AC370A041EE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5A764F23-73FB-4D31-B009-10E77AD990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a:extLst>
            <a:ext uri="{FF2B5EF4-FFF2-40B4-BE49-F238E27FC236}">
              <a16:creationId xmlns:a16="http://schemas.microsoft.com/office/drawing/2014/main" id="{25AAC56B-B7A5-43C8-9214-034C7E0CD51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6" name="テキスト ボックス 465">
          <a:extLst>
            <a:ext uri="{FF2B5EF4-FFF2-40B4-BE49-F238E27FC236}">
              <a16:creationId xmlns:a16="http://schemas.microsoft.com/office/drawing/2014/main" id="{EB5704B3-BBDE-459C-86F6-222FFD323065}"/>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a:extLst>
            <a:ext uri="{FF2B5EF4-FFF2-40B4-BE49-F238E27FC236}">
              <a16:creationId xmlns:a16="http://schemas.microsoft.com/office/drawing/2014/main" id="{D21570CA-57F8-446C-A050-241D27CF0F2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8" name="テキスト ボックス 467">
          <a:extLst>
            <a:ext uri="{FF2B5EF4-FFF2-40B4-BE49-F238E27FC236}">
              <a16:creationId xmlns:a16="http://schemas.microsoft.com/office/drawing/2014/main" id="{316544E5-21B8-472D-8049-8F5B04ACFB0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a:extLst>
            <a:ext uri="{FF2B5EF4-FFF2-40B4-BE49-F238E27FC236}">
              <a16:creationId xmlns:a16="http://schemas.microsoft.com/office/drawing/2014/main" id="{DEB96256-69AA-4FB9-828B-D3D827792AC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0" name="テキスト ボックス 469">
          <a:extLst>
            <a:ext uri="{FF2B5EF4-FFF2-40B4-BE49-F238E27FC236}">
              <a16:creationId xmlns:a16="http://schemas.microsoft.com/office/drawing/2014/main" id="{B75C8AFB-36D8-4798-8BFE-55537503FA4D}"/>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a:extLst>
            <a:ext uri="{FF2B5EF4-FFF2-40B4-BE49-F238E27FC236}">
              <a16:creationId xmlns:a16="http://schemas.microsoft.com/office/drawing/2014/main" id="{67C54EB9-B1DD-4E21-AB55-BE9C2FED3CF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2" name="テキスト ボックス 471">
          <a:extLst>
            <a:ext uri="{FF2B5EF4-FFF2-40B4-BE49-F238E27FC236}">
              <a16:creationId xmlns:a16="http://schemas.microsoft.com/office/drawing/2014/main" id="{090A6931-7FC8-441C-9A2A-A328ED6CACD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a:extLst>
            <a:ext uri="{FF2B5EF4-FFF2-40B4-BE49-F238E27FC236}">
              <a16:creationId xmlns:a16="http://schemas.microsoft.com/office/drawing/2014/main" id="{BF22B115-9495-489B-A402-0A764F7F934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4" name="テキスト ボックス 473">
          <a:extLst>
            <a:ext uri="{FF2B5EF4-FFF2-40B4-BE49-F238E27FC236}">
              <a16:creationId xmlns:a16="http://schemas.microsoft.com/office/drawing/2014/main" id="{02C7E945-D477-45F6-B848-ABC9780838A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a:extLst>
            <a:ext uri="{FF2B5EF4-FFF2-40B4-BE49-F238E27FC236}">
              <a16:creationId xmlns:a16="http://schemas.microsoft.com/office/drawing/2014/main" id="{ADCFB6F2-ED6B-4449-AB27-AA2A65E3DB7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6" name="テキスト ボックス 475">
          <a:extLst>
            <a:ext uri="{FF2B5EF4-FFF2-40B4-BE49-F238E27FC236}">
              <a16:creationId xmlns:a16="http://schemas.microsoft.com/office/drawing/2014/main" id="{78089204-3339-4442-AEDA-F1C4E9A6A00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A456CF96-12AE-4073-9BF3-D14B65DA62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8" name="テキスト ボックス 477">
          <a:extLst>
            <a:ext uri="{FF2B5EF4-FFF2-40B4-BE49-F238E27FC236}">
              <a16:creationId xmlns:a16="http://schemas.microsoft.com/office/drawing/2014/main" id="{0AC19208-1FD1-4910-A119-7C12214A198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49E24974-0461-4F73-AA4E-0638A9439C2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80" name="直線コネクタ 479">
          <a:extLst>
            <a:ext uri="{FF2B5EF4-FFF2-40B4-BE49-F238E27FC236}">
              <a16:creationId xmlns:a16="http://schemas.microsoft.com/office/drawing/2014/main" id="{E29B6030-C442-48DC-96BD-CBE5477D8BA3}"/>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1" name="【一般廃棄物処理施設】&#10;一人当たり有形固定資産（償却資産）額最小値テキスト">
          <a:extLst>
            <a:ext uri="{FF2B5EF4-FFF2-40B4-BE49-F238E27FC236}">
              <a16:creationId xmlns:a16="http://schemas.microsoft.com/office/drawing/2014/main" id="{F86DD532-38FC-4E1F-BC44-EB89B4AA9A89}"/>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2" name="直線コネクタ 481">
          <a:extLst>
            <a:ext uri="{FF2B5EF4-FFF2-40B4-BE49-F238E27FC236}">
              <a16:creationId xmlns:a16="http://schemas.microsoft.com/office/drawing/2014/main" id="{CC0C354D-69B1-42CB-A02E-45273C999F1E}"/>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3" name="【一般廃棄物処理施設】&#10;一人当たり有形固定資産（償却資産）額最大値テキスト">
          <a:extLst>
            <a:ext uri="{FF2B5EF4-FFF2-40B4-BE49-F238E27FC236}">
              <a16:creationId xmlns:a16="http://schemas.microsoft.com/office/drawing/2014/main" id="{5DD66232-C50C-476E-A46B-27B0535C79A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4" name="直線コネクタ 483">
          <a:extLst>
            <a:ext uri="{FF2B5EF4-FFF2-40B4-BE49-F238E27FC236}">
              <a16:creationId xmlns:a16="http://schemas.microsoft.com/office/drawing/2014/main" id="{5D9C9238-0741-4BB0-A4A4-F47224AABA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485" name="【一般廃棄物処理施設】&#10;一人当たり有形固定資産（償却資産）額平均値テキスト">
          <a:extLst>
            <a:ext uri="{FF2B5EF4-FFF2-40B4-BE49-F238E27FC236}">
              <a16:creationId xmlns:a16="http://schemas.microsoft.com/office/drawing/2014/main" id="{08CB6C44-9018-4A20-B214-24D88F15D526}"/>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6" name="フローチャート: 判断 485">
          <a:extLst>
            <a:ext uri="{FF2B5EF4-FFF2-40B4-BE49-F238E27FC236}">
              <a16:creationId xmlns:a16="http://schemas.microsoft.com/office/drawing/2014/main" id="{C884D5C8-9686-4628-8864-ED0172EBE5E9}"/>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7" name="フローチャート: 判断 486">
          <a:extLst>
            <a:ext uri="{FF2B5EF4-FFF2-40B4-BE49-F238E27FC236}">
              <a16:creationId xmlns:a16="http://schemas.microsoft.com/office/drawing/2014/main" id="{BDB06FC1-2C29-4165-8C62-2800617FE56E}"/>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8" name="フローチャート: 判断 487">
          <a:extLst>
            <a:ext uri="{FF2B5EF4-FFF2-40B4-BE49-F238E27FC236}">
              <a16:creationId xmlns:a16="http://schemas.microsoft.com/office/drawing/2014/main" id="{ADF62268-BEC0-46A0-B1B9-C6CC89F5B12D}"/>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9" name="フローチャート: 判断 488">
          <a:extLst>
            <a:ext uri="{FF2B5EF4-FFF2-40B4-BE49-F238E27FC236}">
              <a16:creationId xmlns:a16="http://schemas.microsoft.com/office/drawing/2014/main" id="{DE683002-DB3A-4BEF-8863-98E8C4AFD87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90" name="フローチャート: 判断 489">
          <a:extLst>
            <a:ext uri="{FF2B5EF4-FFF2-40B4-BE49-F238E27FC236}">
              <a16:creationId xmlns:a16="http://schemas.microsoft.com/office/drawing/2014/main" id="{78BBBF08-CE9E-4A65-BEF1-4BF1A7C88A26}"/>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5FFD3C2-DC25-4FC9-96AB-F7BFDD9C656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54D69E5-613F-48F0-A98E-93350F5AEE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C45CE84-EC76-4C77-948D-C81A869D70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9DE5A5D-2B51-4B0A-BCC5-2B2DABF8BA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3908D8A-C7C3-4C75-83AF-FA742B83E0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8813</xdr:rowOff>
    </xdr:from>
    <xdr:to>
      <xdr:col>116</xdr:col>
      <xdr:colOff>114300</xdr:colOff>
      <xdr:row>42</xdr:row>
      <xdr:rowOff>110413</xdr:rowOff>
    </xdr:to>
    <xdr:sp macro="" textlink="">
      <xdr:nvSpPr>
        <xdr:cNvPr id="496" name="楕円 495">
          <a:extLst>
            <a:ext uri="{FF2B5EF4-FFF2-40B4-BE49-F238E27FC236}">
              <a16:creationId xmlns:a16="http://schemas.microsoft.com/office/drawing/2014/main" id="{36FCED6D-BD41-4B8A-BD76-D44011CEAF9F}"/>
            </a:ext>
          </a:extLst>
        </xdr:cNvPr>
        <xdr:cNvSpPr/>
      </xdr:nvSpPr>
      <xdr:spPr>
        <a:xfrm>
          <a:off x="22110700" y="72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95190</xdr:rowOff>
    </xdr:from>
    <xdr:ext cx="534377" cy="259045"/>
    <xdr:sp macro="" textlink="">
      <xdr:nvSpPr>
        <xdr:cNvPr id="497" name="【一般廃棄物処理施設】&#10;一人当たり有形固定資産（償却資産）額該当値テキスト">
          <a:extLst>
            <a:ext uri="{FF2B5EF4-FFF2-40B4-BE49-F238E27FC236}">
              <a16:creationId xmlns:a16="http://schemas.microsoft.com/office/drawing/2014/main" id="{A9FFFBBE-C6C9-45E8-B0D7-CD4C0F51FC5F}"/>
            </a:ext>
          </a:extLst>
        </xdr:cNvPr>
        <xdr:cNvSpPr txBox="1"/>
      </xdr:nvSpPr>
      <xdr:spPr>
        <a:xfrm>
          <a:off x="22199600" y="71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9349</xdr:rowOff>
    </xdr:from>
    <xdr:to>
      <xdr:col>112</xdr:col>
      <xdr:colOff>38100</xdr:colOff>
      <xdr:row>42</xdr:row>
      <xdr:rowOff>110949</xdr:rowOff>
    </xdr:to>
    <xdr:sp macro="" textlink="">
      <xdr:nvSpPr>
        <xdr:cNvPr id="498" name="楕円 497">
          <a:extLst>
            <a:ext uri="{FF2B5EF4-FFF2-40B4-BE49-F238E27FC236}">
              <a16:creationId xmlns:a16="http://schemas.microsoft.com/office/drawing/2014/main" id="{2590C76E-967A-4EC4-8D95-1AE26AA44368}"/>
            </a:ext>
          </a:extLst>
        </xdr:cNvPr>
        <xdr:cNvSpPr/>
      </xdr:nvSpPr>
      <xdr:spPr>
        <a:xfrm>
          <a:off x="21272500" y="72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59613</xdr:rowOff>
    </xdr:from>
    <xdr:to>
      <xdr:col>116</xdr:col>
      <xdr:colOff>63500</xdr:colOff>
      <xdr:row>42</xdr:row>
      <xdr:rowOff>60149</xdr:rowOff>
    </xdr:to>
    <xdr:cxnSp macro="">
      <xdr:nvCxnSpPr>
        <xdr:cNvPr id="499" name="直線コネクタ 498">
          <a:extLst>
            <a:ext uri="{FF2B5EF4-FFF2-40B4-BE49-F238E27FC236}">
              <a16:creationId xmlns:a16="http://schemas.microsoft.com/office/drawing/2014/main" id="{89DDDF5D-C878-4416-BC39-2DA2FC7ABDBB}"/>
            </a:ext>
          </a:extLst>
        </xdr:cNvPr>
        <xdr:cNvCxnSpPr/>
      </xdr:nvCxnSpPr>
      <xdr:spPr>
        <a:xfrm flipV="1">
          <a:off x="21323300" y="7260513"/>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9937</xdr:rowOff>
    </xdr:from>
    <xdr:to>
      <xdr:col>107</xdr:col>
      <xdr:colOff>101600</xdr:colOff>
      <xdr:row>42</xdr:row>
      <xdr:rowOff>111537</xdr:rowOff>
    </xdr:to>
    <xdr:sp macro="" textlink="">
      <xdr:nvSpPr>
        <xdr:cNvPr id="500" name="楕円 499">
          <a:extLst>
            <a:ext uri="{FF2B5EF4-FFF2-40B4-BE49-F238E27FC236}">
              <a16:creationId xmlns:a16="http://schemas.microsoft.com/office/drawing/2014/main" id="{5189E482-BA7A-4C88-9861-FAE833C5BE98}"/>
            </a:ext>
          </a:extLst>
        </xdr:cNvPr>
        <xdr:cNvSpPr/>
      </xdr:nvSpPr>
      <xdr:spPr>
        <a:xfrm>
          <a:off x="20383500" y="721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60149</xdr:rowOff>
    </xdr:from>
    <xdr:to>
      <xdr:col>111</xdr:col>
      <xdr:colOff>177800</xdr:colOff>
      <xdr:row>42</xdr:row>
      <xdr:rowOff>60737</xdr:rowOff>
    </xdr:to>
    <xdr:cxnSp macro="">
      <xdr:nvCxnSpPr>
        <xdr:cNvPr id="501" name="直線コネクタ 500">
          <a:extLst>
            <a:ext uri="{FF2B5EF4-FFF2-40B4-BE49-F238E27FC236}">
              <a16:creationId xmlns:a16="http://schemas.microsoft.com/office/drawing/2014/main" id="{79C3CFCA-48FA-4F39-9983-627B75D16922}"/>
            </a:ext>
          </a:extLst>
        </xdr:cNvPr>
        <xdr:cNvCxnSpPr/>
      </xdr:nvCxnSpPr>
      <xdr:spPr>
        <a:xfrm flipV="1">
          <a:off x="20434300" y="7261049"/>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11788</xdr:rowOff>
    </xdr:from>
    <xdr:to>
      <xdr:col>102</xdr:col>
      <xdr:colOff>165100</xdr:colOff>
      <xdr:row>42</xdr:row>
      <xdr:rowOff>113388</xdr:rowOff>
    </xdr:to>
    <xdr:sp macro="" textlink="">
      <xdr:nvSpPr>
        <xdr:cNvPr id="502" name="楕円 501">
          <a:extLst>
            <a:ext uri="{FF2B5EF4-FFF2-40B4-BE49-F238E27FC236}">
              <a16:creationId xmlns:a16="http://schemas.microsoft.com/office/drawing/2014/main" id="{653B5EF9-5C80-4D69-B35C-FB7FEFB40461}"/>
            </a:ext>
          </a:extLst>
        </xdr:cNvPr>
        <xdr:cNvSpPr/>
      </xdr:nvSpPr>
      <xdr:spPr>
        <a:xfrm>
          <a:off x="19494500" y="72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60737</xdr:rowOff>
    </xdr:from>
    <xdr:to>
      <xdr:col>107</xdr:col>
      <xdr:colOff>50800</xdr:colOff>
      <xdr:row>42</xdr:row>
      <xdr:rowOff>62588</xdr:rowOff>
    </xdr:to>
    <xdr:cxnSp macro="">
      <xdr:nvCxnSpPr>
        <xdr:cNvPr id="503" name="直線コネクタ 502">
          <a:extLst>
            <a:ext uri="{FF2B5EF4-FFF2-40B4-BE49-F238E27FC236}">
              <a16:creationId xmlns:a16="http://schemas.microsoft.com/office/drawing/2014/main" id="{4D637388-6085-46CE-BB61-6A916186A7C0}"/>
            </a:ext>
          </a:extLst>
        </xdr:cNvPr>
        <xdr:cNvCxnSpPr/>
      </xdr:nvCxnSpPr>
      <xdr:spPr>
        <a:xfrm flipV="1">
          <a:off x="19545300" y="7261637"/>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12324</xdr:rowOff>
    </xdr:from>
    <xdr:to>
      <xdr:col>98</xdr:col>
      <xdr:colOff>38100</xdr:colOff>
      <xdr:row>42</xdr:row>
      <xdr:rowOff>113924</xdr:rowOff>
    </xdr:to>
    <xdr:sp macro="" textlink="">
      <xdr:nvSpPr>
        <xdr:cNvPr id="504" name="楕円 503">
          <a:extLst>
            <a:ext uri="{FF2B5EF4-FFF2-40B4-BE49-F238E27FC236}">
              <a16:creationId xmlns:a16="http://schemas.microsoft.com/office/drawing/2014/main" id="{3A8289AC-1FC9-41A3-9244-CFFBD0DA5D14}"/>
            </a:ext>
          </a:extLst>
        </xdr:cNvPr>
        <xdr:cNvSpPr/>
      </xdr:nvSpPr>
      <xdr:spPr>
        <a:xfrm>
          <a:off x="18605500" y="72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62588</xdr:rowOff>
    </xdr:from>
    <xdr:to>
      <xdr:col>102</xdr:col>
      <xdr:colOff>114300</xdr:colOff>
      <xdr:row>42</xdr:row>
      <xdr:rowOff>63124</xdr:rowOff>
    </xdr:to>
    <xdr:cxnSp macro="">
      <xdr:nvCxnSpPr>
        <xdr:cNvPr id="505" name="直線コネクタ 504">
          <a:extLst>
            <a:ext uri="{FF2B5EF4-FFF2-40B4-BE49-F238E27FC236}">
              <a16:creationId xmlns:a16="http://schemas.microsoft.com/office/drawing/2014/main" id="{A419B61B-87DE-4444-A4EC-64D01D06EFA5}"/>
            </a:ext>
          </a:extLst>
        </xdr:cNvPr>
        <xdr:cNvCxnSpPr/>
      </xdr:nvCxnSpPr>
      <xdr:spPr>
        <a:xfrm flipV="1">
          <a:off x="18656300" y="7263488"/>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506" name="n_1aveValue【一般廃棄物処理施設】&#10;一人当たり有形固定資産（償却資産）額">
          <a:extLst>
            <a:ext uri="{FF2B5EF4-FFF2-40B4-BE49-F238E27FC236}">
              <a16:creationId xmlns:a16="http://schemas.microsoft.com/office/drawing/2014/main" id="{BED2E403-A0A4-45B7-9CFF-F974E77F5EB4}"/>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507" name="n_2aveValue【一般廃棄物処理施設】&#10;一人当たり有形固定資産（償却資産）額">
          <a:extLst>
            <a:ext uri="{FF2B5EF4-FFF2-40B4-BE49-F238E27FC236}">
              <a16:creationId xmlns:a16="http://schemas.microsoft.com/office/drawing/2014/main" id="{7E96B6A2-629B-4DDB-988A-E54FC897ABF1}"/>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508" name="n_3aveValue【一般廃棄物処理施設】&#10;一人当たり有形固定資産（償却資産）額">
          <a:extLst>
            <a:ext uri="{FF2B5EF4-FFF2-40B4-BE49-F238E27FC236}">
              <a16:creationId xmlns:a16="http://schemas.microsoft.com/office/drawing/2014/main" id="{5F8B10B0-8685-4A9F-A115-FC2F977CF9F1}"/>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509" name="n_4aveValue【一般廃棄物処理施設】&#10;一人当たり有形固定資産（償却資産）額">
          <a:extLst>
            <a:ext uri="{FF2B5EF4-FFF2-40B4-BE49-F238E27FC236}">
              <a16:creationId xmlns:a16="http://schemas.microsoft.com/office/drawing/2014/main" id="{A0A8C91C-D596-44E3-A6A5-674749EC2912}"/>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102076</xdr:rowOff>
    </xdr:from>
    <xdr:ext cx="469744" cy="259045"/>
    <xdr:sp macro="" textlink="">
      <xdr:nvSpPr>
        <xdr:cNvPr id="510" name="n_1mainValue【一般廃棄物処理施設】&#10;一人当たり有形固定資産（償却資産）額">
          <a:extLst>
            <a:ext uri="{FF2B5EF4-FFF2-40B4-BE49-F238E27FC236}">
              <a16:creationId xmlns:a16="http://schemas.microsoft.com/office/drawing/2014/main" id="{79991E6F-47B7-4700-84FE-5702DA57CF0A}"/>
            </a:ext>
          </a:extLst>
        </xdr:cNvPr>
        <xdr:cNvSpPr txBox="1"/>
      </xdr:nvSpPr>
      <xdr:spPr>
        <a:xfrm>
          <a:off x="21075728" y="730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102664</xdr:rowOff>
    </xdr:from>
    <xdr:ext cx="469744" cy="259045"/>
    <xdr:sp macro="" textlink="">
      <xdr:nvSpPr>
        <xdr:cNvPr id="511" name="n_2mainValue【一般廃棄物処理施設】&#10;一人当たり有形固定資産（償却資産）額">
          <a:extLst>
            <a:ext uri="{FF2B5EF4-FFF2-40B4-BE49-F238E27FC236}">
              <a16:creationId xmlns:a16="http://schemas.microsoft.com/office/drawing/2014/main" id="{29087D84-833A-47A4-8756-DA8A97C0F846}"/>
            </a:ext>
          </a:extLst>
        </xdr:cNvPr>
        <xdr:cNvSpPr txBox="1"/>
      </xdr:nvSpPr>
      <xdr:spPr>
        <a:xfrm>
          <a:off x="20199428" y="730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104515</xdr:rowOff>
    </xdr:from>
    <xdr:ext cx="469744" cy="259045"/>
    <xdr:sp macro="" textlink="">
      <xdr:nvSpPr>
        <xdr:cNvPr id="512" name="n_3mainValue【一般廃棄物処理施設】&#10;一人当たり有形固定資産（償却資産）額">
          <a:extLst>
            <a:ext uri="{FF2B5EF4-FFF2-40B4-BE49-F238E27FC236}">
              <a16:creationId xmlns:a16="http://schemas.microsoft.com/office/drawing/2014/main" id="{57C9EDDA-D23A-4D26-8AF5-E9B860CAA88F}"/>
            </a:ext>
          </a:extLst>
        </xdr:cNvPr>
        <xdr:cNvSpPr txBox="1"/>
      </xdr:nvSpPr>
      <xdr:spPr>
        <a:xfrm>
          <a:off x="19310428" y="73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105051</xdr:rowOff>
    </xdr:from>
    <xdr:ext cx="469744" cy="259045"/>
    <xdr:sp macro="" textlink="">
      <xdr:nvSpPr>
        <xdr:cNvPr id="513" name="n_4mainValue【一般廃棄物処理施設】&#10;一人当たり有形固定資産（償却資産）額">
          <a:extLst>
            <a:ext uri="{FF2B5EF4-FFF2-40B4-BE49-F238E27FC236}">
              <a16:creationId xmlns:a16="http://schemas.microsoft.com/office/drawing/2014/main" id="{17B434C1-527D-421B-8B8F-C484326E4FA4}"/>
            </a:ext>
          </a:extLst>
        </xdr:cNvPr>
        <xdr:cNvSpPr txBox="1"/>
      </xdr:nvSpPr>
      <xdr:spPr>
        <a:xfrm>
          <a:off x="18421428" y="73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705277CF-A81C-4375-AB7C-4C937A0F37E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E278701E-C2A9-4F6F-A686-C338FDA5C3A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572C0D91-F4B2-4E62-8D17-C11F08C0258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3548E013-E3E9-4157-B8CA-A01B7F938E3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C9944BA2-BD8B-46CE-A3FA-8491D0441CF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D04EBCD-7AA1-4FB8-BC54-D60A11F673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B93C83ED-FA61-4E4D-A83F-2026EFD584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A428F17-1BDE-448D-9FB2-F1D21F0627D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9A16774-5D28-4802-A1FA-5C7B716A71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3E3302F-703A-48EC-8753-036FEE8819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8276118D-075A-4D4C-A6E5-55A7A4896B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5" name="直線コネクタ 524">
          <a:extLst>
            <a:ext uri="{FF2B5EF4-FFF2-40B4-BE49-F238E27FC236}">
              <a16:creationId xmlns:a16="http://schemas.microsoft.com/office/drawing/2014/main" id="{83230052-71F6-4165-B819-2F1FE414914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6" name="テキスト ボックス 525">
          <a:extLst>
            <a:ext uri="{FF2B5EF4-FFF2-40B4-BE49-F238E27FC236}">
              <a16:creationId xmlns:a16="http://schemas.microsoft.com/office/drawing/2014/main" id="{597B79D7-81B9-4681-9945-4EE0DE0A1F7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7" name="直線コネクタ 526">
          <a:extLst>
            <a:ext uri="{FF2B5EF4-FFF2-40B4-BE49-F238E27FC236}">
              <a16:creationId xmlns:a16="http://schemas.microsoft.com/office/drawing/2014/main" id="{2D1F3950-06C7-476D-837E-F6C4A47685C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8" name="テキスト ボックス 527">
          <a:extLst>
            <a:ext uri="{FF2B5EF4-FFF2-40B4-BE49-F238E27FC236}">
              <a16:creationId xmlns:a16="http://schemas.microsoft.com/office/drawing/2014/main" id="{985291E1-41FA-496D-9C04-E130AB2B34A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9" name="直線コネクタ 528">
          <a:extLst>
            <a:ext uri="{FF2B5EF4-FFF2-40B4-BE49-F238E27FC236}">
              <a16:creationId xmlns:a16="http://schemas.microsoft.com/office/drawing/2014/main" id="{BB13FA3E-6AC4-4F01-AB20-A7B537F842C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0" name="テキスト ボックス 529">
          <a:extLst>
            <a:ext uri="{FF2B5EF4-FFF2-40B4-BE49-F238E27FC236}">
              <a16:creationId xmlns:a16="http://schemas.microsoft.com/office/drawing/2014/main" id="{C9A3733D-C975-4BD2-B255-3D2ACF739C2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1" name="直線コネクタ 530">
          <a:extLst>
            <a:ext uri="{FF2B5EF4-FFF2-40B4-BE49-F238E27FC236}">
              <a16:creationId xmlns:a16="http://schemas.microsoft.com/office/drawing/2014/main" id="{BF29D147-3E91-4798-9B02-0C6EC1A8F75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2" name="テキスト ボックス 531">
          <a:extLst>
            <a:ext uri="{FF2B5EF4-FFF2-40B4-BE49-F238E27FC236}">
              <a16:creationId xmlns:a16="http://schemas.microsoft.com/office/drawing/2014/main" id="{F8CCD6BD-D250-4DBA-9045-19B3D466A32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3" name="直線コネクタ 532">
          <a:extLst>
            <a:ext uri="{FF2B5EF4-FFF2-40B4-BE49-F238E27FC236}">
              <a16:creationId xmlns:a16="http://schemas.microsoft.com/office/drawing/2014/main" id="{3685B1D5-FE98-46DE-B34F-A5E4CBF447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4" name="テキスト ボックス 533">
          <a:extLst>
            <a:ext uri="{FF2B5EF4-FFF2-40B4-BE49-F238E27FC236}">
              <a16:creationId xmlns:a16="http://schemas.microsoft.com/office/drawing/2014/main" id="{24D7A3CD-1549-4D3E-B8D6-239EE045396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5" name="直線コネクタ 534">
          <a:extLst>
            <a:ext uri="{FF2B5EF4-FFF2-40B4-BE49-F238E27FC236}">
              <a16:creationId xmlns:a16="http://schemas.microsoft.com/office/drawing/2014/main" id="{EC482FE3-21F2-442B-B5F7-D7B49E7A3BA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6" name="テキスト ボックス 535">
          <a:extLst>
            <a:ext uri="{FF2B5EF4-FFF2-40B4-BE49-F238E27FC236}">
              <a16:creationId xmlns:a16="http://schemas.microsoft.com/office/drawing/2014/main" id="{207C4468-35F0-445E-9D28-74C7CD56DE0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24CDAA06-D687-4C3D-A8FA-1D5AB6B722B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a:extLst>
            <a:ext uri="{FF2B5EF4-FFF2-40B4-BE49-F238E27FC236}">
              <a16:creationId xmlns:a16="http://schemas.microsoft.com/office/drawing/2014/main" id="{48A807D5-FBE2-4AA5-B008-E702AFF1B2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9" name="直線コネクタ 538">
          <a:extLst>
            <a:ext uri="{FF2B5EF4-FFF2-40B4-BE49-F238E27FC236}">
              <a16:creationId xmlns:a16="http://schemas.microsoft.com/office/drawing/2014/main" id="{417D7172-C87B-492F-A72D-178EE9B69724}"/>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40" name="【保健センター・保健所】&#10;有形固定資産減価償却率最小値テキスト">
          <a:extLst>
            <a:ext uri="{FF2B5EF4-FFF2-40B4-BE49-F238E27FC236}">
              <a16:creationId xmlns:a16="http://schemas.microsoft.com/office/drawing/2014/main" id="{9D2D80A4-B4CE-486F-8534-8271FA262166}"/>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1" name="直線コネクタ 540">
          <a:extLst>
            <a:ext uri="{FF2B5EF4-FFF2-40B4-BE49-F238E27FC236}">
              <a16:creationId xmlns:a16="http://schemas.microsoft.com/office/drawing/2014/main" id="{9A97EB35-D248-4177-A21F-5C0EAC97B038}"/>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2" name="【保健センター・保健所】&#10;有形固定資産減価償却率最大値テキスト">
          <a:extLst>
            <a:ext uri="{FF2B5EF4-FFF2-40B4-BE49-F238E27FC236}">
              <a16:creationId xmlns:a16="http://schemas.microsoft.com/office/drawing/2014/main" id="{38C9CC43-313E-4798-B9A9-B58199AF0171}"/>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3" name="直線コネクタ 542">
          <a:extLst>
            <a:ext uri="{FF2B5EF4-FFF2-40B4-BE49-F238E27FC236}">
              <a16:creationId xmlns:a16="http://schemas.microsoft.com/office/drawing/2014/main" id="{4A588D3B-829E-4B4D-BA63-BE78EBE5128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4" name="【保健センター・保健所】&#10;有形固定資産減価償却率平均値テキスト">
          <a:extLst>
            <a:ext uri="{FF2B5EF4-FFF2-40B4-BE49-F238E27FC236}">
              <a16:creationId xmlns:a16="http://schemas.microsoft.com/office/drawing/2014/main" id="{D4826014-9522-4D48-A3F1-8748745E5AA8}"/>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5" name="フローチャート: 判断 544">
          <a:extLst>
            <a:ext uri="{FF2B5EF4-FFF2-40B4-BE49-F238E27FC236}">
              <a16:creationId xmlns:a16="http://schemas.microsoft.com/office/drawing/2014/main" id="{C250AAAD-BB83-40F0-9605-778DF320D1CB}"/>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6" name="フローチャート: 判断 545">
          <a:extLst>
            <a:ext uri="{FF2B5EF4-FFF2-40B4-BE49-F238E27FC236}">
              <a16:creationId xmlns:a16="http://schemas.microsoft.com/office/drawing/2014/main" id="{01F28EC7-2D37-4D37-889F-5BF3776566A4}"/>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7" name="フローチャート: 判断 546">
          <a:extLst>
            <a:ext uri="{FF2B5EF4-FFF2-40B4-BE49-F238E27FC236}">
              <a16:creationId xmlns:a16="http://schemas.microsoft.com/office/drawing/2014/main" id="{BB08B612-E431-42C4-9394-52A243CB674B}"/>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8" name="フローチャート: 判断 547">
          <a:extLst>
            <a:ext uri="{FF2B5EF4-FFF2-40B4-BE49-F238E27FC236}">
              <a16:creationId xmlns:a16="http://schemas.microsoft.com/office/drawing/2014/main" id="{2DBC3B17-AF53-47BA-B911-F1CA413B02BA}"/>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9" name="フローチャート: 判断 548">
          <a:extLst>
            <a:ext uri="{FF2B5EF4-FFF2-40B4-BE49-F238E27FC236}">
              <a16:creationId xmlns:a16="http://schemas.microsoft.com/office/drawing/2014/main" id="{FC9DE758-B600-4C2A-8C04-1CC9EE715DAF}"/>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232D362-3139-4EB0-BCB8-041F40A774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0F09074-F839-45DF-B27A-CA43632C0CD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2491AB5-4946-4CD0-BCAB-74A646747B6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AEA3969-90C6-44E6-86EA-417F52340EB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686D6E2-099B-4D24-AD9D-C45B5D1D5B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555" name="楕円 554">
          <a:extLst>
            <a:ext uri="{FF2B5EF4-FFF2-40B4-BE49-F238E27FC236}">
              <a16:creationId xmlns:a16="http://schemas.microsoft.com/office/drawing/2014/main" id="{8082C8E8-7645-4CD1-AD96-E5D2CB4CDF84}"/>
            </a:ext>
          </a:extLst>
        </xdr:cNvPr>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556" name="【保健センター・保健所】&#10;有形固定資産減価償却率該当値テキスト">
          <a:extLst>
            <a:ext uri="{FF2B5EF4-FFF2-40B4-BE49-F238E27FC236}">
              <a16:creationId xmlns:a16="http://schemas.microsoft.com/office/drawing/2014/main" id="{BF6C0C02-8719-4334-AE2B-5FD4EAB81990}"/>
            </a:ext>
          </a:extLst>
        </xdr:cNvPr>
        <xdr:cNvSpPr txBox="1"/>
      </xdr:nvSpPr>
      <xdr:spPr>
        <a:xfrm>
          <a:off x="16357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4717</xdr:rowOff>
    </xdr:from>
    <xdr:to>
      <xdr:col>81</xdr:col>
      <xdr:colOff>101600</xdr:colOff>
      <xdr:row>61</xdr:row>
      <xdr:rowOff>106317</xdr:rowOff>
    </xdr:to>
    <xdr:sp macro="" textlink="">
      <xdr:nvSpPr>
        <xdr:cNvPr id="557" name="楕円 556">
          <a:extLst>
            <a:ext uri="{FF2B5EF4-FFF2-40B4-BE49-F238E27FC236}">
              <a16:creationId xmlns:a16="http://schemas.microsoft.com/office/drawing/2014/main" id="{4E855C42-BAFF-4FB9-BD00-97E621E43733}"/>
            </a:ext>
          </a:extLst>
        </xdr:cNvPr>
        <xdr:cNvSpPr/>
      </xdr:nvSpPr>
      <xdr:spPr>
        <a:xfrm>
          <a:off x="15430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55517</xdr:rowOff>
    </xdr:from>
    <xdr:to>
      <xdr:col>85</xdr:col>
      <xdr:colOff>127000</xdr:colOff>
      <xdr:row>61</xdr:row>
      <xdr:rowOff>68580</xdr:rowOff>
    </xdr:to>
    <xdr:cxnSp macro="">
      <xdr:nvCxnSpPr>
        <xdr:cNvPr id="558" name="直線コネクタ 557">
          <a:extLst>
            <a:ext uri="{FF2B5EF4-FFF2-40B4-BE49-F238E27FC236}">
              <a16:creationId xmlns:a16="http://schemas.microsoft.com/office/drawing/2014/main" id="{AE2126C0-C005-4ACE-B8EA-AD43222BAF0A}"/>
            </a:ext>
          </a:extLst>
        </xdr:cNvPr>
        <xdr:cNvCxnSpPr/>
      </xdr:nvCxnSpPr>
      <xdr:spPr>
        <a:xfrm>
          <a:off x="15481300" y="1051396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9" name="楕円 558">
          <a:extLst>
            <a:ext uri="{FF2B5EF4-FFF2-40B4-BE49-F238E27FC236}">
              <a16:creationId xmlns:a16="http://schemas.microsoft.com/office/drawing/2014/main" id="{EBF63794-BC08-4DB2-A0FD-481A7CF191C9}"/>
            </a:ext>
          </a:extLst>
        </xdr:cNvPr>
        <xdr:cNvSpPr/>
      </xdr:nvSpPr>
      <xdr:spPr>
        <a:xfrm>
          <a:off x="14541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19594</xdr:rowOff>
    </xdr:from>
    <xdr:to>
      <xdr:col>81</xdr:col>
      <xdr:colOff>50800</xdr:colOff>
      <xdr:row>61</xdr:row>
      <xdr:rowOff>55517</xdr:rowOff>
    </xdr:to>
    <xdr:cxnSp macro="">
      <xdr:nvCxnSpPr>
        <xdr:cNvPr id="560" name="直線コネクタ 559">
          <a:extLst>
            <a:ext uri="{FF2B5EF4-FFF2-40B4-BE49-F238E27FC236}">
              <a16:creationId xmlns:a16="http://schemas.microsoft.com/office/drawing/2014/main" id="{13A1045A-35C2-4AFB-8C5B-E77CC2ADEFAB}"/>
            </a:ext>
          </a:extLst>
        </xdr:cNvPr>
        <xdr:cNvCxnSpPr/>
      </xdr:nvCxnSpPr>
      <xdr:spPr>
        <a:xfrm>
          <a:off x="14592300" y="104780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61" name="楕円 560">
          <a:extLst>
            <a:ext uri="{FF2B5EF4-FFF2-40B4-BE49-F238E27FC236}">
              <a16:creationId xmlns:a16="http://schemas.microsoft.com/office/drawing/2014/main" id="{78744F4E-9FE1-4430-A373-637BBEBE3A5D}"/>
            </a:ext>
          </a:extLst>
        </xdr:cNvPr>
        <xdr:cNvSpPr/>
      </xdr:nvSpPr>
      <xdr:spPr>
        <a:xfrm>
          <a:off x="13652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158387</xdr:rowOff>
    </xdr:from>
    <xdr:to>
      <xdr:col>76</xdr:col>
      <xdr:colOff>114300</xdr:colOff>
      <xdr:row>61</xdr:row>
      <xdr:rowOff>19594</xdr:rowOff>
    </xdr:to>
    <xdr:cxnSp macro="">
      <xdr:nvCxnSpPr>
        <xdr:cNvPr id="562" name="直線コネクタ 561">
          <a:extLst>
            <a:ext uri="{FF2B5EF4-FFF2-40B4-BE49-F238E27FC236}">
              <a16:creationId xmlns:a16="http://schemas.microsoft.com/office/drawing/2014/main" id="{60CA0E32-F9AB-497E-A3CD-4CABEA4DEF0C}"/>
            </a:ext>
          </a:extLst>
        </xdr:cNvPr>
        <xdr:cNvCxnSpPr/>
      </xdr:nvCxnSpPr>
      <xdr:spPr>
        <a:xfrm>
          <a:off x="13703300" y="104453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63" name="楕円 562">
          <a:extLst>
            <a:ext uri="{FF2B5EF4-FFF2-40B4-BE49-F238E27FC236}">
              <a16:creationId xmlns:a16="http://schemas.microsoft.com/office/drawing/2014/main" id="{38F027FF-9274-4E91-BCB3-33E53C53846E}"/>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60</xdr:row>
      <xdr:rowOff>158387</xdr:rowOff>
    </xdr:to>
    <xdr:cxnSp macro="">
      <xdr:nvCxnSpPr>
        <xdr:cNvPr id="564" name="直線コネクタ 563">
          <a:extLst>
            <a:ext uri="{FF2B5EF4-FFF2-40B4-BE49-F238E27FC236}">
              <a16:creationId xmlns:a16="http://schemas.microsoft.com/office/drawing/2014/main" id="{5F04DD3E-E8E1-4F1E-B94D-E884ECE15D7B}"/>
            </a:ext>
          </a:extLst>
        </xdr:cNvPr>
        <xdr:cNvCxnSpPr/>
      </xdr:nvCxnSpPr>
      <xdr:spPr>
        <a:xfrm>
          <a:off x="12814300" y="104127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5" name="n_1aveValue【保健センター・保健所】&#10;有形固定資産減価償却率">
          <a:extLst>
            <a:ext uri="{FF2B5EF4-FFF2-40B4-BE49-F238E27FC236}">
              <a16:creationId xmlns:a16="http://schemas.microsoft.com/office/drawing/2014/main" id="{BA9BAAEB-1A0F-4E2B-A857-66891112B9A2}"/>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6" name="n_2aveValue【保健センター・保健所】&#10;有形固定資産減価償却率">
          <a:extLst>
            <a:ext uri="{FF2B5EF4-FFF2-40B4-BE49-F238E27FC236}">
              <a16:creationId xmlns:a16="http://schemas.microsoft.com/office/drawing/2014/main" id="{35E39993-9E6D-4963-A73E-C0CB357C6E57}"/>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7" name="n_3aveValue【保健センター・保健所】&#10;有形固定資産減価償却率">
          <a:extLst>
            <a:ext uri="{FF2B5EF4-FFF2-40B4-BE49-F238E27FC236}">
              <a16:creationId xmlns:a16="http://schemas.microsoft.com/office/drawing/2014/main" id="{C7283BA8-9C62-47D1-B42D-35BA7276B1C2}"/>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8" name="n_4aveValue【保健センター・保健所】&#10;有形固定資産減価償却率">
          <a:extLst>
            <a:ext uri="{FF2B5EF4-FFF2-40B4-BE49-F238E27FC236}">
              <a16:creationId xmlns:a16="http://schemas.microsoft.com/office/drawing/2014/main" id="{20A75242-43AA-424E-9225-068444A22768}"/>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97444</xdr:rowOff>
    </xdr:from>
    <xdr:ext cx="405111" cy="259045"/>
    <xdr:sp macro="" textlink="">
      <xdr:nvSpPr>
        <xdr:cNvPr id="569" name="n_1mainValue【保健センター・保健所】&#10;有形固定資産減価償却率">
          <a:extLst>
            <a:ext uri="{FF2B5EF4-FFF2-40B4-BE49-F238E27FC236}">
              <a16:creationId xmlns:a16="http://schemas.microsoft.com/office/drawing/2014/main" id="{079F0986-05E9-49C5-863A-95EABDE7D8DA}"/>
            </a:ext>
          </a:extLst>
        </xdr:cNvPr>
        <xdr:cNvSpPr txBox="1"/>
      </xdr:nvSpPr>
      <xdr:spPr>
        <a:xfrm>
          <a:off x="152660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0" name="n_2mainValue【保健センター・保健所】&#10;有形固定資産減価償却率">
          <a:extLst>
            <a:ext uri="{FF2B5EF4-FFF2-40B4-BE49-F238E27FC236}">
              <a16:creationId xmlns:a16="http://schemas.microsoft.com/office/drawing/2014/main" id="{C907311C-F107-4758-A215-6EEA3FA31EB8}"/>
            </a:ext>
          </a:extLst>
        </xdr:cNvPr>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71" name="n_3mainValue【保健センター・保健所】&#10;有形固定資産減価償却率">
          <a:extLst>
            <a:ext uri="{FF2B5EF4-FFF2-40B4-BE49-F238E27FC236}">
              <a16:creationId xmlns:a16="http://schemas.microsoft.com/office/drawing/2014/main" id="{D2DAF76D-26DE-426C-A885-6381BD590152}"/>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72" name="n_4mainValue【保健センター・保健所】&#10;有形固定資産減価償却率">
          <a:extLst>
            <a:ext uri="{FF2B5EF4-FFF2-40B4-BE49-F238E27FC236}">
              <a16:creationId xmlns:a16="http://schemas.microsoft.com/office/drawing/2014/main" id="{84BB09B7-2794-4997-AD4F-4B9F896D3326}"/>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13988E8E-561A-40B9-A21F-5A43E0553B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11ED9DFE-7992-486E-893F-52D2A25CF7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E4C104E3-79C9-487B-B9FD-A8195F4FFE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4545DB2-2D41-465A-BDAF-8592FD7F53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9A810E3-A142-4A08-9C78-86AF3FC6A1E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6F1CF595-AC2C-4992-999D-5CE76442551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03A5F51-36B9-4516-AD2C-4AAAD3CB10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EF2A7B23-FEF5-4315-A17D-54FD2876A6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4F6B56CB-3A5E-457D-9AB8-C4D3B5A407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23989ED-89EB-4AD3-93AC-257AD6166E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64883049-36B0-4519-926C-415BFB34B8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A408CEBA-BBAE-440B-89E1-F6D8C546F31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A62A97F2-F042-4F77-BA81-87D34A7B47C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7FC4F76-6CD0-464D-BA4C-5056DF694F3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66BAE6A9-5E2E-46F8-A9B8-72A5210D781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145BE35-9864-419C-AFF0-1CB6C1B212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A39F80A1-39F6-4FFC-B6D4-5FD20CA7363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79386E54-E9DE-437B-B48B-C0AB68E5512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ECB791C2-1B9A-4320-A2A6-3A80A4DF0F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B41F658C-C148-4EE3-8C4D-8CB510C9AB1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D7BD076C-7F2F-418C-B76E-4E1D9C14B2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F79A35C4-B0B8-4CC2-B88F-0B3D7AC3382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1617A6D2-A6A8-4590-81AE-66F39EB84D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6" name="直線コネクタ 595">
          <a:extLst>
            <a:ext uri="{FF2B5EF4-FFF2-40B4-BE49-F238E27FC236}">
              <a16:creationId xmlns:a16="http://schemas.microsoft.com/office/drawing/2014/main" id="{13F76A81-66EF-4333-9B28-A745543A25F7}"/>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00B567E4-AD9E-43E3-9069-0497468BE262}"/>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8" name="直線コネクタ 597">
          <a:extLst>
            <a:ext uri="{FF2B5EF4-FFF2-40B4-BE49-F238E27FC236}">
              <a16:creationId xmlns:a16="http://schemas.microsoft.com/office/drawing/2014/main" id="{C0E8241C-6891-4D20-AF6A-6DBEBCDF011D}"/>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E581F451-D9CA-42B0-9034-41A160B8BB37}"/>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00" name="直線コネクタ 599">
          <a:extLst>
            <a:ext uri="{FF2B5EF4-FFF2-40B4-BE49-F238E27FC236}">
              <a16:creationId xmlns:a16="http://schemas.microsoft.com/office/drawing/2014/main" id="{11D88317-3D49-447F-84B9-34983C2719E5}"/>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07F8B443-8A81-413E-96D7-3F393A72DE17}"/>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2" name="フローチャート: 判断 601">
          <a:extLst>
            <a:ext uri="{FF2B5EF4-FFF2-40B4-BE49-F238E27FC236}">
              <a16:creationId xmlns:a16="http://schemas.microsoft.com/office/drawing/2014/main" id="{F9CC1EA8-CEFB-4616-947B-1934CEF937AC}"/>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3" name="フローチャート: 判断 602">
          <a:extLst>
            <a:ext uri="{FF2B5EF4-FFF2-40B4-BE49-F238E27FC236}">
              <a16:creationId xmlns:a16="http://schemas.microsoft.com/office/drawing/2014/main" id="{3502FE21-0C40-4A54-9B08-74C0FF08E096}"/>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4" name="フローチャート: 判断 603">
          <a:extLst>
            <a:ext uri="{FF2B5EF4-FFF2-40B4-BE49-F238E27FC236}">
              <a16:creationId xmlns:a16="http://schemas.microsoft.com/office/drawing/2014/main" id="{59E1DCE3-4574-4818-AE05-5FA669249684}"/>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5" name="フローチャート: 判断 604">
          <a:extLst>
            <a:ext uri="{FF2B5EF4-FFF2-40B4-BE49-F238E27FC236}">
              <a16:creationId xmlns:a16="http://schemas.microsoft.com/office/drawing/2014/main" id="{3CF97BB9-408E-4AC5-A151-0E1FB8510B36}"/>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6" name="フローチャート: 判断 605">
          <a:extLst>
            <a:ext uri="{FF2B5EF4-FFF2-40B4-BE49-F238E27FC236}">
              <a16:creationId xmlns:a16="http://schemas.microsoft.com/office/drawing/2014/main" id="{3D2CFB95-38D8-44D4-8F98-DB8E4EA5A291}"/>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60AA2B3-DF48-42CF-8BF5-BA746D444E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4022949-BFDD-4013-8287-BEEE928BAF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817238C-18ED-4D71-AF5C-0E4EC844FD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E9ECF10-F74D-4829-A3E6-D032CDD311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8A584B17-310B-4C42-B1C2-A80F06F516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12" name="楕円 611">
          <a:extLst>
            <a:ext uri="{FF2B5EF4-FFF2-40B4-BE49-F238E27FC236}">
              <a16:creationId xmlns:a16="http://schemas.microsoft.com/office/drawing/2014/main" id="{DC09FF87-D19C-46AA-814F-3A40BE383749}"/>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72E5F77D-CDAE-411B-B6CC-908A2C00967C}"/>
            </a:ext>
          </a:extLst>
        </xdr:cNvPr>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14" name="楕円 613">
          <a:extLst>
            <a:ext uri="{FF2B5EF4-FFF2-40B4-BE49-F238E27FC236}">
              <a16:creationId xmlns:a16="http://schemas.microsoft.com/office/drawing/2014/main" id="{79CF7D24-FC1E-4263-B93A-B87DBD7981F2}"/>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22860</xdr:rowOff>
    </xdr:to>
    <xdr:cxnSp macro="">
      <xdr:nvCxnSpPr>
        <xdr:cNvPr id="615" name="直線コネクタ 614">
          <a:extLst>
            <a:ext uri="{FF2B5EF4-FFF2-40B4-BE49-F238E27FC236}">
              <a16:creationId xmlns:a16="http://schemas.microsoft.com/office/drawing/2014/main" id="{831B3851-FF00-4A9C-9AAA-119B1D23A05B}"/>
            </a:ext>
          </a:extLst>
        </xdr:cNvPr>
        <xdr:cNvCxnSpPr/>
      </xdr:nvCxnSpPr>
      <xdr:spPr>
        <a:xfrm flipV="1">
          <a:off x="21323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616" name="楕円 615">
          <a:extLst>
            <a:ext uri="{FF2B5EF4-FFF2-40B4-BE49-F238E27FC236}">
              <a16:creationId xmlns:a16="http://schemas.microsoft.com/office/drawing/2014/main" id="{A4C67682-03DA-4253-BB00-7B04EB457784}"/>
            </a:ext>
          </a:extLst>
        </xdr:cNvPr>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617" name="直線コネクタ 616">
          <a:extLst>
            <a:ext uri="{FF2B5EF4-FFF2-40B4-BE49-F238E27FC236}">
              <a16:creationId xmlns:a16="http://schemas.microsoft.com/office/drawing/2014/main" id="{7E25217C-1595-46D5-BA9C-3BCBCA9E5374}"/>
            </a:ext>
          </a:extLst>
        </xdr:cNvPr>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18" name="楕円 617">
          <a:extLst>
            <a:ext uri="{FF2B5EF4-FFF2-40B4-BE49-F238E27FC236}">
              <a16:creationId xmlns:a16="http://schemas.microsoft.com/office/drawing/2014/main" id="{7A39165E-2736-4D21-BE32-249084272C16}"/>
            </a:ext>
          </a:extLst>
        </xdr:cNvPr>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30480</xdr:rowOff>
    </xdr:to>
    <xdr:cxnSp macro="">
      <xdr:nvCxnSpPr>
        <xdr:cNvPr id="619" name="直線コネクタ 618">
          <a:extLst>
            <a:ext uri="{FF2B5EF4-FFF2-40B4-BE49-F238E27FC236}">
              <a16:creationId xmlns:a16="http://schemas.microsoft.com/office/drawing/2014/main" id="{214C5E34-B26E-4014-9F51-C281D809F254}"/>
            </a:ext>
          </a:extLst>
        </xdr:cNvPr>
        <xdr:cNvCxnSpPr/>
      </xdr:nvCxnSpPr>
      <xdr:spPr>
        <a:xfrm flipV="1">
          <a:off x="19545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20" name="楕円 619">
          <a:extLst>
            <a:ext uri="{FF2B5EF4-FFF2-40B4-BE49-F238E27FC236}">
              <a16:creationId xmlns:a16="http://schemas.microsoft.com/office/drawing/2014/main" id="{3D88CF94-0708-4D66-B2B0-7FEB406DF8BD}"/>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34290</xdr:rowOff>
    </xdr:to>
    <xdr:cxnSp macro="">
      <xdr:nvCxnSpPr>
        <xdr:cNvPr id="621" name="直線コネクタ 620">
          <a:extLst>
            <a:ext uri="{FF2B5EF4-FFF2-40B4-BE49-F238E27FC236}">
              <a16:creationId xmlns:a16="http://schemas.microsoft.com/office/drawing/2014/main" id="{198EA836-1A28-42EC-9F9F-AB50DFEBBE07}"/>
            </a:ext>
          </a:extLst>
        </xdr:cNvPr>
        <xdr:cNvCxnSpPr/>
      </xdr:nvCxnSpPr>
      <xdr:spPr>
        <a:xfrm flipV="1">
          <a:off x="18656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622" name="n_1aveValue【保健センター・保健所】&#10;一人当たり面積">
          <a:extLst>
            <a:ext uri="{FF2B5EF4-FFF2-40B4-BE49-F238E27FC236}">
              <a16:creationId xmlns:a16="http://schemas.microsoft.com/office/drawing/2014/main" id="{205E2F98-0363-41E8-8174-013FC4CE9838}"/>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23" name="n_2aveValue【保健センター・保健所】&#10;一人当たり面積">
          <a:extLst>
            <a:ext uri="{FF2B5EF4-FFF2-40B4-BE49-F238E27FC236}">
              <a16:creationId xmlns:a16="http://schemas.microsoft.com/office/drawing/2014/main" id="{8ECB1095-466D-4D3A-853B-4EDF99EA69AC}"/>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624" name="n_3aveValue【保健センター・保健所】&#10;一人当たり面積">
          <a:extLst>
            <a:ext uri="{FF2B5EF4-FFF2-40B4-BE49-F238E27FC236}">
              <a16:creationId xmlns:a16="http://schemas.microsoft.com/office/drawing/2014/main" id="{4CB9EC53-9FD3-4F04-955A-E1CBF2DF431F}"/>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625" name="n_4aveValue【保健センター・保健所】&#10;一人当たり面積">
          <a:extLst>
            <a:ext uri="{FF2B5EF4-FFF2-40B4-BE49-F238E27FC236}">
              <a16:creationId xmlns:a16="http://schemas.microsoft.com/office/drawing/2014/main" id="{E2B4F442-30C7-40F7-A9E5-5E908D13BD21}"/>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26" name="n_1mainValue【保健センター・保健所】&#10;一人当たり面積">
          <a:extLst>
            <a:ext uri="{FF2B5EF4-FFF2-40B4-BE49-F238E27FC236}">
              <a16:creationId xmlns:a16="http://schemas.microsoft.com/office/drawing/2014/main" id="{38A51738-200D-46C0-9DB4-6668FB810D67}"/>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68597</xdr:rowOff>
    </xdr:from>
    <xdr:ext cx="469744" cy="259045"/>
    <xdr:sp macro="" textlink="">
      <xdr:nvSpPr>
        <xdr:cNvPr id="627" name="n_2mainValue【保健センター・保健所】&#10;一人当たり面積">
          <a:extLst>
            <a:ext uri="{FF2B5EF4-FFF2-40B4-BE49-F238E27FC236}">
              <a16:creationId xmlns:a16="http://schemas.microsoft.com/office/drawing/2014/main" id="{A2FDBB68-D2AB-4517-A580-0A32911C2106}"/>
            </a:ext>
          </a:extLst>
        </xdr:cNvPr>
        <xdr:cNvSpPr txBox="1"/>
      </xdr:nvSpPr>
      <xdr:spPr>
        <a:xfrm>
          <a:off x="20199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28" name="n_3mainValue【保健センター・保健所】&#10;一人当たり面積">
          <a:extLst>
            <a:ext uri="{FF2B5EF4-FFF2-40B4-BE49-F238E27FC236}">
              <a16:creationId xmlns:a16="http://schemas.microsoft.com/office/drawing/2014/main" id="{3E7DB07F-029B-4B76-85F9-2F84126BA428}"/>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629" name="n_4mainValue【保健センター・保健所】&#10;一人当たり面積">
          <a:extLst>
            <a:ext uri="{FF2B5EF4-FFF2-40B4-BE49-F238E27FC236}">
              <a16:creationId xmlns:a16="http://schemas.microsoft.com/office/drawing/2014/main" id="{EE3A49D3-BD6C-404B-BB22-BAFF58570E6A}"/>
            </a:ext>
          </a:extLst>
        </xdr:cNvPr>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2E83C507-CB2E-49A3-8000-9C2AC393E52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9C563A14-3289-4033-93CB-E7504A260D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B051A3DC-B5E5-4A1C-8B7F-BFFD1BDDA3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51B2D79E-0008-45A5-93B0-71D1A5C7AF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6938AF3-186E-4B1C-9927-34F57180B0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C2932BCB-472A-4152-B6DA-EBCFEAB045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51E54349-F577-4A88-BABF-5F01D5AD3F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3F1BD03-8A37-4CB0-A5CB-E8FC7423F0A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52907D6C-4AEA-4255-9E41-7640EDC19EF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A4E4BF56-8FD1-4FBF-A382-7EB28FF065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F1E6D050-D60A-47D3-9DDA-522877D0CD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F3A7CA9-F0AF-4C1B-99D0-3E1A278F9C7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507D969C-F66C-44BC-8355-1DFDD33FB90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AFD5494D-7A11-4C6B-AC5A-6666A4A32BD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D32319BB-A735-485B-8D30-FEEE5B99CBE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B4209FB3-4E01-4EA9-A184-4B3D058C886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A22C3150-9CC1-4B44-8F78-0C0CB323969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A1B9BB2C-3AF0-47DA-AB01-50C119899D1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3AC89381-7E44-478E-8948-D1BE9655DBB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D58A1A20-1B50-48D1-B38D-6C54B77C5D7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E45BCBEA-765B-448B-927D-49042DE0248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6D9BFFC5-EB49-4F44-8684-3098702EDA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D20657A7-5F5D-4A83-A1A5-8DFE02E03D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93DB2C85-4F9F-4ED1-BD0D-6BA7AAAE551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4" name="直線コネクタ 653">
          <a:extLst>
            <a:ext uri="{FF2B5EF4-FFF2-40B4-BE49-F238E27FC236}">
              <a16:creationId xmlns:a16="http://schemas.microsoft.com/office/drawing/2014/main" id="{402D3314-E411-40A1-922C-0AE8729577B6}"/>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0160C11F-5B5E-49EE-991D-33E9CA05AF78}"/>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6" name="直線コネクタ 655">
          <a:extLst>
            <a:ext uri="{FF2B5EF4-FFF2-40B4-BE49-F238E27FC236}">
              <a16:creationId xmlns:a16="http://schemas.microsoft.com/office/drawing/2014/main" id="{3EB784CE-14B4-48F2-A4CC-48CA574A1D4B}"/>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F759593B-754D-441C-907A-FB4A9AE08546}"/>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8" name="直線コネクタ 657">
          <a:extLst>
            <a:ext uri="{FF2B5EF4-FFF2-40B4-BE49-F238E27FC236}">
              <a16:creationId xmlns:a16="http://schemas.microsoft.com/office/drawing/2014/main" id="{150D3B73-8D91-4271-9EA1-CA5D8C5DC5C1}"/>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D165BC19-AD83-40EE-8B19-E9DC7EBE757B}"/>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60" name="フローチャート: 判断 659">
          <a:extLst>
            <a:ext uri="{FF2B5EF4-FFF2-40B4-BE49-F238E27FC236}">
              <a16:creationId xmlns:a16="http://schemas.microsoft.com/office/drawing/2014/main" id="{9516CF26-7588-49D6-A9D0-6C5FD886DEE5}"/>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1" name="フローチャート: 判断 660">
          <a:extLst>
            <a:ext uri="{FF2B5EF4-FFF2-40B4-BE49-F238E27FC236}">
              <a16:creationId xmlns:a16="http://schemas.microsoft.com/office/drawing/2014/main" id="{1B3B3D9F-C0EC-42E2-BB15-8E5111B33DFF}"/>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2" name="フローチャート: 判断 661">
          <a:extLst>
            <a:ext uri="{FF2B5EF4-FFF2-40B4-BE49-F238E27FC236}">
              <a16:creationId xmlns:a16="http://schemas.microsoft.com/office/drawing/2014/main" id="{80D51EDD-8E36-4E88-94BE-53BDE19CF618}"/>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3" name="フローチャート: 判断 662">
          <a:extLst>
            <a:ext uri="{FF2B5EF4-FFF2-40B4-BE49-F238E27FC236}">
              <a16:creationId xmlns:a16="http://schemas.microsoft.com/office/drawing/2014/main" id="{2AE04A7A-A9B3-43F4-A0E0-C9C7EBED9EA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4" name="フローチャート: 判断 663">
          <a:extLst>
            <a:ext uri="{FF2B5EF4-FFF2-40B4-BE49-F238E27FC236}">
              <a16:creationId xmlns:a16="http://schemas.microsoft.com/office/drawing/2014/main" id="{EC391CE8-AB63-4886-902C-20E2F7B47D38}"/>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25AFC11-D3B7-460A-A5CA-62FE9F0A5D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8201186-4BB3-470C-8B7B-8A009203AEA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02DF12F-16C5-452A-9F1E-D13676B8261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E869FD2-1091-46F0-8535-CDAC855459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54A70B1F-CFB5-4372-A133-CA823AA523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99695</xdr:rowOff>
    </xdr:from>
    <xdr:to>
      <xdr:col>85</xdr:col>
      <xdr:colOff>177800</xdr:colOff>
      <xdr:row>83</xdr:row>
      <xdr:rowOff>29845</xdr:rowOff>
    </xdr:to>
    <xdr:sp macro="" textlink="">
      <xdr:nvSpPr>
        <xdr:cNvPr id="670" name="楕円 669">
          <a:extLst>
            <a:ext uri="{FF2B5EF4-FFF2-40B4-BE49-F238E27FC236}">
              <a16:creationId xmlns:a16="http://schemas.microsoft.com/office/drawing/2014/main" id="{E98B6C4C-4CDB-4EBC-8D3C-209334D22444}"/>
            </a:ext>
          </a:extLst>
        </xdr:cNvPr>
        <xdr:cNvSpPr/>
      </xdr:nvSpPr>
      <xdr:spPr>
        <a:xfrm>
          <a:off x="16268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78122</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FA90C3FF-D3E3-4931-9123-085307E83841}"/>
            </a:ext>
          </a:extLst>
        </xdr:cNvPr>
        <xdr:cNvSpPr txBox="1"/>
      </xdr:nvSpPr>
      <xdr:spPr>
        <a:xfrm>
          <a:off x="16357600"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84455</xdr:rowOff>
    </xdr:from>
    <xdr:to>
      <xdr:col>81</xdr:col>
      <xdr:colOff>101600</xdr:colOff>
      <xdr:row>83</xdr:row>
      <xdr:rowOff>14605</xdr:rowOff>
    </xdr:to>
    <xdr:sp macro="" textlink="">
      <xdr:nvSpPr>
        <xdr:cNvPr id="672" name="楕円 671">
          <a:extLst>
            <a:ext uri="{FF2B5EF4-FFF2-40B4-BE49-F238E27FC236}">
              <a16:creationId xmlns:a16="http://schemas.microsoft.com/office/drawing/2014/main" id="{56983865-3D96-46D3-AA1C-595B398A4738}"/>
            </a:ext>
          </a:extLst>
        </xdr:cNvPr>
        <xdr:cNvSpPr/>
      </xdr:nvSpPr>
      <xdr:spPr>
        <a:xfrm>
          <a:off x="15430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150495</xdr:rowOff>
    </xdr:to>
    <xdr:cxnSp macro="">
      <xdr:nvCxnSpPr>
        <xdr:cNvPr id="673" name="直線コネクタ 672">
          <a:extLst>
            <a:ext uri="{FF2B5EF4-FFF2-40B4-BE49-F238E27FC236}">
              <a16:creationId xmlns:a16="http://schemas.microsoft.com/office/drawing/2014/main" id="{580B5152-70A2-464D-8A32-3445CB24B39B}"/>
            </a:ext>
          </a:extLst>
        </xdr:cNvPr>
        <xdr:cNvCxnSpPr/>
      </xdr:nvCxnSpPr>
      <xdr:spPr>
        <a:xfrm>
          <a:off x="15481300" y="141941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82550</xdr:rowOff>
    </xdr:from>
    <xdr:to>
      <xdr:col>76</xdr:col>
      <xdr:colOff>165100</xdr:colOff>
      <xdr:row>83</xdr:row>
      <xdr:rowOff>12700</xdr:rowOff>
    </xdr:to>
    <xdr:sp macro="" textlink="">
      <xdr:nvSpPr>
        <xdr:cNvPr id="674" name="楕円 673">
          <a:extLst>
            <a:ext uri="{FF2B5EF4-FFF2-40B4-BE49-F238E27FC236}">
              <a16:creationId xmlns:a16="http://schemas.microsoft.com/office/drawing/2014/main" id="{117B18C6-5666-41CF-9680-260AA9ACBA8E}"/>
            </a:ext>
          </a:extLst>
        </xdr:cNvPr>
        <xdr:cNvSpPr/>
      </xdr:nvSpPr>
      <xdr:spPr>
        <a:xfrm>
          <a:off x="14541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133350</xdr:rowOff>
    </xdr:from>
    <xdr:to>
      <xdr:col>81</xdr:col>
      <xdr:colOff>50800</xdr:colOff>
      <xdr:row>82</xdr:row>
      <xdr:rowOff>135255</xdr:rowOff>
    </xdr:to>
    <xdr:cxnSp macro="">
      <xdr:nvCxnSpPr>
        <xdr:cNvPr id="675" name="直線コネクタ 674">
          <a:extLst>
            <a:ext uri="{FF2B5EF4-FFF2-40B4-BE49-F238E27FC236}">
              <a16:creationId xmlns:a16="http://schemas.microsoft.com/office/drawing/2014/main" id="{968557E1-7088-4634-B7C9-F3C90561C580}"/>
            </a:ext>
          </a:extLst>
        </xdr:cNvPr>
        <xdr:cNvCxnSpPr/>
      </xdr:nvCxnSpPr>
      <xdr:spPr>
        <a:xfrm>
          <a:off x="14592300" y="141922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137795</xdr:rowOff>
    </xdr:from>
    <xdr:to>
      <xdr:col>72</xdr:col>
      <xdr:colOff>38100</xdr:colOff>
      <xdr:row>85</xdr:row>
      <xdr:rowOff>67945</xdr:rowOff>
    </xdr:to>
    <xdr:sp macro="" textlink="">
      <xdr:nvSpPr>
        <xdr:cNvPr id="676" name="楕円 675">
          <a:extLst>
            <a:ext uri="{FF2B5EF4-FFF2-40B4-BE49-F238E27FC236}">
              <a16:creationId xmlns:a16="http://schemas.microsoft.com/office/drawing/2014/main" id="{14A0F94B-2B54-4252-B5F7-EBC111BA91E4}"/>
            </a:ext>
          </a:extLst>
        </xdr:cNvPr>
        <xdr:cNvSpPr/>
      </xdr:nvSpPr>
      <xdr:spPr>
        <a:xfrm>
          <a:off x="13652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133350</xdr:rowOff>
    </xdr:from>
    <xdr:to>
      <xdr:col>76</xdr:col>
      <xdr:colOff>114300</xdr:colOff>
      <xdr:row>85</xdr:row>
      <xdr:rowOff>17145</xdr:rowOff>
    </xdr:to>
    <xdr:cxnSp macro="">
      <xdr:nvCxnSpPr>
        <xdr:cNvPr id="677" name="直線コネクタ 676">
          <a:extLst>
            <a:ext uri="{FF2B5EF4-FFF2-40B4-BE49-F238E27FC236}">
              <a16:creationId xmlns:a16="http://schemas.microsoft.com/office/drawing/2014/main" id="{D32DFA6A-11B6-405F-9EB7-3996B5688680}"/>
            </a:ext>
          </a:extLst>
        </xdr:cNvPr>
        <xdr:cNvCxnSpPr/>
      </xdr:nvCxnSpPr>
      <xdr:spPr>
        <a:xfrm flipV="1">
          <a:off x="13703300" y="14192250"/>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114936</xdr:rowOff>
    </xdr:from>
    <xdr:to>
      <xdr:col>67</xdr:col>
      <xdr:colOff>101600</xdr:colOff>
      <xdr:row>85</xdr:row>
      <xdr:rowOff>45086</xdr:rowOff>
    </xdr:to>
    <xdr:sp macro="" textlink="">
      <xdr:nvSpPr>
        <xdr:cNvPr id="678" name="楕円 677">
          <a:extLst>
            <a:ext uri="{FF2B5EF4-FFF2-40B4-BE49-F238E27FC236}">
              <a16:creationId xmlns:a16="http://schemas.microsoft.com/office/drawing/2014/main" id="{CAFF86C2-55D0-4E15-ACF8-86FC817B1689}"/>
            </a:ext>
          </a:extLst>
        </xdr:cNvPr>
        <xdr:cNvSpPr/>
      </xdr:nvSpPr>
      <xdr:spPr>
        <a:xfrm>
          <a:off x="12763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165736</xdr:rowOff>
    </xdr:from>
    <xdr:to>
      <xdr:col>71</xdr:col>
      <xdr:colOff>177800</xdr:colOff>
      <xdr:row>85</xdr:row>
      <xdr:rowOff>17145</xdr:rowOff>
    </xdr:to>
    <xdr:cxnSp macro="">
      <xdr:nvCxnSpPr>
        <xdr:cNvPr id="679" name="直線コネクタ 678">
          <a:extLst>
            <a:ext uri="{FF2B5EF4-FFF2-40B4-BE49-F238E27FC236}">
              <a16:creationId xmlns:a16="http://schemas.microsoft.com/office/drawing/2014/main" id="{C32C6B54-D68A-4B2B-9FD6-6EB211F75411}"/>
            </a:ext>
          </a:extLst>
        </xdr:cNvPr>
        <xdr:cNvCxnSpPr/>
      </xdr:nvCxnSpPr>
      <xdr:spPr>
        <a:xfrm>
          <a:off x="12814300" y="145675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80" name="n_1aveValue【消防施設】&#10;有形固定資産減価償却率">
          <a:extLst>
            <a:ext uri="{FF2B5EF4-FFF2-40B4-BE49-F238E27FC236}">
              <a16:creationId xmlns:a16="http://schemas.microsoft.com/office/drawing/2014/main" id="{82B5B0FC-15E9-4730-864F-AEB803F7F8E8}"/>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81" name="n_2aveValue【消防施設】&#10;有形固定資産減価償却率">
          <a:extLst>
            <a:ext uri="{FF2B5EF4-FFF2-40B4-BE49-F238E27FC236}">
              <a16:creationId xmlns:a16="http://schemas.microsoft.com/office/drawing/2014/main" id="{F0DF99DB-22F5-4FBB-8327-9F415A0ABCDC}"/>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2" name="n_3aveValue【消防施設】&#10;有形固定資産減価償却率">
          <a:extLst>
            <a:ext uri="{FF2B5EF4-FFF2-40B4-BE49-F238E27FC236}">
              <a16:creationId xmlns:a16="http://schemas.microsoft.com/office/drawing/2014/main" id="{4AE15E45-A59B-45A1-9D0C-46B051F42291}"/>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3" name="n_4aveValue【消防施設】&#10;有形固定資産減価償却率">
          <a:extLst>
            <a:ext uri="{FF2B5EF4-FFF2-40B4-BE49-F238E27FC236}">
              <a16:creationId xmlns:a16="http://schemas.microsoft.com/office/drawing/2014/main" id="{CD66306B-2BD5-43DC-B1A1-87E7BE33AEC6}"/>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5732</xdr:rowOff>
    </xdr:from>
    <xdr:ext cx="405111" cy="259045"/>
    <xdr:sp macro="" textlink="">
      <xdr:nvSpPr>
        <xdr:cNvPr id="684" name="n_1mainValue【消防施設】&#10;有形固定資産減価償却率">
          <a:extLst>
            <a:ext uri="{FF2B5EF4-FFF2-40B4-BE49-F238E27FC236}">
              <a16:creationId xmlns:a16="http://schemas.microsoft.com/office/drawing/2014/main" id="{1E71778C-6D23-4FB6-AA7D-59BE7EE3949D}"/>
            </a:ext>
          </a:extLst>
        </xdr:cNvPr>
        <xdr:cNvSpPr txBox="1"/>
      </xdr:nvSpPr>
      <xdr:spPr>
        <a:xfrm>
          <a:off x="152660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3827</xdr:rowOff>
    </xdr:from>
    <xdr:ext cx="405111" cy="259045"/>
    <xdr:sp macro="" textlink="">
      <xdr:nvSpPr>
        <xdr:cNvPr id="685" name="n_2mainValue【消防施設】&#10;有形固定資産減価償却率">
          <a:extLst>
            <a:ext uri="{FF2B5EF4-FFF2-40B4-BE49-F238E27FC236}">
              <a16:creationId xmlns:a16="http://schemas.microsoft.com/office/drawing/2014/main" id="{6F544093-B806-4C89-A50F-705BBEBD4F31}"/>
            </a:ext>
          </a:extLst>
        </xdr:cNvPr>
        <xdr:cNvSpPr txBox="1"/>
      </xdr:nvSpPr>
      <xdr:spPr>
        <a:xfrm>
          <a:off x="14389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59072</xdr:rowOff>
    </xdr:from>
    <xdr:ext cx="405111" cy="259045"/>
    <xdr:sp macro="" textlink="">
      <xdr:nvSpPr>
        <xdr:cNvPr id="686" name="n_3mainValue【消防施設】&#10;有形固定資産減価償却率">
          <a:extLst>
            <a:ext uri="{FF2B5EF4-FFF2-40B4-BE49-F238E27FC236}">
              <a16:creationId xmlns:a16="http://schemas.microsoft.com/office/drawing/2014/main" id="{12F46662-ED34-4210-AC03-8F7389EF8C97}"/>
            </a:ext>
          </a:extLst>
        </xdr:cNvPr>
        <xdr:cNvSpPr txBox="1"/>
      </xdr:nvSpPr>
      <xdr:spPr>
        <a:xfrm>
          <a:off x="13500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36213</xdr:rowOff>
    </xdr:from>
    <xdr:ext cx="405111" cy="259045"/>
    <xdr:sp macro="" textlink="">
      <xdr:nvSpPr>
        <xdr:cNvPr id="687" name="n_4mainValue【消防施設】&#10;有形固定資産減価償却率">
          <a:extLst>
            <a:ext uri="{FF2B5EF4-FFF2-40B4-BE49-F238E27FC236}">
              <a16:creationId xmlns:a16="http://schemas.microsoft.com/office/drawing/2014/main" id="{6A2BA98B-C1C1-41B9-8B7D-063FAA4B725D}"/>
            </a:ext>
          </a:extLst>
        </xdr:cNvPr>
        <xdr:cNvSpPr txBox="1"/>
      </xdr:nvSpPr>
      <xdr:spPr>
        <a:xfrm>
          <a:off x="12611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E4A9BDBB-EC7B-4A98-A5B9-0834478EEA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F844B462-16F9-44D0-8A25-433CAA832B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53EE993F-7DC6-4C26-A196-861D0E9A23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ACB8B5-062B-47A6-AB4E-2B1F0162A14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204551-A2FF-4682-B4A5-8976B4E36E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32860E55-1A99-4EAD-9BEF-39DA2B2AE0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D680252D-231B-4B33-B110-F6825A66128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F10412C3-8199-4330-854F-965C2864708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F8AF95CC-1258-48EB-AD6F-E74AEA1CFEF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7C5DC31-66E5-4E97-8605-3A242EDE28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8" name="直線コネクタ 697">
          <a:extLst>
            <a:ext uri="{FF2B5EF4-FFF2-40B4-BE49-F238E27FC236}">
              <a16:creationId xmlns:a16="http://schemas.microsoft.com/office/drawing/2014/main" id="{ACDD18E0-E89D-4454-939C-499D1F78489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9" name="テキスト ボックス 698">
          <a:extLst>
            <a:ext uri="{FF2B5EF4-FFF2-40B4-BE49-F238E27FC236}">
              <a16:creationId xmlns:a16="http://schemas.microsoft.com/office/drawing/2014/main" id="{8EC46FA9-8A89-4FF0-B8CB-AF63A51308F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0" name="直線コネクタ 699">
          <a:extLst>
            <a:ext uri="{FF2B5EF4-FFF2-40B4-BE49-F238E27FC236}">
              <a16:creationId xmlns:a16="http://schemas.microsoft.com/office/drawing/2014/main" id="{8F9D40D5-6CAA-4840-9278-3C024627DFC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1" name="テキスト ボックス 700">
          <a:extLst>
            <a:ext uri="{FF2B5EF4-FFF2-40B4-BE49-F238E27FC236}">
              <a16:creationId xmlns:a16="http://schemas.microsoft.com/office/drawing/2014/main" id="{AF133193-C64E-4B1E-8B2C-46C4E863ACCF}"/>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2" name="直線コネクタ 701">
          <a:extLst>
            <a:ext uri="{FF2B5EF4-FFF2-40B4-BE49-F238E27FC236}">
              <a16:creationId xmlns:a16="http://schemas.microsoft.com/office/drawing/2014/main" id="{36B4920E-EFE4-4A74-8AA6-468A02F8BDA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3" name="テキスト ボックス 702">
          <a:extLst>
            <a:ext uri="{FF2B5EF4-FFF2-40B4-BE49-F238E27FC236}">
              <a16:creationId xmlns:a16="http://schemas.microsoft.com/office/drawing/2014/main" id="{C91E693E-5E14-4250-B2DF-CE4C3BE6774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4" name="直線コネクタ 703">
          <a:extLst>
            <a:ext uri="{FF2B5EF4-FFF2-40B4-BE49-F238E27FC236}">
              <a16:creationId xmlns:a16="http://schemas.microsoft.com/office/drawing/2014/main" id="{2FB62B02-5E5F-4AD1-9208-1F11A2E2FE2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5" name="テキスト ボックス 704">
          <a:extLst>
            <a:ext uri="{FF2B5EF4-FFF2-40B4-BE49-F238E27FC236}">
              <a16:creationId xmlns:a16="http://schemas.microsoft.com/office/drawing/2014/main" id="{FB3039A2-74EF-488F-844A-F7A6EF107DB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6" name="直線コネクタ 705">
          <a:extLst>
            <a:ext uri="{FF2B5EF4-FFF2-40B4-BE49-F238E27FC236}">
              <a16:creationId xmlns:a16="http://schemas.microsoft.com/office/drawing/2014/main" id="{241CFB47-39DC-40C8-BFD8-AC978C42ACA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7" name="テキスト ボックス 706">
          <a:extLst>
            <a:ext uri="{FF2B5EF4-FFF2-40B4-BE49-F238E27FC236}">
              <a16:creationId xmlns:a16="http://schemas.microsoft.com/office/drawing/2014/main" id="{94DBCA82-4544-4B27-8C09-A330C7318478}"/>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8" name="直線コネクタ 707">
          <a:extLst>
            <a:ext uri="{FF2B5EF4-FFF2-40B4-BE49-F238E27FC236}">
              <a16:creationId xmlns:a16="http://schemas.microsoft.com/office/drawing/2014/main" id="{875E6DB4-5691-43A4-A430-C1866A8F7F5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9" name="テキスト ボックス 708">
          <a:extLst>
            <a:ext uri="{FF2B5EF4-FFF2-40B4-BE49-F238E27FC236}">
              <a16:creationId xmlns:a16="http://schemas.microsoft.com/office/drawing/2014/main" id="{79EAEFBE-BAC2-4760-8E60-53B2F0EAF54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AFFFB021-DA46-4487-B22F-58E770E3FC6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DE3F80A9-EBDE-44DB-9A46-94492478622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a:extLst>
            <a:ext uri="{FF2B5EF4-FFF2-40B4-BE49-F238E27FC236}">
              <a16:creationId xmlns:a16="http://schemas.microsoft.com/office/drawing/2014/main" id="{AC5D5072-2759-4D4D-B91D-B51D77347F1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3" name="直線コネクタ 712">
          <a:extLst>
            <a:ext uri="{FF2B5EF4-FFF2-40B4-BE49-F238E27FC236}">
              <a16:creationId xmlns:a16="http://schemas.microsoft.com/office/drawing/2014/main" id="{A8AAA1C3-03F8-44BC-BB5F-95AF484616BB}"/>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4" name="【消防施設】&#10;一人当たり面積最小値テキスト">
          <a:extLst>
            <a:ext uri="{FF2B5EF4-FFF2-40B4-BE49-F238E27FC236}">
              <a16:creationId xmlns:a16="http://schemas.microsoft.com/office/drawing/2014/main" id="{6A0B39BF-223F-4B4D-80AF-2BCE09AEEAE6}"/>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5" name="直線コネクタ 714">
          <a:extLst>
            <a:ext uri="{FF2B5EF4-FFF2-40B4-BE49-F238E27FC236}">
              <a16:creationId xmlns:a16="http://schemas.microsoft.com/office/drawing/2014/main" id="{40F1C3F5-E51A-4C3D-89E4-30AEE29E68EA}"/>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6" name="【消防施設】&#10;一人当たり面積最大値テキスト">
          <a:extLst>
            <a:ext uri="{FF2B5EF4-FFF2-40B4-BE49-F238E27FC236}">
              <a16:creationId xmlns:a16="http://schemas.microsoft.com/office/drawing/2014/main" id="{C803F954-5C4D-4ED6-ADEF-E0DF5F7D70FD}"/>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7" name="直線コネクタ 716">
          <a:extLst>
            <a:ext uri="{FF2B5EF4-FFF2-40B4-BE49-F238E27FC236}">
              <a16:creationId xmlns:a16="http://schemas.microsoft.com/office/drawing/2014/main" id="{34C03413-E0FC-4AEF-8F55-F6304DC5D67E}"/>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8" name="【消防施設】&#10;一人当たり面積平均値テキスト">
          <a:extLst>
            <a:ext uri="{FF2B5EF4-FFF2-40B4-BE49-F238E27FC236}">
              <a16:creationId xmlns:a16="http://schemas.microsoft.com/office/drawing/2014/main" id="{8B2B474B-5450-49E2-98DF-DB91AF351794}"/>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9" name="フローチャート: 判断 718">
          <a:extLst>
            <a:ext uri="{FF2B5EF4-FFF2-40B4-BE49-F238E27FC236}">
              <a16:creationId xmlns:a16="http://schemas.microsoft.com/office/drawing/2014/main" id="{24C4886D-B70B-408F-A544-A509B7B7A244}"/>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20" name="フローチャート: 判断 719">
          <a:extLst>
            <a:ext uri="{FF2B5EF4-FFF2-40B4-BE49-F238E27FC236}">
              <a16:creationId xmlns:a16="http://schemas.microsoft.com/office/drawing/2014/main" id="{C34416D5-985E-42E7-9696-54202BB15322}"/>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1" name="フローチャート: 判断 720">
          <a:extLst>
            <a:ext uri="{FF2B5EF4-FFF2-40B4-BE49-F238E27FC236}">
              <a16:creationId xmlns:a16="http://schemas.microsoft.com/office/drawing/2014/main" id="{77657420-1ED3-44F4-B314-DF6ED090BF81}"/>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2" name="フローチャート: 判断 721">
          <a:extLst>
            <a:ext uri="{FF2B5EF4-FFF2-40B4-BE49-F238E27FC236}">
              <a16:creationId xmlns:a16="http://schemas.microsoft.com/office/drawing/2014/main" id="{9B748D96-E121-46ED-946F-D62753F5185D}"/>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3" name="フローチャート: 判断 722">
          <a:extLst>
            <a:ext uri="{FF2B5EF4-FFF2-40B4-BE49-F238E27FC236}">
              <a16:creationId xmlns:a16="http://schemas.microsoft.com/office/drawing/2014/main" id="{C6B732C3-5789-47DA-949E-B26082ACD4E1}"/>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FA8AF91-8DDC-4F7C-800E-C928C3239A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7866504C-97F6-4EC8-BCF0-265D8257F2C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16BF918B-432E-4EFE-90C3-4734765ABC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203679F-F8B6-43CE-9D3F-501E0E671BA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5FC641EE-CC5D-400E-9232-46BDD74184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44994</xdr:rowOff>
    </xdr:from>
    <xdr:to>
      <xdr:col>116</xdr:col>
      <xdr:colOff>114300</xdr:colOff>
      <xdr:row>86</xdr:row>
      <xdr:rowOff>146594</xdr:rowOff>
    </xdr:to>
    <xdr:sp macro="" textlink="">
      <xdr:nvSpPr>
        <xdr:cNvPr id="729" name="楕円 728">
          <a:extLst>
            <a:ext uri="{FF2B5EF4-FFF2-40B4-BE49-F238E27FC236}">
              <a16:creationId xmlns:a16="http://schemas.microsoft.com/office/drawing/2014/main" id="{EF6C5F41-8406-4C8F-A8F4-066CEBF50C23}"/>
            </a:ext>
          </a:extLst>
        </xdr:cNvPr>
        <xdr:cNvSpPr/>
      </xdr:nvSpPr>
      <xdr:spPr>
        <a:xfrm>
          <a:off x="221107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730" name="【消防施設】&#10;一人当たり面積該当値テキスト">
          <a:extLst>
            <a:ext uri="{FF2B5EF4-FFF2-40B4-BE49-F238E27FC236}">
              <a16:creationId xmlns:a16="http://schemas.microsoft.com/office/drawing/2014/main" id="{72038BA7-FAFD-4ECC-82FC-AA533E249FF9}"/>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46082</xdr:rowOff>
    </xdr:from>
    <xdr:to>
      <xdr:col>112</xdr:col>
      <xdr:colOff>38100</xdr:colOff>
      <xdr:row>86</xdr:row>
      <xdr:rowOff>147682</xdr:rowOff>
    </xdr:to>
    <xdr:sp macro="" textlink="">
      <xdr:nvSpPr>
        <xdr:cNvPr id="731" name="楕円 730">
          <a:extLst>
            <a:ext uri="{FF2B5EF4-FFF2-40B4-BE49-F238E27FC236}">
              <a16:creationId xmlns:a16="http://schemas.microsoft.com/office/drawing/2014/main" id="{541B83A3-15E2-427E-897A-56327DF24BB4}"/>
            </a:ext>
          </a:extLst>
        </xdr:cNvPr>
        <xdr:cNvSpPr/>
      </xdr:nvSpPr>
      <xdr:spPr>
        <a:xfrm>
          <a:off x="21272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95794</xdr:rowOff>
    </xdr:from>
    <xdr:to>
      <xdr:col>116</xdr:col>
      <xdr:colOff>63500</xdr:colOff>
      <xdr:row>86</xdr:row>
      <xdr:rowOff>96882</xdr:rowOff>
    </xdr:to>
    <xdr:cxnSp macro="">
      <xdr:nvCxnSpPr>
        <xdr:cNvPr id="732" name="直線コネクタ 731">
          <a:extLst>
            <a:ext uri="{FF2B5EF4-FFF2-40B4-BE49-F238E27FC236}">
              <a16:creationId xmlns:a16="http://schemas.microsoft.com/office/drawing/2014/main" id="{DA7CAC70-B1E7-4CCE-84D8-A28CCEABB064}"/>
            </a:ext>
          </a:extLst>
        </xdr:cNvPr>
        <xdr:cNvCxnSpPr/>
      </xdr:nvCxnSpPr>
      <xdr:spPr>
        <a:xfrm flipV="1">
          <a:off x="21323300" y="14840494"/>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47171</xdr:rowOff>
    </xdr:from>
    <xdr:to>
      <xdr:col>107</xdr:col>
      <xdr:colOff>101600</xdr:colOff>
      <xdr:row>86</xdr:row>
      <xdr:rowOff>148771</xdr:rowOff>
    </xdr:to>
    <xdr:sp macro="" textlink="">
      <xdr:nvSpPr>
        <xdr:cNvPr id="733" name="楕円 732">
          <a:extLst>
            <a:ext uri="{FF2B5EF4-FFF2-40B4-BE49-F238E27FC236}">
              <a16:creationId xmlns:a16="http://schemas.microsoft.com/office/drawing/2014/main" id="{AB29C153-DE91-4EF3-B36E-26CEEF217A88}"/>
            </a:ext>
          </a:extLst>
        </xdr:cNvPr>
        <xdr:cNvSpPr/>
      </xdr:nvSpPr>
      <xdr:spPr>
        <a:xfrm>
          <a:off x="20383500" y="147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96882</xdr:rowOff>
    </xdr:from>
    <xdr:to>
      <xdr:col>111</xdr:col>
      <xdr:colOff>177800</xdr:colOff>
      <xdr:row>86</xdr:row>
      <xdr:rowOff>97971</xdr:rowOff>
    </xdr:to>
    <xdr:cxnSp macro="">
      <xdr:nvCxnSpPr>
        <xdr:cNvPr id="734" name="直線コネクタ 733">
          <a:extLst>
            <a:ext uri="{FF2B5EF4-FFF2-40B4-BE49-F238E27FC236}">
              <a16:creationId xmlns:a16="http://schemas.microsoft.com/office/drawing/2014/main" id="{620417D5-7DAE-453D-8D69-BC880ED8C636}"/>
            </a:ext>
          </a:extLst>
        </xdr:cNvPr>
        <xdr:cNvCxnSpPr/>
      </xdr:nvCxnSpPr>
      <xdr:spPr>
        <a:xfrm flipV="1">
          <a:off x="20434300" y="148415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74386</xdr:rowOff>
    </xdr:from>
    <xdr:to>
      <xdr:col>102</xdr:col>
      <xdr:colOff>165100</xdr:colOff>
      <xdr:row>87</xdr:row>
      <xdr:rowOff>4536</xdr:rowOff>
    </xdr:to>
    <xdr:sp macro="" textlink="">
      <xdr:nvSpPr>
        <xdr:cNvPr id="735" name="楕円 734">
          <a:extLst>
            <a:ext uri="{FF2B5EF4-FFF2-40B4-BE49-F238E27FC236}">
              <a16:creationId xmlns:a16="http://schemas.microsoft.com/office/drawing/2014/main" id="{2ADFCEA3-47DF-497A-938E-EAF8C6B43216}"/>
            </a:ext>
          </a:extLst>
        </xdr:cNvPr>
        <xdr:cNvSpPr/>
      </xdr:nvSpPr>
      <xdr:spPr>
        <a:xfrm>
          <a:off x="19494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97971</xdr:rowOff>
    </xdr:from>
    <xdr:to>
      <xdr:col>107</xdr:col>
      <xdr:colOff>50800</xdr:colOff>
      <xdr:row>86</xdr:row>
      <xdr:rowOff>125186</xdr:rowOff>
    </xdr:to>
    <xdr:cxnSp macro="">
      <xdr:nvCxnSpPr>
        <xdr:cNvPr id="736" name="直線コネクタ 735">
          <a:extLst>
            <a:ext uri="{FF2B5EF4-FFF2-40B4-BE49-F238E27FC236}">
              <a16:creationId xmlns:a16="http://schemas.microsoft.com/office/drawing/2014/main" id="{A90E8A74-882E-4821-A490-D247F2CCC096}"/>
            </a:ext>
          </a:extLst>
        </xdr:cNvPr>
        <xdr:cNvCxnSpPr/>
      </xdr:nvCxnSpPr>
      <xdr:spPr>
        <a:xfrm flipV="1">
          <a:off x="19545300" y="14842671"/>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75474</xdr:rowOff>
    </xdr:from>
    <xdr:to>
      <xdr:col>98</xdr:col>
      <xdr:colOff>38100</xdr:colOff>
      <xdr:row>87</xdr:row>
      <xdr:rowOff>5624</xdr:rowOff>
    </xdr:to>
    <xdr:sp macro="" textlink="">
      <xdr:nvSpPr>
        <xdr:cNvPr id="737" name="楕円 736">
          <a:extLst>
            <a:ext uri="{FF2B5EF4-FFF2-40B4-BE49-F238E27FC236}">
              <a16:creationId xmlns:a16="http://schemas.microsoft.com/office/drawing/2014/main" id="{6D58F1A8-EED3-44A8-AED3-41FF81E8AE3F}"/>
            </a:ext>
          </a:extLst>
        </xdr:cNvPr>
        <xdr:cNvSpPr/>
      </xdr:nvSpPr>
      <xdr:spPr>
        <a:xfrm>
          <a:off x="18605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125186</xdr:rowOff>
    </xdr:from>
    <xdr:to>
      <xdr:col>102</xdr:col>
      <xdr:colOff>114300</xdr:colOff>
      <xdr:row>86</xdr:row>
      <xdr:rowOff>126274</xdr:rowOff>
    </xdr:to>
    <xdr:cxnSp macro="">
      <xdr:nvCxnSpPr>
        <xdr:cNvPr id="738" name="直線コネクタ 737">
          <a:extLst>
            <a:ext uri="{FF2B5EF4-FFF2-40B4-BE49-F238E27FC236}">
              <a16:creationId xmlns:a16="http://schemas.microsoft.com/office/drawing/2014/main" id="{A04A2092-A9ED-4296-AAA0-43ACF20374AE}"/>
            </a:ext>
          </a:extLst>
        </xdr:cNvPr>
        <xdr:cNvCxnSpPr/>
      </xdr:nvCxnSpPr>
      <xdr:spPr>
        <a:xfrm flipV="1">
          <a:off x="18656300" y="1486988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9" name="n_1aveValue【消防施設】&#10;一人当たり面積">
          <a:extLst>
            <a:ext uri="{FF2B5EF4-FFF2-40B4-BE49-F238E27FC236}">
              <a16:creationId xmlns:a16="http://schemas.microsoft.com/office/drawing/2014/main" id="{C1650F21-0EFC-4B82-AD94-66A3891ED115}"/>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40" name="n_2aveValue【消防施設】&#10;一人当たり面積">
          <a:extLst>
            <a:ext uri="{FF2B5EF4-FFF2-40B4-BE49-F238E27FC236}">
              <a16:creationId xmlns:a16="http://schemas.microsoft.com/office/drawing/2014/main" id="{4FBF53C6-07C9-4C6D-915D-7B710D18009B}"/>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41" name="n_3aveValue【消防施設】&#10;一人当たり面積">
          <a:extLst>
            <a:ext uri="{FF2B5EF4-FFF2-40B4-BE49-F238E27FC236}">
              <a16:creationId xmlns:a16="http://schemas.microsoft.com/office/drawing/2014/main" id="{6A28B73E-C701-4C2A-A464-A64AAED7767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42" name="n_4aveValue【消防施設】&#10;一人当たり面積">
          <a:extLst>
            <a:ext uri="{FF2B5EF4-FFF2-40B4-BE49-F238E27FC236}">
              <a16:creationId xmlns:a16="http://schemas.microsoft.com/office/drawing/2014/main" id="{742B0C44-4950-4626-B64A-8950CD192773}"/>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138809</xdr:rowOff>
    </xdr:from>
    <xdr:ext cx="469744" cy="259045"/>
    <xdr:sp macro="" textlink="">
      <xdr:nvSpPr>
        <xdr:cNvPr id="743" name="n_1mainValue【消防施設】&#10;一人当たり面積">
          <a:extLst>
            <a:ext uri="{FF2B5EF4-FFF2-40B4-BE49-F238E27FC236}">
              <a16:creationId xmlns:a16="http://schemas.microsoft.com/office/drawing/2014/main" id="{D34D6455-3A46-4999-8940-14A331148E61}"/>
            </a:ext>
          </a:extLst>
        </xdr:cNvPr>
        <xdr:cNvSpPr txBox="1"/>
      </xdr:nvSpPr>
      <xdr:spPr>
        <a:xfrm>
          <a:off x="210757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139898</xdr:rowOff>
    </xdr:from>
    <xdr:ext cx="469744" cy="259045"/>
    <xdr:sp macro="" textlink="">
      <xdr:nvSpPr>
        <xdr:cNvPr id="744" name="n_2mainValue【消防施設】&#10;一人当たり面積">
          <a:extLst>
            <a:ext uri="{FF2B5EF4-FFF2-40B4-BE49-F238E27FC236}">
              <a16:creationId xmlns:a16="http://schemas.microsoft.com/office/drawing/2014/main" id="{39D1F38A-474B-423D-8A02-98DED58ACBAC}"/>
            </a:ext>
          </a:extLst>
        </xdr:cNvPr>
        <xdr:cNvSpPr txBox="1"/>
      </xdr:nvSpPr>
      <xdr:spPr>
        <a:xfrm>
          <a:off x="20199427"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167113</xdr:rowOff>
    </xdr:from>
    <xdr:ext cx="469744" cy="259045"/>
    <xdr:sp macro="" textlink="">
      <xdr:nvSpPr>
        <xdr:cNvPr id="745" name="n_3mainValue【消防施設】&#10;一人当たり面積">
          <a:extLst>
            <a:ext uri="{FF2B5EF4-FFF2-40B4-BE49-F238E27FC236}">
              <a16:creationId xmlns:a16="http://schemas.microsoft.com/office/drawing/2014/main" id="{E269EE21-93C9-4D0E-837C-2BBDB8D0DA03}"/>
            </a:ext>
          </a:extLst>
        </xdr:cNvPr>
        <xdr:cNvSpPr txBox="1"/>
      </xdr:nvSpPr>
      <xdr:spPr>
        <a:xfrm>
          <a:off x="19310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746" name="n_4mainValue【消防施設】&#10;一人当たり面積">
          <a:extLst>
            <a:ext uri="{FF2B5EF4-FFF2-40B4-BE49-F238E27FC236}">
              <a16:creationId xmlns:a16="http://schemas.microsoft.com/office/drawing/2014/main" id="{49BCC7CE-5811-46FA-886E-3C7817FC27C9}"/>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EEACB788-FCB8-4D27-ABF2-B086CACD5D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1CAEBB79-6F06-423D-B77A-77B65D5E576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D03E0403-EE15-4BC5-8353-00AA24F06E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C019D26A-DE7F-4A0F-858D-0F9F40445C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5A4E70E8-62E6-4529-8CBB-8234E983D1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7F95D625-04F0-423A-9885-5951FD2894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20A7BA7A-5B02-40ED-9127-D3D14A26E3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7F1C5160-CDC7-40B5-A33C-A95251698B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56D44E32-50F4-4CB7-ADDE-1F8313AC948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639C4349-3888-41C2-BBE7-4A553BB1A8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E8F15663-EC15-43D7-8E94-9809C3D608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8" name="直線コネクタ 757">
          <a:extLst>
            <a:ext uri="{FF2B5EF4-FFF2-40B4-BE49-F238E27FC236}">
              <a16:creationId xmlns:a16="http://schemas.microsoft.com/office/drawing/2014/main" id="{D6BBDE79-62F7-4302-BFFC-35606DAFB3B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9" name="テキスト ボックス 758">
          <a:extLst>
            <a:ext uri="{FF2B5EF4-FFF2-40B4-BE49-F238E27FC236}">
              <a16:creationId xmlns:a16="http://schemas.microsoft.com/office/drawing/2014/main" id="{4134FAEC-0E0A-4557-B504-B6E6EA6AC5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0" name="直線コネクタ 759">
          <a:extLst>
            <a:ext uri="{FF2B5EF4-FFF2-40B4-BE49-F238E27FC236}">
              <a16:creationId xmlns:a16="http://schemas.microsoft.com/office/drawing/2014/main" id="{20585A6F-B830-4939-B75D-969042C7AB8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1" name="テキスト ボックス 760">
          <a:extLst>
            <a:ext uri="{FF2B5EF4-FFF2-40B4-BE49-F238E27FC236}">
              <a16:creationId xmlns:a16="http://schemas.microsoft.com/office/drawing/2014/main" id="{40D449A8-9EA4-4CE8-851E-5A1B937422B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2" name="直線コネクタ 761">
          <a:extLst>
            <a:ext uri="{FF2B5EF4-FFF2-40B4-BE49-F238E27FC236}">
              <a16:creationId xmlns:a16="http://schemas.microsoft.com/office/drawing/2014/main" id="{CD172B8E-01E7-43EF-BE0B-D07F7E61BF0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3" name="テキスト ボックス 762">
          <a:extLst>
            <a:ext uri="{FF2B5EF4-FFF2-40B4-BE49-F238E27FC236}">
              <a16:creationId xmlns:a16="http://schemas.microsoft.com/office/drawing/2014/main" id="{10BF5F1C-8253-4493-BD6D-FA5CD521FC5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4" name="直線コネクタ 763">
          <a:extLst>
            <a:ext uri="{FF2B5EF4-FFF2-40B4-BE49-F238E27FC236}">
              <a16:creationId xmlns:a16="http://schemas.microsoft.com/office/drawing/2014/main" id="{727A44A7-604A-4392-94C6-1FFE8F878F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5" name="テキスト ボックス 764">
          <a:extLst>
            <a:ext uri="{FF2B5EF4-FFF2-40B4-BE49-F238E27FC236}">
              <a16:creationId xmlns:a16="http://schemas.microsoft.com/office/drawing/2014/main" id="{CEA4FFED-75CB-4FCC-B1FB-976AD30040E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6" name="直線コネクタ 765">
          <a:extLst>
            <a:ext uri="{FF2B5EF4-FFF2-40B4-BE49-F238E27FC236}">
              <a16:creationId xmlns:a16="http://schemas.microsoft.com/office/drawing/2014/main" id="{7E6C0B1E-9E59-4245-A9FC-5E493B7B3E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7" name="テキスト ボックス 766">
          <a:extLst>
            <a:ext uri="{FF2B5EF4-FFF2-40B4-BE49-F238E27FC236}">
              <a16:creationId xmlns:a16="http://schemas.microsoft.com/office/drawing/2014/main" id="{1F806201-951B-43FC-9F12-99B2906ADB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8" name="直線コネクタ 767">
          <a:extLst>
            <a:ext uri="{FF2B5EF4-FFF2-40B4-BE49-F238E27FC236}">
              <a16:creationId xmlns:a16="http://schemas.microsoft.com/office/drawing/2014/main" id="{A7D65D0C-3F3E-4245-8E27-2344C66327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9" name="テキスト ボックス 768">
          <a:extLst>
            <a:ext uri="{FF2B5EF4-FFF2-40B4-BE49-F238E27FC236}">
              <a16:creationId xmlns:a16="http://schemas.microsoft.com/office/drawing/2014/main" id="{D26C374A-3CDF-4E2A-9A69-674F1916B1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0" name="直線コネクタ 769">
          <a:extLst>
            <a:ext uri="{FF2B5EF4-FFF2-40B4-BE49-F238E27FC236}">
              <a16:creationId xmlns:a16="http://schemas.microsoft.com/office/drawing/2014/main" id="{71611ACD-315C-41FE-93D9-00D26A8350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庁舎】&#10;有形固定資産減価償却率グラフ枠">
          <a:extLst>
            <a:ext uri="{FF2B5EF4-FFF2-40B4-BE49-F238E27FC236}">
              <a16:creationId xmlns:a16="http://schemas.microsoft.com/office/drawing/2014/main" id="{2019A896-5F82-4900-B844-A3CB279393C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2" name="直線コネクタ 771">
          <a:extLst>
            <a:ext uri="{FF2B5EF4-FFF2-40B4-BE49-F238E27FC236}">
              <a16:creationId xmlns:a16="http://schemas.microsoft.com/office/drawing/2014/main" id="{E0110786-DD03-48D8-93AA-CC4C5E190443}"/>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3" name="【庁舎】&#10;有形固定資産減価償却率最小値テキスト">
          <a:extLst>
            <a:ext uri="{FF2B5EF4-FFF2-40B4-BE49-F238E27FC236}">
              <a16:creationId xmlns:a16="http://schemas.microsoft.com/office/drawing/2014/main" id="{6F888B66-2848-4167-9CDB-50634E0D8EED}"/>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4" name="直線コネクタ 773">
          <a:extLst>
            <a:ext uri="{FF2B5EF4-FFF2-40B4-BE49-F238E27FC236}">
              <a16:creationId xmlns:a16="http://schemas.microsoft.com/office/drawing/2014/main" id="{4ECC2954-C418-4FAC-BEBF-F3C49FC3E737}"/>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5" name="【庁舎】&#10;有形固定資産減価償却率最大値テキスト">
          <a:extLst>
            <a:ext uri="{FF2B5EF4-FFF2-40B4-BE49-F238E27FC236}">
              <a16:creationId xmlns:a16="http://schemas.microsoft.com/office/drawing/2014/main" id="{40D7E27A-A96C-459A-B69F-09ABF36E0D52}"/>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6" name="直線コネクタ 775">
          <a:extLst>
            <a:ext uri="{FF2B5EF4-FFF2-40B4-BE49-F238E27FC236}">
              <a16:creationId xmlns:a16="http://schemas.microsoft.com/office/drawing/2014/main" id="{1D2DB4FA-D972-40EA-A820-791181021159}"/>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7" name="【庁舎】&#10;有形固定資産減価償却率平均値テキスト">
          <a:extLst>
            <a:ext uri="{FF2B5EF4-FFF2-40B4-BE49-F238E27FC236}">
              <a16:creationId xmlns:a16="http://schemas.microsoft.com/office/drawing/2014/main" id="{D09ED9AE-94CE-41B4-B1C8-C975BB266FD4}"/>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8" name="フローチャート: 判断 777">
          <a:extLst>
            <a:ext uri="{FF2B5EF4-FFF2-40B4-BE49-F238E27FC236}">
              <a16:creationId xmlns:a16="http://schemas.microsoft.com/office/drawing/2014/main" id="{36EA8DEA-D5A9-4590-A136-5754B5B3A7B8}"/>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9" name="フローチャート: 判断 778">
          <a:extLst>
            <a:ext uri="{FF2B5EF4-FFF2-40B4-BE49-F238E27FC236}">
              <a16:creationId xmlns:a16="http://schemas.microsoft.com/office/drawing/2014/main" id="{2DEEB69B-D319-45F5-9A93-148596AAC8BA}"/>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80" name="フローチャート: 判断 779">
          <a:extLst>
            <a:ext uri="{FF2B5EF4-FFF2-40B4-BE49-F238E27FC236}">
              <a16:creationId xmlns:a16="http://schemas.microsoft.com/office/drawing/2014/main" id="{E15C4B6B-71CF-4CFC-96E9-0C4A2C29864D}"/>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1" name="フローチャート: 判断 780">
          <a:extLst>
            <a:ext uri="{FF2B5EF4-FFF2-40B4-BE49-F238E27FC236}">
              <a16:creationId xmlns:a16="http://schemas.microsoft.com/office/drawing/2014/main" id="{8B1C4BF3-9CCC-49EC-8E54-09FA6F795ECA}"/>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2" name="フローチャート: 判断 781">
          <a:extLst>
            <a:ext uri="{FF2B5EF4-FFF2-40B4-BE49-F238E27FC236}">
              <a16:creationId xmlns:a16="http://schemas.microsoft.com/office/drawing/2014/main" id="{79B19CF4-2B13-4837-8B43-B48FB47E7473}"/>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D972F58-D5FA-4F11-A271-ABC6578D83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C0A34F4-6719-4943-A1E4-686BB0C157A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89F9AF31-6EB0-4DCD-B25F-1AF39D7058F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143640A-D21E-4AF4-8F65-FCD6C97470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4B2CC8D4-B88B-4B94-AC28-3C8840C020C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5806</xdr:rowOff>
    </xdr:from>
    <xdr:to>
      <xdr:col>85</xdr:col>
      <xdr:colOff>177800</xdr:colOff>
      <xdr:row>105</xdr:row>
      <xdr:rowOff>107406</xdr:rowOff>
    </xdr:to>
    <xdr:sp macro="" textlink="">
      <xdr:nvSpPr>
        <xdr:cNvPr id="788" name="楕円 787">
          <a:extLst>
            <a:ext uri="{FF2B5EF4-FFF2-40B4-BE49-F238E27FC236}">
              <a16:creationId xmlns:a16="http://schemas.microsoft.com/office/drawing/2014/main" id="{BC7112E4-06E8-4CD6-9714-7C3BFB642A05}"/>
            </a:ext>
          </a:extLst>
        </xdr:cNvPr>
        <xdr:cNvSpPr/>
      </xdr:nvSpPr>
      <xdr:spPr>
        <a:xfrm>
          <a:off x="16268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155683</xdr:rowOff>
    </xdr:from>
    <xdr:ext cx="405111" cy="259045"/>
    <xdr:sp macro="" textlink="">
      <xdr:nvSpPr>
        <xdr:cNvPr id="789" name="【庁舎】&#10;有形固定資産減価償却率該当値テキスト">
          <a:extLst>
            <a:ext uri="{FF2B5EF4-FFF2-40B4-BE49-F238E27FC236}">
              <a16:creationId xmlns:a16="http://schemas.microsoft.com/office/drawing/2014/main" id="{5F281681-4BB2-4DA8-9C6A-7E37681C859E}"/>
            </a:ext>
          </a:extLst>
        </xdr:cNvPr>
        <xdr:cNvSpPr txBox="1"/>
      </xdr:nvSpPr>
      <xdr:spPr>
        <a:xfrm>
          <a:off x="16357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164193</xdr:rowOff>
    </xdr:from>
    <xdr:to>
      <xdr:col>81</xdr:col>
      <xdr:colOff>101600</xdr:colOff>
      <xdr:row>105</xdr:row>
      <xdr:rowOff>94343</xdr:rowOff>
    </xdr:to>
    <xdr:sp macro="" textlink="">
      <xdr:nvSpPr>
        <xdr:cNvPr id="790" name="楕円 789">
          <a:extLst>
            <a:ext uri="{FF2B5EF4-FFF2-40B4-BE49-F238E27FC236}">
              <a16:creationId xmlns:a16="http://schemas.microsoft.com/office/drawing/2014/main" id="{D5DC46B1-1B39-41B0-9EE1-71C70949BE12}"/>
            </a:ext>
          </a:extLst>
        </xdr:cNvPr>
        <xdr:cNvSpPr/>
      </xdr:nvSpPr>
      <xdr:spPr>
        <a:xfrm>
          <a:off x="15430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43543</xdr:rowOff>
    </xdr:from>
    <xdr:to>
      <xdr:col>85</xdr:col>
      <xdr:colOff>127000</xdr:colOff>
      <xdr:row>105</xdr:row>
      <xdr:rowOff>56606</xdr:rowOff>
    </xdr:to>
    <xdr:cxnSp macro="">
      <xdr:nvCxnSpPr>
        <xdr:cNvPr id="791" name="直線コネクタ 790">
          <a:extLst>
            <a:ext uri="{FF2B5EF4-FFF2-40B4-BE49-F238E27FC236}">
              <a16:creationId xmlns:a16="http://schemas.microsoft.com/office/drawing/2014/main" id="{C25A28BF-FAF2-4B85-A352-3BA8997047AA}"/>
            </a:ext>
          </a:extLst>
        </xdr:cNvPr>
        <xdr:cNvCxnSpPr/>
      </xdr:nvCxnSpPr>
      <xdr:spPr>
        <a:xfrm>
          <a:off x="15481300" y="180457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792" name="楕円 791">
          <a:extLst>
            <a:ext uri="{FF2B5EF4-FFF2-40B4-BE49-F238E27FC236}">
              <a16:creationId xmlns:a16="http://schemas.microsoft.com/office/drawing/2014/main" id="{5D370F01-EF8E-4A44-B818-CC126F2BEA30}"/>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43543</xdr:rowOff>
    </xdr:to>
    <xdr:cxnSp macro="">
      <xdr:nvCxnSpPr>
        <xdr:cNvPr id="793" name="直線コネクタ 792">
          <a:extLst>
            <a:ext uri="{FF2B5EF4-FFF2-40B4-BE49-F238E27FC236}">
              <a16:creationId xmlns:a16="http://schemas.microsoft.com/office/drawing/2014/main" id="{95EAB980-B098-4DC5-AB8B-5DAAD21EE0D2}"/>
            </a:ext>
          </a:extLst>
        </xdr:cNvPr>
        <xdr:cNvCxnSpPr/>
      </xdr:nvCxnSpPr>
      <xdr:spPr>
        <a:xfrm>
          <a:off x="14592300" y="1801966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794" name="楕円 793">
          <a:extLst>
            <a:ext uri="{FF2B5EF4-FFF2-40B4-BE49-F238E27FC236}">
              <a16:creationId xmlns:a16="http://schemas.microsoft.com/office/drawing/2014/main" id="{E028F268-8027-4D46-9CB6-303A26B6CCA0}"/>
            </a:ext>
          </a:extLst>
        </xdr:cNvPr>
        <xdr:cNvSpPr/>
      </xdr:nvSpPr>
      <xdr:spPr>
        <a:xfrm>
          <a:off x="13652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107224</xdr:rowOff>
    </xdr:to>
    <xdr:cxnSp macro="">
      <xdr:nvCxnSpPr>
        <xdr:cNvPr id="795" name="直線コネクタ 794">
          <a:extLst>
            <a:ext uri="{FF2B5EF4-FFF2-40B4-BE49-F238E27FC236}">
              <a16:creationId xmlns:a16="http://schemas.microsoft.com/office/drawing/2014/main" id="{6071C1BC-7AB8-4F9D-8C29-E0CE44F6248A}"/>
            </a:ext>
          </a:extLst>
        </xdr:cNvPr>
        <xdr:cNvCxnSpPr/>
      </xdr:nvCxnSpPr>
      <xdr:spPr>
        <a:xfrm flipV="1">
          <a:off x="13703300" y="18019668"/>
          <a:ext cx="88900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96" name="楕円 795">
          <a:extLst>
            <a:ext uri="{FF2B5EF4-FFF2-40B4-BE49-F238E27FC236}">
              <a16:creationId xmlns:a16="http://schemas.microsoft.com/office/drawing/2014/main" id="{82342815-2039-4566-98CE-5D799E56189A}"/>
            </a:ext>
          </a:extLst>
        </xdr:cNvPr>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166007</xdr:rowOff>
    </xdr:to>
    <xdr:cxnSp macro="">
      <xdr:nvCxnSpPr>
        <xdr:cNvPr id="797" name="直線コネクタ 796">
          <a:extLst>
            <a:ext uri="{FF2B5EF4-FFF2-40B4-BE49-F238E27FC236}">
              <a16:creationId xmlns:a16="http://schemas.microsoft.com/office/drawing/2014/main" id="{71DA6A44-8EF4-4419-8020-22E4A3189F6E}"/>
            </a:ext>
          </a:extLst>
        </xdr:cNvPr>
        <xdr:cNvCxnSpPr/>
      </xdr:nvCxnSpPr>
      <xdr:spPr>
        <a:xfrm flipV="1">
          <a:off x="12814300" y="181094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8" name="n_1aveValue【庁舎】&#10;有形固定資産減価償却率">
          <a:extLst>
            <a:ext uri="{FF2B5EF4-FFF2-40B4-BE49-F238E27FC236}">
              <a16:creationId xmlns:a16="http://schemas.microsoft.com/office/drawing/2014/main" id="{4A6BC197-80B9-4D04-A04A-252B3134729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99" name="n_2aveValue【庁舎】&#10;有形固定資産減価償却率">
          <a:extLst>
            <a:ext uri="{FF2B5EF4-FFF2-40B4-BE49-F238E27FC236}">
              <a16:creationId xmlns:a16="http://schemas.microsoft.com/office/drawing/2014/main" id="{CC4D22B0-9947-4F24-94D7-C079CE259F9B}"/>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00" name="n_3aveValue【庁舎】&#10;有形固定資産減価償却率">
          <a:extLst>
            <a:ext uri="{FF2B5EF4-FFF2-40B4-BE49-F238E27FC236}">
              <a16:creationId xmlns:a16="http://schemas.microsoft.com/office/drawing/2014/main" id="{C3610CC3-F926-4FB4-BEB7-A9FA1C4A7E24}"/>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01" name="n_4aveValue【庁舎】&#10;有形固定資産減価償却率">
          <a:extLst>
            <a:ext uri="{FF2B5EF4-FFF2-40B4-BE49-F238E27FC236}">
              <a16:creationId xmlns:a16="http://schemas.microsoft.com/office/drawing/2014/main" id="{42FB689A-13D5-4CE1-B660-6C294E4EDD18}"/>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85470</xdr:rowOff>
    </xdr:from>
    <xdr:ext cx="405111" cy="259045"/>
    <xdr:sp macro="" textlink="">
      <xdr:nvSpPr>
        <xdr:cNvPr id="802" name="n_1mainValue【庁舎】&#10;有形固定資産減価償却率">
          <a:extLst>
            <a:ext uri="{FF2B5EF4-FFF2-40B4-BE49-F238E27FC236}">
              <a16:creationId xmlns:a16="http://schemas.microsoft.com/office/drawing/2014/main" id="{03764A89-20BE-4C9E-B950-82AB57CEFAA9}"/>
            </a:ext>
          </a:extLst>
        </xdr:cNvPr>
        <xdr:cNvSpPr txBox="1"/>
      </xdr:nvSpPr>
      <xdr:spPr>
        <a:xfrm>
          <a:off x="15266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803" name="n_2mainValue【庁舎】&#10;有形固定資産減価償却率">
          <a:extLst>
            <a:ext uri="{FF2B5EF4-FFF2-40B4-BE49-F238E27FC236}">
              <a16:creationId xmlns:a16="http://schemas.microsoft.com/office/drawing/2014/main" id="{4EF7B2E4-52FA-4120-B1B7-52A740360E58}"/>
            </a:ext>
          </a:extLst>
        </xdr:cNvPr>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804" name="n_3mainValue【庁舎】&#10;有形固定資産減価償却率">
          <a:extLst>
            <a:ext uri="{FF2B5EF4-FFF2-40B4-BE49-F238E27FC236}">
              <a16:creationId xmlns:a16="http://schemas.microsoft.com/office/drawing/2014/main" id="{27F93E74-5B64-43D9-AC9F-EA0ADA0F3EDE}"/>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805" name="n_4mainValue【庁舎】&#10;有形固定資産減価償却率">
          <a:extLst>
            <a:ext uri="{FF2B5EF4-FFF2-40B4-BE49-F238E27FC236}">
              <a16:creationId xmlns:a16="http://schemas.microsoft.com/office/drawing/2014/main" id="{E3B0441E-AF65-4538-A2EA-73E3F5F900B7}"/>
            </a:ext>
          </a:extLst>
        </xdr:cNvPr>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a:extLst>
            <a:ext uri="{FF2B5EF4-FFF2-40B4-BE49-F238E27FC236}">
              <a16:creationId xmlns:a16="http://schemas.microsoft.com/office/drawing/2014/main" id="{40EEBB67-8602-4437-B3C2-CA0B53ED8A5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a:extLst>
            <a:ext uri="{FF2B5EF4-FFF2-40B4-BE49-F238E27FC236}">
              <a16:creationId xmlns:a16="http://schemas.microsoft.com/office/drawing/2014/main" id="{5D99F25A-F8C3-46BD-9417-1079551013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a:extLst>
            <a:ext uri="{FF2B5EF4-FFF2-40B4-BE49-F238E27FC236}">
              <a16:creationId xmlns:a16="http://schemas.microsoft.com/office/drawing/2014/main" id="{7416722A-1AE3-4901-BC3B-BCBFA76C43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a:extLst>
            <a:ext uri="{FF2B5EF4-FFF2-40B4-BE49-F238E27FC236}">
              <a16:creationId xmlns:a16="http://schemas.microsoft.com/office/drawing/2014/main" id="{7972B194-4E28-408E-95F4-408E6EC93E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a:extLst>
            <a:ext uri="{FF2B5EF4-FFF2-40B4-BE49-F238E27FC236}">
              <a16:creationId xmlns:a16="http://schemas.microsoft.com/office/drawing/2014/main" id="{3E14C2DA-3BFB-48EE-86D9-C7744AF307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a:extLst>
            <a:ext uri="{FF2B5EF4-FFF2-40B4-BE49-F238E27FC236}">
              <a16:creationId xmlns:a16="http://schemas.microsoft.com/office/drawing/2014/main" id="{6E3AA40D-1033-42F6-9C4A-19F2F997F1E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a:extLst>
            <a:ext uri="{FF2B5EF4-FFF2-40B4-BE49-F238E27FC236}">
              <a16:creationId xmlns:a16="http://schemas.microsoft.com/office/drawing/2014/main" id="{7F8BAAF3-2B84-4F31-87BB-4073876EE9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a:extLst>
            <a:ext uri="{FF2B5EF4-FFF2-40B4-BE49-F238E27FC236}">
              <a16:creationId xmlns:a16="http://schemas.microsoft.com/office/drawing/2014/main" id="{2465C7BF-1CBC-4FAA-9C98-20B3069838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a:extLst>
            <a:ext uri="{FF2B5EF4-FFF2-40B4-BE49-F238E27FC236}">
              <a16:creationId xmlns:a16="http://schemas.microsoft.com/office/drawing/2014/main" id="{E4DE2D6D-762E-4F13-9998-D63EEC73EE6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a:extLst>
            <a:ext uri="{FF2B5EF4-FFF2-40B4-BE49-F238E27FC236}">
              <a16:creationId xmlns:a16="http://schemas.microsoft.com/office/drawing/2014/main" id="{6F55B0F6-D3A8-48BA-8B61-ABA1F57D75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6" name="直線コネクタ 815">
          <a:extLst>
            <a:ext uri="{FF2B5EF4-FFF2-40B4-BE49-F238E27FC236}">
              <a16:creationId xmlns:a16="http://schemas.microsoft.com/office/drawing/2014/main" id="{CD7873EA-7403-4CC5-9971-1941B3A1F5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7" name="テキスト ボックス 816">
          <a:extLst>
            <a:ext uri="{FF2B5EF4-FFF2-40B4-BE49-F238E27FC236}">
              <a16:creationId xmlns:a16="http://schemas.microsoft.com/office/drawing/2014/main" id="{A25368D1-9B2E-4E8A-A06F-3237263F5BB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8" name="直線コネクタ 817">
          <a:extLst>
            <a:ext uri="{FF2B5EF4-FFF2-40B4-BE49-F238E27FC236}">
              <a16:creationId xmlns:a16="http://schemas.microsoft.com/office/drawing/2014/main" id="{95D294DE-CF02-4DD3-910D-B50F5A9CC10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9" name="テキスト ボックス 818">
          <a:extLst>
            <a:ext uri="{FF2B5EF4-FFF2-40B4-BE49-F238E27FC236}">
              <a16:creationId xmlns:a16="http://schemas.microsoft.com/office/drawing/2014/main" id="{79F1B395-520E-4B2F-AFEE-FCBD91485FB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0" name="直線コネクタ 819">
          <a:extLst>
            <a:ext uri="{FF2B5EF4-FFF2-40B4-BE49-F238E27FC236}">
              <a16:creationId xmlns:a16="http://schemas.microsoft.com/office/drawing/2014/main" id="{7A1E5DDC-63F6-423B-9E9F-5A6495D733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1" name="テキスト ボックス 820">
          <a:extLst>
            <a:ext uri="{FF2B5EF4-FFF2-40B4-BE49-F238E27FC236}">
              <a16:creationId xmlns:a16="http://schemas.microsoft.com/office/drawing/2014/main" id="{BE53AA7D-7FBB-44DC-B48F-90F840AE56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2" name="直線コネクタ 821">
          <a:extLst>
            <a:ext uri="{FF2B5EF4-FFF2-40B4-BE49-F238E27FC236}">
              <a16:creationId xmlns:a16="http://schemas.microsoft.com/office/drawing/2014/main" id="{8AF86308-5EF3-4059-8E50-B40FF2B28BD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3" name="テキスト ボックス 822">
          <a:extLst>
            <a:ext uri="{FF2B5EF4-FFF2-40B4-BE49-F238E27FC236}">
              <a16:creationId xmlns:a16="http://schemas.microsoft.com/office/drawing/2014/main" id="{5D38AD91-3EA0-4552-AB8E-3532CE9F9FA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4" name="直線コネクタ 823">
          <a:extLst>
            <a:ext uri="{FF2B5EF4-FFF2-40B4-BE49-F238E27FC236}">
              <a16:creationId xmlns:a16="http://schemas.microsoft.com/office/drawing/2014/main" id="{18D35678-1EF4-44CC-A033-6D1665B495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5" name="テキスト ボックス 824">
          <a:extLst>
            <a:ext uri="{FF2B5EF4-FFF2-40B4-BE49-F238E27FC236}">
              <a16:creationId xmlns:a16="http://schemas.microsoft.com/office/drawing/2014/main" id="{429AD874-DC43-45DD-B470-C1CFB54B593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a:extLst>
            <a:ext uri="{FF2B5EF4-FFF2-40B4-BE49-F238E27FC236}">
              <a16:creationId xmlns:a16="http://schemas.microsoft.com/office/drawing/2014/main" id="{F1432F53-7C44-4D0B-B6B1-DBB56086DAF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a:extLst>
            <a:ext uri="{FF2B5EF4-FFF2-40B4-BE49-F238E27FC236}">
              <a16:creationId xmlns:a16="http://schemas.microsoft.com/office/drawing/2014/main" id="{CD665B75-E424-4F1E-83A4-09D13C84B9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a:extLst>
            <a:ext uri="{FF2B5EF4-FFF2-40B4-BE49-F238E27FC236}">
              <a16:creationId xmlns:a16="http://schemas.microsoft.com/office/drawing/2014/main" id="{11816B57-C403-49D8-AA76-C00215B5979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9" name="直線コネクタ 828">
          <a:extLst>
            <a:ext uri="{FF2B5EF4-FFF2-40B4-BE49-F238E27FC236}">
              <a16:creationId xmlns:a16="http://schemas.microsoft.com/office/drawing/2014/main" id="{1CB07E4C-496B-4378-99DB-733349095E42}"/>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0" name="【庁舎】&#10;一人当たり面積最小値テキスト">
          <a:extLst>
            <a:ext uri="{FF2B5EF4-FFF2-40B4-BE49-F238E27FC236}">
              <a16:creationId xmlns:a16="http://schemas.microsoft.com/office/drawing/2014/main" id="{22182E2A-E87B-4461-A77F-DE2F1606757D}"/>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1" name="直線コネクタ 830">
          <a:extLst>
            <a:ext uri="{FF2B5EF4-FFF2-40B4-BE49-F238E27FC236}">
              <a16:creationId xmlns:a16="http://schemas.microsoft.com/office/drawing/2014/main" id="{551B31CC-6116-4516-A2B0-A477272E355B}"/>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2" name="【庁舎】&#10;一人当たり面積最大値テキスト">
          <a:extLst>
            <a:ext uri="{FF2B5EF4-FFF2-40B4-BE49-F238E27FC236}">
              <a16:creationId xmlns:a16="http://schemas.microsoft.com/office/drawing/2014/main" id="{4F0FF6F7-1457-456A-B9F5-A58217AF34ED}"/>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3" name="直線コネクタ 832">
          <a:extLst>
            <a:ext uri="{FF2B5EF4-FFF2-40B4-BE49-F238E27FC236}">
              <a16:creationId xmlns:a16="http://schemas.microsoft.com/office/drawing/2014/main" id="{8F4497AE-0977-4054-82CD-3F74732AB73D}"/>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4" name="【庁舎】&#10;一人当たり面積平均値テキスト">
          <a:extLst>
            <a:ext uri="{FF2B5EF4-FFF2-40B4-BE49-F238E27FC236}">
              <a16:creationId xmlns:a16="http://schemas.microsoft.com/office/drawing/2014/main" id="{FE03B9D2-F54D-4C22-BD3B-F9B325EF6595}"/>
            </a:ext>
          </a:extLst>
        </xdr:cNvPr>
        <xdr:cNvSpPr txBox="1"/>
      </xdr:nvSpPr>
      <xdr:spPr>
        <a:xfrm>
          <a:off x="22199600" y="17903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5" name="フローチャート: 判断 834">
          <a:extLst>
            <a:ext uri="{FF2B5EF4-FFF2-40B4-BE49-F238E27FC236}">
              <a16:creationId xmlns:a16="http://schemas.microsoft.com/office/drawing/2014/main" id="{1C1CE2E2-BEE6-47DF-B1BE-88B43AB1D37B}"/>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6" name="フローチャート: 判断 835">
          <a:extLst>
            <a:ext uri="{FF2B5EF4-FFF2-40B4-BE49-F238E27FC236}">
              <a16:creationId xmlns:a16="http://schemas.microsoft.com/office/drawing/2014/main" id="{30BCE8AB-9965-45AE-86DB-1A38786CCF02}"/>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7" name="フローチャート: 判断 836">
          <a:extLst>
            <a:ext uri="{FF2B5EF4-FFF2-40B4-BE49-F238E27FC236}">
              <a16:creationId xmlns:a16="http://schemas.microsoft.com/office/drawing/2014/main" id="{B0AB6003-1796-4F9E-8D40-B14E1DFB1C16}"/>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8" name="フローチャート: 判断 837">
          <a:extLst>
            <a:ext uri="{FF2B5EF4-FFF2-40B4-BE49-F238E27FC236}">
              <a16:creationId xmlns:a16="http://schemas.microsoft.com/office/drawing/2014/main" id="{975FB678-B460-4CC3-BD6F-A264E63E1B44}"/>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9" name="フローチャート: 判断 838">
          <a:extLst>
            <a:ext uri="{FF2B5EF4-FFF2-40B4-BE49-F238E27FC236}">
              <a16:creationId xmlns:a16="http://schemas.microsoft.com/office/drawing/2014/main" id="{3BBF5FB7-1F3E-4FAD-9014-C0FCB42BDB3D}"/>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2C06235-DE8C-4594-96EF-70AC3F4344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7690E0F2-AC6A-4C90-917E-CB8D0B04D1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58915351-1BC6-4434-8487-89C082A3C1B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29EE47FA-228D-4B00-A421-8EB2EC4EB9B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BF1E0B3D-8EE3-4832-B471-6E3582430B8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166370</xdr:rowOff>
    </xdr:from>
    <xdr:to>
      <xdr:col>116</xdr:col>
      <xdr:colOff>114300</xdr:colOff>
      <xdr:row>106</xdr:row>
      <xdr:rowOff>96520</xdr:rowOff>
    </xdr:to>
    <xdr:sp macro="" textlink="">
      <xdr:nvSpPr>
        <xdr:cNvPr id="845" name="楕円 844">
          <a:extLst>
            <a:ext uri="{FF2B5EF4-FFF2-40B4-BE49-F238E27FC236}">
              <a16:creationId xmlns:a16="http://schemas.microsoft.com/office/drawing/2014/main" id="{0564F2ED-3795-4084-9F1E-999CEDD42944}"/>
            </a:ext>
          </a:extLst>
        </xdr:cNvPr>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144797</xdr:rowOff>
    </xdr:from>
    <xdr:ext cx="469744" cy="259045"/>
    <xdr:sp macro="" textlink="">
      <xdr:nvSpPr>
        <xdr:cNvPr id="846" name="【庁舎】&#10;一人当たり面積該当値テキスト">
          <a:extLst>
            <a:ext uri="{FF2B5EF4-FFF2-40B4-BE49-F238E27FC236}">
              <a16:creationId xmlns:a16="http://schemas.microsoft.com/office/drawing/2014/main" id="{8E93FB4D-8294-4D52-88CF-48C4964FB188}"/>
            </a:ext>
          </a:extLst>
        </xdr:cNvPr>
        <xdr:cNvSpPr txBox="1"/>
      </xdr:nvSpPr>
      <xdr:spPr>
        <a:xfrm>
          <a:off x="22199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636</xdr:rowOff>
    </xdr:from>
    <xdr:to>
      <xdr:col>112</xdr:col>
      <xdr:colOff>38100</xdr:colOff>
      <xdr:row>106</xdr:row>
      <xdr:rowOff>102236</xdr:rowOff>
    </xdr:to>
    <xdr:sp macro="" textlink="">
      <xdr:nvSpPr>
        <xdr:cNvPr id="847" name="楕円 846">
          <a:extLst>
            <a:ext uri="{FF2B5EF4-FFF2-40B4-BE49-F238E27FC236}">
              <a16:creationId xmlns:a16="http://schemas.microsoft.com/office/drawing/2014/main" id="{F9EC28D1-01B2-43A7-8688-5ADD14E441FD}"/>
            </a:ext>
          </a:extLst>
        </xdr:cNvPr>
        <xdr:cNvSpPr/>
      </xdr:nvSpPr>
      <xdr:spPr>
        <a:xfrm>
          <a:off x="21272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45720</xdr:rowOff>
    </xdr:from>
    <xdr:to>
      <xdr:col>116</xdr:col>
      <xdr:colOff>63500</xdr:colOff>
      <xdr:row>106</xdr:row>
      <xdr:rowOff>51436</xdr:rowOff>
    </xdr:to>
    <xdr:cxnSp macro="">
      <xdr:nvCxnSpPr>
        <xdr:cNvPr id="848" name="直線コネクタ 847">
          <a:extLst>
            <a:ext uri="{FF2B5EF4-FFF2-40B4-BE49-F238E27FC236}">
              <a16:creationId xmlns:a16="http://schemas.microsoft.com/office/drawing/2014/main" id="{712EA651-8CCA-44C5-A407-AF907BBB5327}"/>
            </a:ext>
          </a:extLst>
        </xdr:cNvPr>
        <xdr:cNvCxnSpPr/>
      </xdr:nvCxnSpPr>
      <xdr:spPr>
        <a:xfrm flipV="1">
          <a:off x="21323300" y="1821942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849" name="楕円 848">
          <a:extLst>
            <a:ext uri="{FF2B5EF4-FFF2-40B4-BE49-F238E27FC236}">
              <a16:creationId xmlns:a16="http://schemas.microsoft.com/office/drawing/2014/main" id="{33838E4F-9215-4226-BB10-069FCE0753D7}"/>
            </a:ext>
          </a:extLst>
        </xdr:cNvPr>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51436</xdr:rowOff>
    </xdr:from>
    <xdr:to>
      <xdr:col>111</xdr:col>
      <xdr:colOff>177800</xdr:colOff>
      <xdr:row>106</xdr:row>
      <xdr:rowOff>60961</xdr:rowOff>
    </xdr:to>
    <xdr:cxnSp macro="">
      <xdr:nvCxnSpPr>
        <xdr:cNvPr id="850" name="直線コネクタ 849">
          <a:extLst>
            <a:ext uri="{FF2B5EF4-FFF2-40B4-BE49-F238E27FC236}">
              <a16:creationId xmlns:a16="http://schemas.microsoft.com/office/drawing/2014/main" id="{362A3DD0-AB67-44B3-813D-5891995AEA73}"/>
            </a:ext>
          </a:extLst>
        </xdr:cNvPr>
        <xdr:cNvCxnSpPr/>
      </xdr:nvCxnSpPr>
      <xdr:spPr>
        <a:xfrm flipV="1">
          <a:off x="20434300" y="182251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19686</xdr:rowOff>
    </xdr:from>
    <xdr:to>
      <xdr:col>102</xdr:col>
      <xdr:colOff>165100</xdr:colOff>
      <xdr:row>106</xdr:row>
      <xdr:rowOff>121286</xdr:rowOff>
    </xdr:to>
    <xdr:sp macro="" textlink="">
      <xdr:nvSpPr>
        <xdr:cNvPr id="851" name="楕円 850">
          <a:extLst>
            <a:ext uri="{FF2B5EF4-FFF2-40B4-BE49-F238E27FC236}">
              <a16:creationId xmlns:a16="http://schemas.microsoft.com/office/drawing/2014/main" id="{AE6AD3A3-5E46-4802-9C95-5A4A64B80751}"/>
            </a:ext>
          </a:extLst>
        </xdr:cNvPr>
        <xdr:cNvSpPr/>
      </xdr:nvSpPr>
      <xdr:spPr>
        <a:xfrm>
          <a:off x="19494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70486</xdr:rowOff>
    </xdr:to>
    <xdr:cxnSp macro="">
      <xdr:nvCxnSpPr>
        <xdr:cNvPr id="852" name="直線コネクタ 851">
          <a:extLst>
            <a:ext uri="{FF2B5EF4-FFF2-40B4-BE49-F238E27FC236}">
              <a16:creationId xmlns:a16="http://schemas.microsoft.com/office/drawing/2014/main" id="{2F779C52-C3F2-4CD6-AC93-AA216CE5D5EF}"/>
            </a:ext>
          </a:extLst>
        </xdr:cNvPr>
        <xdr:cNvCxnSpPr/>
      </xdr:nvCxnSpPr>
      <xdr:spPr>
        <a:xfrm flipV="1">
          <a:off x="19545300" y="182346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27305</xdr:rowOff>
    </xdr:from>
    <xdr:to>
      <xdr:col>98</xdr:col>
      <xdr:colOff>38100</xdr:colOff>
      <xdr:row>106</xdr:row>
      <xdr:rowOff>128905</xdr:rowOff>
    </xdr:to>
    <xdr:sp macro="" textlink="">
      <xdr:nvSpPr>
        <xdr:cNvPr id="853" name="楕円 852">
          <a:extLst>
            <a:ext uri="{FF2B5EF4-FFF2-40B4-BE49-F238E27FC236}">
              <a16:creationId xmlns:a16="http://schemas.microsoft.com/office/drawing/2014/main" id="{8588F146-C9C0-47F9-9150-2911AA01E157}"/>
            </a:ext>
          </a:extLst>
        </xdr:cNvPr>
        <xdr:cNvSpPr/>
      </xdr:nvSpPr>
      <xdr:spPr>
        <a:xfrm>
          <a:off x="18605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70486</xdr:rowOff>
    </xdr:from>
    <xdr:to>
      <xdr:col>102</xdr:col>
      <xdr:colOff>114300</xdr:colOff>
      <xdr:row>106</xdr:row>
      <xdr:rowOff>78105</xdr:rowOff>
    </xdr:to>
    <xdr:cxnSp macro="">
      <xdr:nvCxnSpPr>
        <xdr:cNvPr id="854" name="直線コネクタ 853">
          <a:extLst>
            <a:ext uri="{FF2B5EF4-FFF2-40B4-BE49-F238E27FC236}">
              <a16:creationId xmlns:a16="http://schemas.microsoft.com/office/drawing/2014/main" id="{E5E7C940-4B32-4B51-81D0-760FD353ED88}"/>
            </a:ext>
          </a:extLst>
        </xdr:cNvPr>
        <xdr:cNvCxnSpPr/>
      </xdr:nvCxnSpPr>
      <xdr:spPr>
        <a:xfrm flipV="1">
          <a:off x="18656300" y="182441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5" name="n_1aveValue【庁舎】&#10;一人当たり面積">
          <a:extLst>
            <a:ext uri="{FF2B5EF4-FFF2-40B4-BE49-F238E27FC236}">
              <a16:creationId xmlns:a16="http://schemas.microsoft.com/office/drawing/2014/main" id="{6B319072-5238-4E57-A5ED-8E3333D8181A}"/>
            </a:ext>
          </a:extLst>
        </xdr:cNvPr>
        <xdr:cNvSpPr txBox="1"/>
      </xdr:nvSpPr>
      <xdr:spPr>
        <a:xfrm>
          <a:off x="210757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6" name="n_2aveValue【庁舎】&#10;一人当たり面積">
          <a:extLst>
            <a:ext uri="{FF2B5EF4-FFF2-40B4-BE49-F238E27FC236}">
              <a16:creationId xmlns:a16="http://schemas.microsoft.com/office/drawing/2014/main" id="{BB5389F6-EB66-4993-8E3B-61F16F2A4103}"/>
            </a:ext>
          </a:extLst>
        </xdr:cNvPr>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7" name="n_3aveValue【庁舎】&#10;一人当たり面積">
          <a:extLst>
            <a:ext uri="{FF2B5EF4-FFF2-40B4-BE49-F238E27FC236}">
              <a16:creationId xmlns:a16="http://schemas.microsoft.com/office/drawing/2014/main" id="{6DB64FAD-E3C7-4653-B50A-7D982D0F32FE}"/>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8" name="n_4aveValue【庁舎】&#10;一人当たり面積">
          <a:extLst>
            <a:ext uri="{FF2B5EF4-FFF2-40B4-BE49-F238E27FC236}">
              <a16:creationId xmlns:a16="http://schemas.microsoft.com/office/drawing/2014/main" id="{12973E3F-0B2D-4C45-8047-BB8EF70D7E10}"/>
            </a:ext>
          </a:extLst>
        </xdr:cNvPr>
        <xdr:cNvSpPr txBox="1"/>
      </xdr:nvSpPr>
      <xdr:spPr>
        <a:xfrm>
          <a:off x="18421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93363</xdr:rowOff>
    </xdr:from>
    <xdr:ext cx="469744" cy="259045"/>
    <xdr:sp macro="" textlink="">
      <xdr:nvSpPr>
        <xdr:cNvPr id="859" name="n_1mainValue【庁舎】&#10;一人当たり面積">
          <a:extLst>
            <a:ext uri="{FF2B5EF4-FFF2-40B4-BE49-F238E27FC236}">
              <a16:creationId xmlns:a16="http://schemas.microsoft.com/office/drawing/2014/main" id="{E6499DC9-3B10-4660-B637-605C7D5EB310}"/>
            </a:ext>
          </a:extLst>
        </xdr:cNvPr>
        <xdr:cNvSpPr txBox="1"/>
      </xdr:nvSpPr>
      <xdr:spPr>
        <a:xfrm>
          <a:off x="21075727"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860" name="n_2mainValue【庁舎】&#10;一人当たり面積">
          <a:extLst>
            <a:ext uri="{FF2B5EF4-FFF2-40B4-BE49-F238E27FC236}">
              <a16:creationId xmlns:a16="http://schemas.microsoft.com/office/drawing/2014/main" id="{E0C85EF6-53AA-42B3-A8BD-9A43403C4EEE}"/>
            </a:ext>
          </a:extLst>
        </xdr:cNvPr>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112413</xdr:rowOff>
    </xdr:from>
    <xdr:ext cx="469744" cy="259045"/>
    <xdr:sp macro="" textlink="">
      <xdr:nvSpPr>
        <xdr:cNvPr id="861" name="n_3mainValue【庁舎】&#10;一人当たり面積">
          <a:extLst>
            <a:ext uri="{FF2B5EF4-FFF2-40B4-BE49-F238E27FC236}">
              <a16:creationId xmlns:a16="http://schemas.microsoft.com/office/drawing/2014/main" id="{6BD9214F-9C46-4825-8B97-1D939BFA82E7}"/>
            </a:ext>
          </a:extLst>
        </xdr:cNvPr>
        <xdr:cNvSpPr txBox="1"/>
      </xdr:nvSpPr>
      <xdr:spPr>
        <a:xfrm>
          <a:off x="19310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120032</xdr:rowOff>
    </xdr:from>
    <xdr:ext cx="469744" cy="259045"/>
    <xdr:sp macro="" textlink="">
      <xdr:nvSpPr>
        <xdr:cNvPr id="862" name="n_4mainValue【庁舎】&#10;一人当たり面積">
          <a:extLst>
            <a:ext uri="{FF2B5EF4-FFF2-40B4-BE49-F238E27FC236}">
              <a16:creationId xmlns:a16="http://schemas.microsoft.com/office/drawing/2014/main" id="{BA33D99A-487E-4BA7-9D14-319760ECC708}"/>
            </a:ext>
          </a:extLst>
        </xdr:cNvPr>
        <xdr:cNvSpPr txBox="1"/>
      </xdr:nvSpPr>
      <xdr:spPr>
        <a:xfrm>
          <a:off x="18421427" y="1829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B75739A5-4607-41ED-9811-B9FA509FD0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BFFF03A-47DA-471F-B13C-6691F02148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0C1D33DF-6C18-4443-A304-6A702F8B40C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類似団体と比較して特に有形固定資産減価償却率が高くなっている施設は、保健センター・保健所であり、特に低くなっている施設は、一般廃棄物処理施設である。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保健センター・保健所については、平成５年度に建設した福祉関係施設の老朽化割合が６割程度になっており、悪化傾向であるが、令和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年度には当該施設のエレベーター改修工事を実施したことにより、緩やかな上昇となった。　福祉施設は、昭和４０年代から５０年代に建設した介護予防センターなどの福祉関係施設の老朽化割合が８０％を超えていることが要因により、類似団体平均より高い傾向にあったが、令和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年度には介護予防センターの大規模改修工事を実施したことにより、大幅な改善となった。</a:t>
          </a:r>
          <a:endParaRPr kumimoji="1" lang="ja-JP" altLang="en-US" sz="1300" strike="dblStrike" baseline="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有形固定資産減価償却率が高くなっている施設は、引き続き、集約化を図りながらそれぞれ計画的に施設を更新していく。</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一般廃棄物処理施設については、平成２０年代に二市一町による一部事務組合を設立し、中間処理施設としての施設整備を行ったため、有形固定資産減価償却率が低くなっている。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類似団体の数値を</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ヵ年連続で</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ポイント下回っており、さらに近年の数値は若干の低下傾向（令和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ずつ低下）にある。例年低い水準で推移している主な要因としては、少子高齢化に伴う人口減少や市内に大規模な事業所が存在しないこと等により、財政基盤が脆弱であることが挙げられる。これまでに引き続き、今後も税の徴収強化や企業誘致の推進等による市税の基盤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税基盤が脆弱であること、社会的・地理的要因から、施設数やそれに伴う職員数が多く人件費が類似団体内平均値より高いこと等により、経常収支比率は高い数値で推移している。令和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年度では、歳出において、平成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過疎対策事業債を発行し続けている影響により公債費が増加傾向にあり、また、障害福祉サービス費等の扶助費についても増加している。しかしながら、歳入における普通交付税の増等の影響が大きく、結果として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％改善することとなった。税収等の更なる徴収強化や、地方債の任意繰上償還の実施による公債費の抑制などに取り組み、経常収支比率の改善を図る。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64</xdr:row>
      <xdr:rowOff>39370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25532"/>
          <a:ext cx="0" cy="786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11447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8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39370</xdr:rowOff>
    </xdr:from>
    <xdr:to>
      <xdr:col>24</xdr:col>
      <xdr:colOff>12700</xdr:colOff>
      <xdr:row>64</xdr:row>
      <xdr:rowOff>39370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1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64</xdr:row>
      <xdr:rowOff>24892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783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157497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4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64</xdr:row>
      <xdr:rowOff>24892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563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73406</xdr:rowOff>
    </xdr:from>
    <xdr:to>
      <xdr:col>19</xdr:col>
      <xdr:colOff>184150</xdr:colOff>
      <xdr:row>62</xdr:row>
      <xdr:rowOff>3556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64</xdr:row>
      <xdr:rowOff>116586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563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71120</xdr:rowOff>
    </xdr:from>
    <xdr:to>
      <xdr:col>15</xdr:col>
      <xdr:colOff>133350</xdr:colOff>
      <xdr:row>61</xdr:row>
      <xdr:rowOff>1270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11447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65</xdr:row>
      <xdr:rowOff>99568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8938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22115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2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48768</xdr:rowOff>
    </xdr:from>
    <xdr:to>
      <xdr:col>7</xdr:col>
      <xdr:colOff>31750</xdr:colOff>
      <xdr:row>65</xdr:row>
      <xdr:rowOff>150368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135145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１人当たりの金額が類似団体平均を上回っているのは、主に人件費が要因となっている。これは、主にごみ収集業務や保育所等の施設運営を直営で行っているためであり、また、少子高齢化に伴う人口減少により人口１人当たりの決算額も増加し続けている。今後も人口の減少が見込まれるため、保育所の統廃合により人件費や施設維持管理費の抑制を図るなど、コスト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80065</xdr:rowOff>
    </xdr:from>
    <xdr:to>
      <xdr:col>23</xdr:col>
      <xdr:colOff>133350</xdr:colOff>
      <xdr:row>85</xdr:row>
      <xdr:rowOff>88540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53315"/>
          <a:ext cx="8382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65074</xdr:rowOff>
    </xdr:from>
    <xdr:to>
      <xdr:col>19</xdr:col>
      <xdr:colOff>133350</xdr:colOff>
      <xdr:row>85</xdr:row>
      <xdr:rowOff>80065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638324"/>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164333</xdr:rowOff>
    </xdr:from>
    <xdr:to>
      <xdr:col>15</xdr:col>
      <xdr:colOff>82550</xdr:colOff>
      <xdr:row>85</xdr:row>
      <xdr:rowOff>65074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66133"/>
          <a:ext cx="8890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44732</xdr:rowOff>
    </xdr:from>
    <xdr:to>
      <xdr:col>11</xdr:col>
      <xdr:colOff>31750</xdr:colOff>
      <xdr:row>84</xdr:row>
      <xdr:rowOff>164333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46532"/>
          <a:ext cx="889000" cy="11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37740</xdr:rowOff>
    </xdr:from>
    <xdr:to>
      <xdr:col>23</xdr:col>
      <xdr:colOff>184150</xdr:colOff>
      <xdr:row>85</xdr:row>
      <xdr:rowOff>139340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9817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8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29265</xdr:rowOff>
    </xdr:from>
    <xdr:to>
      <xdr:col>19</xdr:col>
      <xdr:colOff>184150</xdr:colOff>
      <xdr:row>85</xdr:row>
      <xdr:rowOff>130865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115642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88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14274</xdr:rowOff>
    </xdr:from>
    <xdr:to>
      <xdr:col>15</xdr:col>
      <xdr:colOff>133350</xdr:colOff>
      <xdr:row>85</xdr:row>
      <xdr:rowOff>115874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100651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113533</xdr:rowOff>
    </xdr:from>
    <xdr:to>
      <xdr:col>11</xdr:col>
      <xdr:colOff>82550</xdr:colOff>
      <xdr:row>85</xdr:row>
      <xdr:rowOff>43683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5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28460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60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165382</xdr:rowOff>
    </xdr:from>
    <xdr:to>
      <xdr:col>7</xdr:col>
      <xdr:colOff>31750</xdr:colOff>
      <xdr:row>84</xdr:row>
      <xdr:rowOff>95532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9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80309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8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財政健全化計画が終了したことに伴い、計画の一環として実施していた職員給与の１０％カット分を復活させた。その結果近年では類似団体を上回っており、県内の市町村の動向を注視しながら、給与制度の運用や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167481</xdr:rowOff>
    </xdr:from>
    <xdr:to>
      <xdr:col>81</xdr:col>
      <xdr:colOff>44450</xdr:colOff>
      <xdr:row>86</xdr:row>
      <xdr:rowOff>41275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40731"/>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41275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6653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85</xdr:row>
      <xdr:rowOff>167481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65325"/>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137319</xdr:rowOff>
    </xdr:from>
    <xdr:to>
      <xdr:col>68</xdr:col>
      <xdr:colOff>152400</xdr:colOff>
      <xdr:row>85</xdr:row>
      <xdr:rowOff>167481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105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116681</xdr:rowOff>
    </xdr:from>
    <xdr:to>
      <xdr:col>81</xdr:col>
      <xdr:colOff>95250</xdr:colOff>
      <xdr:row>86</xdr:row>
      <xdr:rowOff>46831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88758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6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31608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86519</xdr:rowOff>
    </xdr:from>
    <xdr:to>
      <xdr:col>64</xdr:col>
      <xdr:colOff>152400</xdr:colOff>
      <xdr:row>86</xdr:row>
      <xdr:rowOff>16669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1446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年度に策定した御所市第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次定員適正化計画に則り職員数の適正管理を図る。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24433</xdr:rowOff>
    </xdr:from>
    <xdr:to>
      <xdr:col>81</xdr:col>
      <xdr:colOff>44450</xdr:colOff>
      <xdr:row>64</xdr:row>
      <xdr:rowOff>27880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9723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12942</xdr:rowOff>
    </xdr:from>
    <xdr:to>
      <xdr:col>77</xdr:col>
      <xdr:colOff>44450</xdr:colOff>
      <xdr:row>64</xdr:row>
      <xdr:rowOff>24433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8574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153367</xdr:rowOff>
    </xdr:from>
    <xdr:to>
      <xdr:col>72</xdr:col>
      <xdr:colOff>203200</xdr:colOff>
      <xdr:row>64</xdr:row>
      <xdr:rowOff>12942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5471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153367</xdr:rowOff>
    </xdr:from>
    <xdr:to>
      <xdr:col>68</xdr:col>
      <xdr:colOff>152400</xdr:colOff>
      <xdr:row>63</xdr:row>
      <xdr:rowOff>164858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5471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148530</xdr:rowOff>
    </xdr:from>
    <xdr:to>
      <xdr:col>81</xdr:col>
      <xdr:colOff>95250</xdr:colOff>
      <xdr:row>64</xdr:row>
      <xdr:rowOff>78680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120607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145083</xdr:rowOff>
    </xdr:from>
    <xdr:to>
      <xdr:col>77</xdr:col>
      <xdr:colOff>95250</xdr:colOff>
      <xdr:row>64</xdr:row>
      <xdr:rowOff>75233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4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60010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2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133592</xdr:rowOff>
    </xdr:from>
    <xdr:to>
      <xdr:col>73</xdr:col>
      <xdr:colOff>44450</xdr:colOff>
      <xdr:row>64</xdr:row>
      <xdr:rowOff>63742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3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48519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102567</xdr:rowOff>
    </xdr:from>
    <xdr:to>
      <xdr:col>68</xdr:col>
      <xdr:colOff>203200</xdr:colOff>
      <xdr:row>64</xdr:row>
      <xdr:rowOff>32717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17494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9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114058</xdr:rowOff>
    </xdr:from>
    <xdr:to>
      <xdr:col>64</xdr:col>
      <xdr:colOff>152400</xdr:colOff>
      <xdr:row>64</xdr:row>
      <xdr:rowOff>44208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1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28985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早期健全化基準を下回っているものの類似団体に比べ高い数値で推移を続けている。令和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年度より発行を続けている過疎対策事業債の元金償還が重なってきたことにより公債費が増加している。また、公営企業債の元利償還金に対する繰入金も増加しており、実質公債費比率は前年度に比べ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％悪化することとなった。実質公債費比率の上昇を抑えるために地方債の任意繰上償還の実施や、普通建設事業の取捨選択をおこない財政負担の平準化に努めていく。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26307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526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151795</xdr:rowOff>
    </xdr:from>
    <xdr:to>
      <xdr:col>77</xdr:col>
      <xdr:colOff>44450</xdr:colOff>
      <xdr:row>43</xdr:row>
      <xdr:rowOff>49288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3526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44</xdr:row>
      <xdr:rowOff>4233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42163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96157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146957</xdr:rowOff>
    </xdr:from>
    <xdr:to>
      <xdr:col>81</xdr:col>
      <xdr:colOff>95250</xdr:colOff>
      <xdr:row>43</xdr:row>
      <xdr:rowOff>77107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119034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100995</xdr:rowOff>
    </xdr:from>
    <xdr:to>
      <xdr:col>77</xdr:col>
      <xdr:colOff>95250</xdr:colOff>
      <xdr:row>43</xdr:row>
      <xdr:rowOff>31145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15922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類似団体平均に比べて数値は高いものの将来負担比率は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年連続で減少している。令和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一般会計における地方債残高は増加しているが現在高の内訳が過疎対策事業債等の交付税措置率の高いものに置き換わっていることや、簡易水道事業に係る基準内繰出（見込）が減少していることにより、前年度に比べ</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改善している。しかしながら、後年度には学校規模適正化事業等の大型事業が実施を控えており、今後も地方債残高及び公債費は増加していく見込みのため、地方債の任意繰上償還の実施や事業実施の適正化を図り、財政の健全化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65989</xdr:rowOff>
    </xdr:from>
    <xdr:to>
      <xdr:col>81</xdr:col>
      <xdr:colOff>44450</xdr:colOff>
      <xdr:row>16</xdr:row>
      <xdr:rowOff>94463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09189"/>
          <a:ext cx="8382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94463</xdr:rowOff>
    </xdr:from>
    <xdr:to>
      <xdr:col>77</xdr:col>
      <xdr:colOff>44450</xdr:colOff>
      <xdr:row>16</xdr:row>
      <xdr:rowOff>124384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837663"/>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124384</xdr:rowOff>
    </xdr:from>
    <xdr:to>
      <xdr:col>72</xdr:col>
      <xdr:colOff>203200</xdr:colOff>
      <xdr:row>16</xdr:row>
      <xdr:rowOff>155270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67584"/>
          <a:ext cx="8890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155270</xdr:rowOff>
    </xdr:from>
    <xdr:to>
      <xdr:col>68</xdr:col>
      <xdr:colOff>152400</xdr:colOff>
      <xdr:row>17</xdr:row>
      <xdr:rowOff>46076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898470"/>
          <a:ext cx="8890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15189</xdr:rowOff>
    </xdr:from>
    <xdr:to>
      <xdr:col>81</xdr:col>
      <xdr:colOff>95250</xdr:colOff>
      <xdr:row>16</xdr:row>
      <xdr:rowOff>116789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158716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3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43663</xdr:rowOff>
    </xdr:from>
    <xdr:to>
      <xdr:col>77</xdr:col>
      <xdr:colOff>95250</xdr:colOff>
      <xdr:row>16</xdr:row>
      <xdr:rowOff>145263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130040</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7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73584</xdr:rowOff>
    </xdr:from>
    <xdr:to>
      <xdr:col>73</xdr:col>
      <xdr:colOff>44450</xdr:colOff>
      <xdr:row>17</xdr:row>
      <xdr:rowOff>3734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8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159961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90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104470</xdr:rowOff>
    </xdr:from>
    <xdr:to>
      <xdr:col>68</xdr:col>
      <xdr:colOff>203200</xdr:colOff>
      <xdr:row>17</xdr:row>
      <xdr:rowOff>34620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19397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166726</xdr:rowOff>
    </xdr:from>
    <xdr:to>
      <xdr:col>64</xdr:col>
      <xdr:colOff>152400</xdr:colOff>
      <xdr:row>17</xdr:row>
      <xdr:rowOff>96876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81653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99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地理的・社会的要因等から公共施設が現在も数多く存在しており類似団体と比較して職員数が多いため人件費が高く、例年、類似団体平均を上回っているが、令和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退職手当の減少により一時的に類似団体平均を下回る結果となった。新規採用の抑制や保育所の統廃合による人件費の抑制、会計年度任用職員の雇用形態の見直しを図るなどコストの低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38</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61100"/>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38</xdr:row>
      <xdr:rowOff>148772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767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39</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767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39</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767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97972</xdr:rowOff>
    </xdr:from>
    <xdr:to>
      <xdr:col>20</xdr:col>
      <xdr:colOff>38100</xdr:colOff>
      <xdr:row>39</xdr:row>
      <xdr:rowOff>28122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9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従前より類似団体平均値を下回っているが、デマンド交通に係る委託費の増や学校施設の修繕経費の増、物価高騰による光熱水費の増等により前年と比べ上昇しており、類似団体との差も縮まってきている。</a:t>
          </a:r>
        </a:p>
        <a:p>
          <a:r>
            <a:rPr kumimoji="1" lang="ja-JP" altLang="en-US" sz="1300">
              <a:latin typeface="ＭＳ Ｐゴシック" panose="020B0600070205080204" pitchFamily="50" charset="-128"/>
              <a:ea typeface="ＭＳ Ｐゴシック" panose="020B0600070205080204" pitchFamily="50" charset="-128"/>
            </a:rPr>
            <a:t>事務事業の見直しや施設の再編・統合をおこない、経費の抑制に努める。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47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168910</xdr:rowOff>
    </xdr:from>
    <xdr:to>
      <xdr:col>78</xdr:col>
      <xdr:colOff>69850</xdr:colOff>
      <xdr:row>16</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02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025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118110</xdr:rowOff>
    </xdr:from>
    <xdr:to>
      <xdr:col>74</xdr:col>
      <xdr:colOff>31750</xdr:colOff>
      <xdr:row>16</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伴い、生活保護費については減少傾向であるが、類似団体よりも保護率が高い等により扶助費に係る経常収支比率は類似団体平均を上回っている。近年は障害福祉サービス費も増加しており、さらに今後は高齢化により医療費の増に伴う助成費の増加も見込まれるため、検診の実施や重複受診・多受診の防止、資格の的確な把握により、医療費の適正化を図るなど扶助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57</xdr:row>
      <xdr:rowOff>80735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0098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99785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03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03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年度より下水道事業が地方公営企業法を適用した公営企業会計へ移行し、下水道事業会計繰出金が補助費等に移行されたこと等により、繰出金に係る経常収支比率は改善したが、令和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年度以降は再び増加傾向になっている。高齢化が進捗していることから、介護給付や医療費に係る繰出金が増加傾向にあるため、予防や啓発に努め普通会計の負担抑制に努めていく。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7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3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39370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39370</xdr:rowOff>
    </xdr:from>
    <xdr:to>
      <xdr:col>69</xdr:col>
      <xdr:colOff>92075</xdr:colOff>
      <xdr:row>59</xdr:row>
      <xdr:rowOff>39370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120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160020</xdr:rowOff>
    </xdr:from>
    <xdr:to>
      <xdr:col>65</xdr:col>
      <xdr:colOff>53975</xdr:colOff>
      <xdr:row>59</xdr:row>
      <xdr:rowOff>90170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74947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年度に下水道事業の法適化に伴い下水道事業会計繰出金が補助費等に移行したこと等により補助費等に係る経常収支比率が悪化したものの、令和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類似団体との差は徐々に縮まっている。補助費等においては、各種団体等に対する補助金や負担金が多額であ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0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65278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6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120142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120142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公債費に係る経常収支比率ついては、過去に同和対策事業を中心とした公営住宅政策を進めてきたこと等により類似団体平均を上回っている。令和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年度までは類似団体との差は徐々に縮まっていたが、平成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年度より発行を続けている過疎対策事業債等の影響により、令和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年度以降は再び差が増大している。今後も公債費は更に増大していくと見込まれ、地方債の任意繰上償還の実施や事業の取捨選択をおこない公債費の抑制を図る。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168148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001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81280</xdr:rowOff>
    </xdr:from>
    <xdr:to>
      <xdr:col>19</xdr:col>
      <xdr:colOff>187325</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45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4543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33274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36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117348</xdr:rowOff>
    </xdr:from>
    <xdr:to>
      <xdr:col>24</xdr:col>
      <xdr:colOff>76200</xdr:colOff>
      <xdr:row>79</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89425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30480</xdr:rowOff>
    </xdr:from>
    <xdr:to>
      <xdr:col>15</xdr:col>
      <xdr:colOff>149225</xdr:colOff>
      <xdr:row>78</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153924</xdr:rowOff>
    </xdr:from>
    <xdr:to>
      <xdr:col>6</xdr:col>
      <xdr:colOff>171450</xdr:colOff>
      <xdr:row>79</xdr:row>
      <xdr:rowOff>84074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68851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年度は退職者数が少なかったため退職手当額が例年よりも減少しており、人件費に係る経常収支比率が類似団体平均を下回った。公債費以外の経常収支比率は合計で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改善することとなり、類似団体平均との差についても大きく縮まっている。しかし退職手当の減少は一時的なものであるため、施設の再編・統合に伴う職員の配置見直しや会計年度任用職員の雇用形態の見直しを図るなど、経常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121286</xdr:rowOff>
    </xdr:from>
    <xdr:to>
      <xdr:col>82</xdr:col>
      <xdr:colOff>107950</xdr:colOff>
      <xdr:row>77</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51486"/>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77</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97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77</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97180"/>
          <a:ext cx="88900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86995</xdr:rowOff>
    </xdr:from>
    <xdr:to>
      <xdr:col>69</xdr:col>
      <xdr:colOff>92075</xdr:colOff>
      <xdr:row>78</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864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70486</xdr:rowOff>
    </xdr:from>
    <xdr:to>
      <xdr:col>82</xdr:col>
      <xdr:colOff>158750</xdr:colOff>
      <xdr:row>77</xdr:row>
      <xdr:rowOff>636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42563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36195</xdr:rowOff>
    </xdr:from>
    <xdr:to>
      <xdr:col>69</xdr:col>
      <xdr:colOff>142875</xdr:colOff>
      <xdr:row>77</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122572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167639</xdr:rowOff>
    </xdr:from>
    <xdr:to>
      <xdr:col>65</xdr:col>
      <xdr:colOff>53975</xdr:colOff>
      <xdr:row>78</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168758</xdr:rowOff>
    </xdr:from>
    <xdr:to>
      <xdr:col>29</xdr:col>
      <xdr:colOff>127000</xdr:colOff>
      <xdr:row>13</xdr:row>
      <xdr:rowOff>61757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73783"/>
          <a:ext cx="647700" cy="64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44277</xdr:rowOff>
    </xdr:from>
    <xdr:to>
      <xdr:col>26</xdr:col>
      <xdr:colOff>50800</xdr:colOff>
      <xdr:row>13</xdr:row>
      <xdr:rowOff>61757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320752"/>
          <a:ext cx="698500" cy="1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44277</xdr:rowOff>
    </xdr:from>
    <xdr:to>
      <xdr:col>22</xdr:col>
      <xdr:colOff>114300</xdr:colOff>
      <xdr:row>13</xdr:row>
      <xdr:rowOff>55601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20752"/>
          <a:ext cx="698500" cy="1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55601</xdr:rowOff>
    </xdr:from>
    <xdr:to>
      <xdr:col>18</xdr:col>
      <xdr:colOff>177800</xdr:colOff>
      <xdr:row>14</xdr:row>
      <xdr:rowOff>82941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32076"/>
          <a:ext cx="698500" cy="19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117958</xdr:rowOff>
    </xdr:from>
    <xdr:to>
      <xdr:col>29</xdr:col>
      <xdr:colOff>177800</xdr:colOff>
      <xdr:row>13</xdr:row>
      <xdr:rowOff>48108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2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134485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6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10957</xdr:rowOff>
    </xdr:from>
    <xdr:to>
      <xdr:col>26</xdr:col>
      <xdr:colOff>101600</xdr:colOff>
      <xdr:row>13</xdr:row>
      <xdr:rowOff>112557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87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122734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5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164927</xdr:rowOff>
    </xdr:from>
    <xdr:to>
      <xdr:col>22</xdr:col>
      <xdr:colOff>165100</xdr:colOff>
      <xdr:row>13</xdr:row>
      <xdr:rowOff>95077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6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105254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4801</xdr:rowOff>
    </xdr:from>
    <xdr:to>
      <xdr:col>19</xdr:col>
      <xdr:colOff>38100</xdr:colOff>
      <xdr:row>13</xdr:row>
      <xdr:rowOff>106401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8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116578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50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32141</xdr:rowOff>
    </xdr:from>
    <xdr:to>
      <xdr:col>15</xdr:col>
      <xdr:colOff>101600</xdr:colOff>
      <xdr:row>14</xdr:row>
      <xdr:rowOff>133741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80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143918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4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209721</xdr:rowOff>
    </xdr:from>
    <xdr:to>
      <xdr:col>29</xdr:col>
      <xdr:colOff>127000</xdr:colOff>
      <xdr:row>35</xdr:row>
      <xdr:rowOff>29355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77171"/>
          <a:ext cx="647700" cy="16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12504</xdr:rowOff>
    </xdr:from>
    <xdr:to>
      <xdr:col>26</xdr:col>
      <xdr:colOff>50800</xdr:colOff>
      <xdr:row>35</xdr:row>
      <xdr:rowOff>29355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22854"/>
          <a:ext cx="698500" cy="16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12504</xdr:rowOff>
    </xdr:from>
    <xdr:to>
      <xdr:col>22</xdr:col>
      <xdr:colOff>114300</xdr:colOff>
      <xdr:row>35</xdr:row>
      <xdr:rowOff>59889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22854"/>
          <a:ext cx="698500" cy="47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329343</xdr:rowOff>
    </xdr:from>
    <xdr:to>
      <xdr:col>18</xdr:col>
      <xdr:colOff>177800</xdr:colOff>
      <xdr:row>35</xdr:row>
      <xdr:rowOff>59889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96793"/>
          <a:ext cx="698500" cy="73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158921</xdr:rowOff>
    </xdr:from>
    <xdr:to>
      <xdr:col>29</xdr:col>
      <xdr:colOff>177800</xdr:colOff>
      <xdr:row>34</xdr:row>
      <xdr:rowOff>260521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26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3998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7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321455</xdr:rowOff>
    </xdr:from>
    <xdr:to>
      <xdr:col>26</xdr:col>
      <xdr:colOff>101600</xdr:colOff>
      <xdr:row>35</xdr:row>
      <xdr:rowOff>80155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8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90332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304604</xdr:rowOff>
    </xdr:from>
    <xdr:to>
      <xdr:col>22</xdr:col>
      <xdr:colOff>165100</xdr:colOff>
      <xdr:row>35</xdr:row>
      <xdr:rowOff>63304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73481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9089</xdr:rowOff>
    </xdr:from>
    <xdr:to>
      <xdr:col>19</xdr:col>
      <xdr:colOff>38100</xdr:colOff>
      <xdr:row>35</xdr:row>
      <xdr:rowOff>110689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1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120867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8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278543</xdr:rowOff>
    </xdr:from>
    <xdr:to>
      <xdr:col>15</xdr:col>
      <xdr:colOff>101600</xdr:colOff>
      <xdr:row>35</xdr:row>
      <xdr:rowOff>37243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4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47421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121526</xdr:rowOff>
    </xdr:from>
    <xdr:to>
      <xdr:col>24</xdr:col>
      <xdr:colOff>63500</xdr:colOff>
      <xdr:row>33</xdr:row>
      <xdr:rowOff>19571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07926"/>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121526</xdr:rowOff>
    </xdr:from>
    <xdr:to>
      <xdr:col>19</xdr:col>
      <xdr:colOff>177800</xdr:colOff>
      <xdr:row>32</xdr:row>
      <xdr:rowOff>149771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7926"/>
          <a:ext cx="8890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68771</xdr:rowOff>
    </xdr:from>
    <xdr:to>
      <xdr:col>15</xdr:col>
      <xdr:colOff>50800</xdr:colOff>
      <xdr:row>32</xdr:row>
      <xdr:rowOff>149771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55171"/>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68771</xdr:rowOff>
    </xdr:from>
    <xdr:to>
      <xdr:col>10</xdr:col>
      <xdr:colOff>114300</xdr:colOff>
      <xdr:row>34</xdr:row>
      <xdr:rowOff>139179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55171"/>
          <a:ext cx="889000" cy="4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140221</xdr:rowOff>
    </xdr:from>
    <xdr:to>
      <xdr:col>24</xdr:col>
      <xdr:colOff>114300</xdr:colOff>
      <xdr:row>33</xdr:row>
      <xdr:rowOff>70371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163098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70726</xdr:rowOff>
    </xdr:from>
    <xdr:to>
      <xdr:col>20</xdr:col>
      <xdr:colOff>38100</xdr:colOff>
      <xdr:row>33</xdr:row>
      <xdr:rowOff>876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17403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98971</xdr:rowOff>
    </xdr:from>
    <xdr:to>
      <xdr:col>15</xdr:col>
      <xdr:colOff>101600</xdr:colOff>
      <xdr:row>33</xdr:row>
      <xdr:rowOff>29121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45648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17971</xdr:rowOff>
    </xdr:from>
    <xdr:to>
      <xdr:col>10</xdr:col>
      <xdr:colOff>165100</xdr:colOff>
      <xdr:row>32</xdr:row>
      <xdr:rowOff>119571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136098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88379</xdr:rowOff>
    </xdr:from>
    <xdr:to>
      <xdr:col>6</xdr:col>
      <xdr:colOff>38100</xdr:colOff>
      <xdr:row>35</xdr:row>
      <xdr:rowOff>18529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35056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9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167854</xdr:rowOff>
    </xdr:from>
    <xdr:to>
      <xdr:col>24</xdr:col>
      <xdr:colOff>63500</xdr:colOff>
      <xdr:row>57</xdr:row>
      <xdr:rowOff>35111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69054"/>
          <a:ext cx="838200" cy="3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167854</xdr:rowOff>
    </xdr:from>
    <xdr:to>
      <xdr:col>19</xdr:col>
      <xdr:colOff>177800</xdr:colOff>
      <xdr:row>57</xdr:row>
      <xdr:rowOff>27915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69054"/>
          <a:ext cx="889000" cy="3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27915</xdr:rowOff>
    </xdr:from>
    <xdr:to>
      <xdr:col>15</xdr:col>
      <xdr:colOff>50800</xdr:colOff>
      <xdr:row>57</xdr:row>
      <xdr:rowOff>136271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00565"/>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98388</xdr:rowOff>
    </xdr:from>
    <xdr:to>
      <xdr:col>10</xdr:col>
      <xdr:colOff>114300</xdr:colOff>
      <xdr:row>57</xdr:row>
      <xdr:rowOff>136271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71038"/>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155761</xdr:rowOff>
    </xdr:from>
    <xdr:to>
      <xdr:col>24</xdr:col>
      <xdr:colOff>114300</xdr:colOff>
      <xdr:row>57</xdr:row>
      <xdr:rowOff>85911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134188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3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117054</xdr:rowOff>
    </xdr:from>
    <xdr:to>
      <xdr:col>20</xdr:col>
      <xdr:colOff>38100</xdr:colOff>
      <xdr:row>57</xdr:row>
      <xdr:rowOff>47204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1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148565</xdr:rowOff>
    </xdr:from>
    <xdr:to>
      <xdr:col>15</xdr:col>
      <xdr:colOff>101600</xdr:colOff>
      <xdr:row>57</xdr:row>
      <xdr:rowOff>78715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95242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85471</xdr:rowOff>
    </xdr:from>
    <xdr:to>
      <xdr:col>10</xdr:col>
      <xdr:colOff>165100</xdr:colOff>
      <xdr:row>58</xdr:row>
      <xdr:rowOff>15621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5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47588</xdr:rowOff>
    </xdr:from>
    <xdr:to>
      <xdr:col>6</xdr:col>
      <xdr:colOff>38100</xdr:colOff>
      <xdr:row>57</xdr:row>
      <xdr:rowOff>149188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165715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9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167543</xdr:rowOff>
    </xdr:from>
    <xdr:to>
      <xdr:col>24</xdr:col>
      <xdr:colOff>63500</xdr:colOff>
      <xdr:row>78</xdr:row>
      <xdr:rowOff>15227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69193"/>
          <a:ext cx="838200" cy="1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15227</xdr:rowOff>
    </xdr:from>
    <xdr:to>
      <xdr:col>19</xdr:col>
      <xdr:colOff>177800</xdr:colOff>
      <xdr:row>78</xdr:row>
      <xdr:rowOff>23594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8327"/>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21468</xdr:rowOff>
    </xdr:from>
    <xdr:to>
      <xdr:col>15</xdr:col>
      <xdr:colOff>50800</xdr:colOff>
      <xdr:row>78</xdr:row>
      <xdr:rowOff>23594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9456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18954</xdr:rowOff>
    </xdr:from>
    <xdr:to>
      <xdr:col>10</xdr:col>
      <xdr:colOff>114300</xdr:colOff>
      <xdr:row>78</xdr:row>
      <xdr:rowOff>21468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9205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116743</xdr:rowOff>
    </xdr:from>
    <xdr:to>
      <xdr:col>24</xdr:col>
      <xdr:colOff>114300</xdr:colOff>
      <xdr:row>78</xdr:row>
      <xdr:rowOff>46893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1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59371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135877</xdr:rowOff>
    </xdr:from>
    <xdr:to>
      <xdr:col>20</xdr:col>
      <xdr:colOff>38100</xdr:colOff>
      <xdr:row>78</xdr:row>
      <xdr:rowOff>66027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57154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144244</xdr:rowOff>
    </xdr:from>
    <xdr:to>
      <xdr:col>15</xdr:col>
      <xdr:colOff>101600</xdr:colOff>
      <xdr:row>78</xdr:row>
      <xdr:rowOff>74394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65521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142118</xdr:rowOff>
    </xdr:from>
    <xdr:to>
      <xdr:col>10</xdr:col>
      <xdr:colOff>165100</xdr:colOff>
      <xdr:row>78</xdr:row>
      <xdr:rowOff>72268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63395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139604</xdr:rowOff>
    </xdr:from>
    <xdr:to>
      <xdr:col>6</xdr:col>
      <xdr:colOff>38100</xdr:colOff>
      <xdr:row>78</xdr:row>
      <xdr:rowOff>69754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105614</xdr:rowOff>
    </xdr:from>
    <xdr:to>
      <xdr:col>24</xdr:col>
      <xdr:colOff>63500</xdr:colOff>
      <xdr:row>94</xdr:row>
      <xdr:rowOff>123761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50464"/>
          <a:ext cx="838200" cy="18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147307</xdr:rowOff>
    </xdr:from>
    <xdr:to>
      <xdr:col>19</xdr:col>
      <xdr:colOff>177800</xdr:colOff>
      <xdr:row>94</xdr:row>
      <xdr:rowOff>123761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92157"/>
          <a:ext cx="889000" cy="14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147307</xdr:rowOff>
    </xdr:from>
    <xdr:to>
      <xdr:col>15</xdr:col>
      <xdr:colOff>50800</xdr:colOff>
      <xdr:row>95</xdr:row>
      <xdr:rowOff>170459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92157"/>
          <a:ext cx="889000" cy="3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170459</xdr:rowOff>
    </xdr:from>
    <xdr:to>
      <xdr:col>10</xdr:col>
      <xdr:colOff>114300</xdr:colOff>
      <xdr:row>96</xdr:row>
      <xdr:rowOff>60883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458209"/>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54814</xdr:rowOff>
    </xdr:from>
    <xdr:to>
      <xdr:col>24</xdr:col>
      <xdr:colOff>114300</xdr:colOff>
      <xdr:row>93</xdr:row>
      <xdr:rowOff>156414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77691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5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72961</xdr:rowOff>
    </xdr:from>
    <xdr:to>
      <xdr:col>20</xdr:col>
      <xdr:colOff>38100</xdr:colOff>
      <xdr:row>95</xdr:row>
      <xdr:rowOff>3111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8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19638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6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96507</xdr:rowOff>
    </xdr:from>
    <xdr:to>
      <xdr:col>15</xdr:col>
      <xdr:colOff>101600</xdr:colOff>
      <xdr:row>94</xdr:row>
      <xdr:rowOff>26657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0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43184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8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119659</xdr:rowOff>
    </xdr:from>
    <xdr:to>
      <xdr:col>10</xdr:col>
      <xdr:colOff>165100</xdr:colOff>
      <xdr:row>96</xdr:row>
      <xdr:rowOff>49809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66336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18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10083</xdr:rowOff>
    </xdr:from>
    <xdr:to>
      <xdr:col>6</xdr:col>
      <xdr:colOff>38100</xdr:colOff>
      <xdr:row>96</xdr:row>
      <xdr:rowOff>111683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128210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4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107957</xdr:rowOff>
    </xdr:from>
    <xdr:to>
      <xdr:col>55</xdr:col>
      <xdr:colOff>0</xdr:colOff>
      <xdr:row>36</xdr:row>
      <xdr:rowOff>124057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80157"/>
          <a:ext cx="8382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107957</xdr:rowOff>
    </xdr:from>
    <xdr:to>
      <xdr:col>50</xdr:col>
      <xdr:colOff>114300</xdr:colOff>
      <xdr:row>37</xdr:row>
      <xdr:rowOff>44385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80157"/>
          <a:ext cx="889000" cy="10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156486</xdr:rowOff>
    </xdr:from>
    <xdr:to>
      <xdr:col>45</xdr:col>
      <xdr:colOff>177800</xdr:colOff>
      <xdr:row>37</xdr:row>
      <xdr:rowOff>44385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99986"/>
          <a:ext cx="889000" cy="10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156486</xdr:rowOff>
    </xdr:from>
    <xdr:to>
      <xdr:col>41</xdr:col>
      <xdr:colOff>50800</xdr:colOff>
      <xdr:row>37</xdr:row>
      <xdr:rowOff>158630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99986"/>
          <a:ext cx="889000" cy="120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73257</xdr:rowOff>
    </xdr:from>
    <xdr:to>
      <xdr:col>55</xdr:col>
      <xdr:colOff>50800</xdr:colOff>
      <xdr:row>37</xdr:row>
      <xdr:rowOff>3407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51684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57157</xdr:rowOff>
    </xdr:from>
    <xdr:to>
      <xdr:col>50</xdr:col>
      <xdr:colOff>165100</xdr:colOff>
      <xdr:row>36</xdr:row>
      <xdr:rowOff>158757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149884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165035</xdr:rowOff>
    </xdr:from>
    <xdr:to>
      <xdr:col>46</xdr:col>
      <xdr:colOff>38100</xdr:colOff>
      <xdr:row>37</xdr:row>
      <xdr:rowOff>95185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86312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105686</xdr:rowOff>
    </xdr:from>
    <xdr:to>
      <xdr:col>41</xdr:col>
      <xdr:colOff>101600</xdr:colOff>
      <xdr:row>31</xdr:row>
      <xdr:rowOff>35836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26963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4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107830</xdr:rowOff>
    </xdr:from>
    <xdr:to>
      <xdr:col>36</xdr:col>
      <xdr:colOff>165100</xdr:colOff>
      <xdr:row>38</xdr:row>
      <xdr:rowOff>37981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14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29108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36562</xdr:rowOff>
    </xdr:from>
    <xdr:to>
      <xdr:col>55</xdr:col>
      <xdr:colOff>0</xdr:colOff>
      <xdr:row>52</xdr:row>
      <xdr:rowOff>48031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951962"/>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36562</xdr:rowOff>
    </xdr:from>
    <xdr:to>
      <xdr:col>50</xdr:col>
      <xdr:colOff>114300</xdr:colOff>
      <xdr:row>55</xdr:row>
      <xdr:rowOff>11331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951962"/>
          <a:ext cx="889000" cy="48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11331</xdr:rowOff>
    </xdr:from>
    <xdr:to>
      <xdr:col>45</xdr:col>
      <xdr:colOff>177800</xdr:colOff>
      <xdr:row>55</xdr:row>
      <xdr:rowOff>77965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441081"/>
          <a:ext cx="889000" cy="6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77965</xdr:rowOff>
    </xdr:from>
    <xdr:to>
      <xdr:col>41</xdr:col>
      <xdr:colOff>50800</xdr:colOff>
      <xdr:row>55</xdr:row>
      <xdr:rowOff>90917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07715"/>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168681</xdr:rowOff>
    </xdr:from>
    <xdr:to>
      <xdr:col>55</xdr:col>
      <xdr:colOff>50800</xdr:colOff>
      <xdr:row>52</xdr:row>
      <xdr:rowOff>98831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20108</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7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157212</xdr:rowOff>
    </xdr:from>
    <xdr:to>
      <xdr:col>50</xdr:col>
      <xdr:colOff>165100</xdr:colOff>
      <xdr:row>52</xdr:row>
      <xdr:rowOff>87362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90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103889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67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131981</xdr:rowOff>
    </xdr:from>
    <xdr:to>
      <xdr:col>46</xdr:col>
      <xdr:colOff>38100</xdr:colOff>
      <xdr:row>55</xdr:row>
      <xdr:rowOff>62131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3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78658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16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27165</xdr:rowOff>
    </xdr:from>
    <xdr:to>
      <xdr:col>41</xdr:col>
      <xdr:colOff>101600</xdr:colOff>
      <xdr:row>55</xdr:row>
      <xdr:rowOff>128765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4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145292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23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40117</xdr:rowOff>
    </xdr:from>
    <xdr:to>
      <xdr:col>36</xdr:col>
      <xdr:colOff>165100</xdr:colOff>
      <xdr:row>55</xdr:row>
      <xdr:rowOff>141717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158244</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24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56250</xdr:rowOff>
    </xdr:from>
    <xdr:to>
      <xdr:col>55</xdr:col>
      <xdr:colOff>0</xdr:colOff>
      <xdr:row>71</xdr:row>
      <xdr:rowOff>87078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229200"/>
          <a:ext cx="8382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56250</xdr:rowOff>
    </xdr:from>
    <xdr:to>
      <xdr:col>50</xdr:col>
      <xdr:colOff>114300</xdr:colOff>
      <xdr:row>77</xdr:row>
      <xdr:rowOff>94154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229200"/>
          <a:ext cx="889000" cy="10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94154</xdr:rowOff>
    </xdr:from>
    <xdr:to>
      <xdr:col>45</xdr:col>
      <xdr:colOff>177800</xdr:colOff>
      <xdr:row>78</xdr:row>
      <xdr:rowOff>36340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295804"/>
          <a:ext cx="889000" cy="11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8201</xdr:rowOff>
    </xdr:from>
    <xdr:to>
      <xdr:col>41</xdr:col>
      <xdr:colOff>50800</xdr:colOff>
      <xdr:row>78</xdr:row>
      <xdr:rowOff>36340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09851"/>
          <a:ext cx="889000" cy="19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36278</xdr:rowOff>
    </xdr:from>
    <xdr:to>
      <xdr:col>55</xdr:col>
      <xdr:colOff>50800</xdr:colOff>
      <xdr:row>71</xdr:row>
      <xdr:rowOff>137878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2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122655</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12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5450</xdr:rowOff>
    </xdr:from>
    <xdr:to>
      <xdr:col>50</xdr:col>
      <xdr:colOff>165100</xdr:colOff>
      <xdr:row>71</xdr:row>
      <xdr:rowOff>107050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1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123577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195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43354</xdr:rowOff>
    </xdr:from>
    <xdr:to>
      <xdr:col>46</xdr:col>
      <xdr:colOff>38100</xdr:colOff>
      <xdr:row>77</xdr:row>
      <xdr:rowOff>144954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161481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02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156990</xdr:rowOff>
    </xdr:from>
    <xdr:to>
      <xdr:col>41</xdr:col>
      <xdr:colOff>101600</xdr:colOff>
      <xdr:row>78</xdr:row>
      <xdr:rowOff>87140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5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103667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3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128851</xdr:rowOff>
    </xdr:from>
    <xdr:to>
      <xdr:col>36</xdr:col>
      <xdr:colOff>165100</xdr:colOff>
      <xdr:row>77</xdr:row>
      <xdr:rowOff>59001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5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75527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3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168618</xdr:rowOff>
    </xdr:from>
    <xdr:to>
      <xdr:col>55</xdr:col>
      <xdr:colOff>0</xdr:colOff>
      <xdr:row>95</xdr:row>
      <xdr:rowOff>42684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84918"/>
          <a:ext cx="838200" cy="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57823</xdr:rowOff>
    </xdr:from>
    <xdr:to>
      <xdr:col>50</xdr:col>
      <xdr:colOff>114300</xdr:colOff>
      <xdr:row>95</xdr:row>
      <xdr:rowOff>42684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74123"/>
          <a:ext cx="889000" cy="1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12103</xdr:rowOff>
    </xdr:from>
    <xdr:to>
      <xdr:col>45</xdr:col>
      <xdr:colOff>177800</xdr:colOff>
      <xdr:row>94</xdr:row>
      <xdr:rowOff>57823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1284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12103</xdr:rowOff>
    </xdr:from>
    <xdr:to>
      <xdr:col>41</xdr:col>
      <xdr:colOff>50800</xdr:colOff>
      <xdr:row>94</xdr:row>
      <xdr:rowOff>115176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128403"/>
          <a:ext cx="889000" cy="1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117818</xdr:rowOff>
    </xdr:from>
    <xdr:to>
      <xdr:col>55</xdr:col>
      <xdr:colOff>50800</xdr:colOff>
      <xdr:row>95</xdr:row>
      <xdr:rowOff>47968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3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140695</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8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163334</xdr:rowOff>
    </xdr:from>
    <xdr:to>
      <xdr:col>50</xdr:col>
      <xdr:colOff>165100</xdr:colOff>
      <xdr:row>95</xdr:row>
      <xdr:rowOff>93484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110011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7023</xdr:rowOff>
    </xdr:from>
    <xdr:to>
      <xdr:col>46</xdr:col>
      <xdr:colOff>38100</xdr:colOff>
      <xdr:row>94</xdr:row>
      <xdr:rowOff>108623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125150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8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132753</xdr:rowOff>
    </xdr:from>
    <xdr:to>
      <xdr:col>41</xdr:col>
      <xdr:colOff>101600</xdr:colOff>
      <xdr:row>94</xdr:row>
      <xdr:rowOff>62903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0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79430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64376</xdr:rowOff>
    </xdr:from>
    <xdr:to>
      <xdr:col>36</xdr:col>
      <xdr:colOff>165100</xdr:colOff>
      <xdr:row>94</xdr:row>
      <xdr:rowOff>165976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1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11053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9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158293</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3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21057</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07607"/>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107493</xdr:rowOff>
    </xdr:from>
    <xdr:to>
      <xdr:col>85</xdr:col>
      <xdr:colOff>177800</xdr:colOff>
      <xdr:row>39</xdr:row>
      <xdr:rowOff>37643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22420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141707</xdr:rowOff>
    </xdr:from>
    <xdr:to>
      <xdr:col>67</xdr:col>
      <xdr:colOff>101600</xdr:colOff>
      <xdr:row>39</xdr:row>
      <xdr:rowOff>71857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62984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49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103048</xdr:rowOff>
    </xdr:from>
    <xdr:to>
      <xdr:col>85</xdr:col>
      <xdr:colOff>127000</xdr:colOff>
      <xdr:row>73</xdr:row>
      <xdr:rowOff>3823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104548"/>
          <a:ext cx="838200" cy="4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3823</xdr:rowOff>
    </xdr:from>
    <xdr:to>
      <xdr:col>81</xdr:col>
      <xdr:colOff>50800</xdr:colOff>
      <xdr:row>73</xdr:row>
      <xdr:rowOff>163144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519673"/>
          <a:ext cx="8890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163144</xdr:rowOff>
    </xdr:from>
    <xdr:to>
      <xdr:col>76</xdr:col>
      <xdr:colOff>114300</xdr:colOff>
      <xdr:row>74</xdr:row>
      <xdr:rowOff>18986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678994"/>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18986</xdr:rowOff>
    </xdr:from>
    <xdr:to>
      <xdr:col>71</xdr:col>
      <xdr:colOff>177800</xdr:colOff>
      <xdr:row>74</xdr:row>
      <xdr:rowOff>23673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06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52248</xdr:rowOff>
    </xdr:from>
    <xdr:to>
      <xdr:col>85</xdr:col>
      <xdr:colOff>177800</xdr:colOff>
      <xdr:row>70</xdr:row>
      <xdr:rowOff>153848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5275</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124473</xdr:rowOff>
    </xdr:from>
    <xdr:to>
      <xdr:col>81</xdr:col>
      <xdr:colOff>101600</xdr:colOff>
      <xdr:row>73</xdr:row>
      <xdr:rowOff>54623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46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71150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2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112344</xdr:rowOff>
    </xdr:from>
    <xdr:to>
      <xdr:col>76</xdr:col>
      <xdr:colOff>165100</xdr:colOff>
      <xdr:row>74</xdr:row>
      <xdr:rowOff>42494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6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59021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4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139636</xdr:rowOff>
    </xdr:from>
    <xdr:to>
      <xdr:col>72</xdr:col>
      <xdr:colOff>38100</xdr:colOff>
      <xdr:row>74</xdr:row>
      <xdr:rowOff>69786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86313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4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144323</xdr:rowOff>
    </xdr:from>
    <xdr:to>
      <xdr:col>67</xdr:col>
      <xdr:colOff>101600</xdr:colOff>
      <xdr:row>74</xdr:row>
      <xdr:rowOff>74473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6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91000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43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59480</xdr:rowOff>
    </xdr:from>
    <xdr:to>
      <xdr:col>85</xdr:col>
      <xdr:colOff>127000</xdr:colOff>
      <xdr:row>98</xdr:row>
      <xdr:rowOff>104792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61580"/>
          <a:ext cx="838200" cy="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59480</xdr:rowOff>
    </xdr:from>
    <xdr:to>
      <xdr:col>81</xdr:col>
      <xdr:colOff>50800</xdr:colOff>
      <xdr:row>98</xdr:row>
      <xdr:rowOff>96983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61580"/>
          <a:ext cx="889000" cy="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88512</xdr:rowOff>
    </xdr:from>
    <xdr:to>
      <xdr:col>76</xdr:col>
      <xdr:colOff>114300</xdr:colOff>
      <xdr:row>98</xdr:row>
      <xdr:rowOff>96983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90612"/>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88512</xdr:rowOff>
    </xdr:from>
    <xdr:to>
      <xdr:col>71</xdr:col>
      <xdr:colOff>177800</xdr:colOff>
      <xdr:row>98</xdr:row>
      <xdr:rowOff>97126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90612"/>
          <a:ext cx="889000" cy="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53992</xdr:rowOff>
    </xdr:from>
    <xdr:to>
      <xdr:col>85</xdr:col>
      <xdr:colOff>177800</xdr:colOff>
      <xdr:row>98</xdr:row>
      <xdr:rowOff>155592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140369</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7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8680</xdr:rowOff>
    </xdr:from>
    <xdr:to>
      <xdr:col>81</xdr:col>
      <xdr:colOff>101600</xdr:colOff>
      <xdr:row>98</xdr:row>
      <xdr:rowOff>110280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101407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46183</xdr:rowOff>
    </xdr:from>
    <xdr:to>
      <xdr:col>76</xdr:col>
      <xdr:colOff>165100</xdr:colOff>
      <xdr:row>98</xdr:row>
      <xdr:rowOff>147783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4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138910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4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37712</xdr:rowOff>
    </xdr:from>
    <xdr:to>
      <xdr:col>72</xdr:col>
      <xdr:colOff>38100</xdr:colOff>
      <xdr:row>98</xdr:row>
      <xdr:rowOff>139312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130439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46326</xdr:rowOff>
    </xdr:from>
    <xdr:to>
      <xdr:col>67</xdr:col>
      <xdr:colOff>101600</xdr:colOff>
      <xdr:row>98</xdr:row>
      <xdr:rowOff>147926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139053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65438</xdr:rowOff>
    </xdr:from>
    <xdr:to>
      <xdr:col>116</xdr:col>
      <xdr:colOff>63500</xdr:colOff>
      <xdr:row>39</xdr:row>
      <xdr:rowOff>67397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51988"/>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61551</xdr:rowOff>
    </xdr:from>
    <xdr:to>
      <xdr:col>111</xdr:col>
      <xdr:colOff>177800</xdr:colOff>
      <xdr:row>39</xdr:row>
      <xdr:rowOff>65438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48101"/>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59984</xdr:rowOff>
    </xdr:from>
    <xdr:to>
      <xdr:col>107</xdr:col>
      <xdr:colOff>50800</xdr:colOff>
      <xdr:row>39</xdr:row>
      <xdr:rowOff>61551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46534"/>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59984</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46534"/>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16597</xdr:rowOff>
    </xdr:from>
    <xdr:to>
      <xdr:col>116</xdr:col>
      <xdr:colOff>114300</xdr:colOff>
      <xdr:row>39</xdr:row>
      <xdr:rowOff>118197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102974</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18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14638</xdr:rowOff>
    </xdr:from>
    <xdr:to>
      <xdr:col>112</xdr:col>
      <xdr:colOff>38100</xdr:colOff>
      <xdr:row>39</xdr:row>
      <xdr:rowOff>116238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107365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7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10751</xdr:rowOff>
    </xdr:from>
    <xdr:to>
      <xdr:col>107</xdr:col>
      <xdr:colOff>101600</xdr:colOff>
      <xdr:row>39</xdr:row>
      <xdr:rowOff>112351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9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103478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79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9184</xdr:rowOff>
    </xdr:from>
    <xdr:to>
      <xdr:col>102</xdr:col>
      <xdr:colOff>165100</xdr:colOff>
      <xdr:row>39</xdr:row>
      <xdr:rowOff>110784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101911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7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62795</xdr:rowOff>
    </xdr:from>
    <xdr:to>
      <xdr:col>116</xdr:col>
      <xdr:colOff>63500</xdr:colOff>
      <xdr:row>74</xdr:row>
      <xdr:rowOff>101600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50095"/>
          <a:ext cx="8382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101600</xdr:rowOff>
    </xdr:from>
    <xdr:to>
      <xdr:col>111</xdr:col>
      <xdr:colOff>177800</xdr:colOff>
      <xdr:row>74</xdr:row>
      <xdr:rowOff>126423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88900"/>
          <a:ext cx="8890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126423</xdr:rowOff>
    </xdr:from>
    <xdr:to>
      <xdr:col>107</xdr:col>
      <xdr:colOff>50800</xdr:colOff>
      <xdr:row>74</xdr:row>
      <xdr:rowOff>152635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13723"/>
          <a:ext cx="889000" cy="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107144</xdr:rowOff>
    </xdr:from>
    <xdr:to>
      <xdr:col>102</xdr:col>
      <xdr:colOff>114300</xdr:colOff>
      <xdr:row>74</xdr:row>
      <xdr:rowOff>152635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622994"/>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11995</xdr:rowOff>
    </xdr:from>
    <xdr:to>
      <xdr:col>116</xdr:col>
      <xdr:colOff>114300</xdr:colOff>
      <xdr:row>74</xdr:row>
      <xdr:rowOff>113595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34872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50800</xdr:rowOff>
    </xdr:from>
    <xdr:to>
      <xdr:col>112</xdr:col>
      <xdr:colOff>38100</xdr:colOff>
      <xdr:row>74</xdr:row>
      <xdr:rowOff>152400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168927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75623</xdr:rowOff>
    </xdr:from>
    <xdr:to>
      <xdr:col>107</xdr:col>
      <xdr:colOff>101600</xdr:colOff>
      <xdr:row>75</xdr:row>
      <xdr:rowOff>5773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22300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3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101835</xdr:rowOff>
    </xdr:from>
    <xdr:to>
      <xdr:col>102</xdr:col>
      <xdr:colOff>165100</xdr:colOff>
      <xdr:row>75</xdr:row>
      <xdr:rowOff>31985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48512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56344</xdr:rowOff>
    </xdr:from>
    <xdr:to>
      <xdr:col>98</xdr:col>
      <xdr:colOff>38100</xdr:colOff>
      <xdr:row>73</xdr:row>
      <xdr:rowOff>157944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5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3021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3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793,120</a:t>
          </a:r>
          <a:r>
            <a:rPr kumimoji="1" lang="ja-JP" altLang="en-US" sz="1300">
              <a:latin typeface="ＭＳ Ｐゴシック" panose="020B0600070205080204" pitchFamily="50" charset="-128"/>
              <a:ea typeface="ＭＳ Ｐゴシック" panose="020B0600070205080204" pitchFamily="50" charset="-128"/>
            </a:rPr>
            <a:t>円となっており、主な構成項目である人件費、扶助費及び普通建設事業費等が類似団体平均と比較して住民一人当たりのコストが高くなっている。人件費は、住民一人当たり</a:t>
          </a:r>
          <a:r>
            <a:rPr kumimoji="1" lang="en-US" altLang="ja-JP" sz="1300">
              <a:latin typeface="ＭＳ Ｐゴシック" panose="020B0600070205080204" pitchFamily="50" charset="-128"/>
              <a:ea typeface="ＭＳ Ｐゴシック" panose="020B0600070205080204" pitchFamily="50" charset="-128"/>
            </a:rPr>
            <a:t>112,959</a:t>
          </a:r>
          <a:r>
            <a:rPr kumimoji="1" lang="ja-JP" altLang="en-US" sz="1300">
              <a:latin typeface="ＭＳ Ｐゴシック" panose="020B0600070205080204" pitchFamily="50" charset="-128"/>
              <a:ea typeface="ＭＳ Ｐゴシック" panose="020B0600070205080204" pitchFamily="50" charset="-128"/>
            </a:rPr>
            <a:t>円となっており、社会的・地理的要因から、施設数やそれに伴う職員数が多いため類似団体平均と比較して高くなっている。扶助費は、住民一人当たり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136,184</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年度以降はコロナ禍や物価高騰により経済的に困窮する生活者を支援するため特別給付金の支給等が続いていることから、令和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年度までの数値よりも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割以上増加している。普通建設事業費は、住民一人当たり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191,535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193,291</a:t>
          </a:r>
          <a:r>
            <a:rPr kumimoji="1" lang="ja-JP" altLang="en-US" sz="1300">
              <a:latin typeface="ＭＳ Ｐゴシック" panose="020B0600070205080204" pitchFamily="50" charset="-128"/>
              <a:ea typeface="ＭＳ Ｐゴシック" panose="020B0600070205080204" pitchFamily="50" charset="-128"/>
            </a:rPr>
            <a:t>円に引き続き高い水準で推移している。令和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年度は新火葬場建設事業、令和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年度は（仮称）防災市民センター建設事業（防災交流館）等の実施により令和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年度までの水準より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割以上高い数値となっている。また後年度においては、大型事業を複数予定していることから普通建設事業費についても大きく増えていく見込みとなっており、その上でできうる限り事業費を抑制していくため、普通建設事業費の優先順位を取り決め平準化に努めていく。公債費は、住民一人当たり</a:t>
          </a:r>
          <a:r>
            <a:rPr kumimoji="1" lang="en-US" altLang="ja-JP" sz="1300">
              <a:latin typeface="ＭＳ Ｐゴシック" panose="020B0600070205080204" pitchFamily="50" charset="-128"/>
              <a:ea typeface="ＭＳ Ｐゴシック" panose="020B0600070205080204" pitchFamily="50" charset="-128"/>
            </a:rPr>
            <a:t>116,886</a:t>
          </a:r>
          <a:r>
            <a:rPr kumimoji="1" lang="ja-JP" altLang="en-US" sz="1300">
              <a:latin typeface="ＭＳ Ｐゴシック" panose="020B0600070205080204" pitchFamily="50" charset="-128"/>
              <a:ea typeface="ＭＳ Ｐゴシック" panose="020B0600070205080204" pitchFamily="50" charset="-128"/>
            </a:rPr>
            <a:t>円となっており、類似団体内で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番高い数値となっている。これは、後年度の公債費負担を抑制するために令和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千万円の任意繰上償還を実施した影響によるものである。繰出金は、住民一人当たり</a:t>
          </a:r>
          <a:r>
            <a:rPr kumimoji="1" lang="en-US" altLang="ja-JP" sz="1300">
              <a:latin typeface="ＭＳ Ｐゴシック" panose="020B0600070205080204" pitchFamily="50" charset="-128"/>
              <a:ea typeface="ＭＳ Ｐゴシック" panose="020B0600070205080204" pitchFamily="50" charset="-128"/>
            </a:rPr>
            <a:t>64,037</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円となっており、類似団体平均より高い水準で推移しているのは、高齢化率が</a:t>
          </a:r>
          <a:r>
            <a:rPr kumimoji="1" lang="en-US" altLang="ja-JP" sz="1300">
              <a:latin typeface="ＭＳ Ｐゴシック" panose="020B0600070205080204" pitchFamily="50" charset="-128"/>
              <a:ea typeface="ＭＳ Ｐゴシック" panose="020B0600070205080204" pitchFamily="50" charset="-128"/>
            </a:rPr>
            <a:t>42.2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月末現在）と高く、介護保険事業特別会計繰出金や療養給付費負担金等が多いことによるものであると思われる。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23,677
23,237
60.58
19,556,696
18,778,708
718,028
7,843,100
23,568,167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74.2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98933</xdr:rowOff>
    </xdr:from>
    <xdr:to>
      <xdr:col>24</xdr:col>
      <xdr:colOff>63500</xdr:colOff>
      <xdr:row>32</xdr:row>
      <xdr:rowOff>26924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13883"/>
          <a:ext cx="8382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98933</xdr:rowOff>
    </xdr:from>
    <xdr:to>
      <xdr:col>19</xdr:col>
      <xdr:colOff>177800</xdr:colOff>
      <xdr:row>32</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13883"/>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8255</xdr:rowOff>
    </xdr:from>
    <xdr:to>
      <xdr:col>15</xdr:col>
      <xdr:colOff>50800</xdr:colOff>
      <xdr:row>32</xdr:row>
      <xdr:rowOff>94361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94655"/>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4826</xdr:rowOff>
    </xdr:from>
    <xdr:to>
      <xdr:col>10</xdr:col>
      <xdr:colOff>114300</xdr:colOff>
      <xdr:row>32</xdr:row>
      <xdr:rowOff>8255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9122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147574</xdr:rowOff>
    </xdr:from>
    <xdr:to>
      <xdr:col>24</xdr:col>
      <xdr:colOff>114300</xdr:colOff>
      <xdr:row>32</xdr:row>
      <xdr:rowOff>77724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4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170451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48133</xdr:rowOff>
    </xdr:from>
    <xdr:to>
      <xdr:col>20</xdr:col>
      <xdr:colOff>38100</xdr:colOff>
      <xdr:row>31</xdr:row>
      <xdr:rowOff>149733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166260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43561</xdr:rowOff>
    </xdr:from>
    <xdr:to>
      <xdr:col>15</xdr:col>
      <xdr:colOff>101600</xdr:colOff>
      <xdr:row>32</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161688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128905</xdr:rowOff>
    </xdr:from>
    <xdr:to>
      <xdr:col>10</xdr:col>
      <xdr:colOff>165100</xdr:colOff>
      <xdr:row>32</xdr:row>
      <xdr:rowOff>59055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75582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125476</xdr:rowOff>
    </xdr:from>
    <xdr:to>
      <xdr:col>6</xdr:col>
      <xdr:colOff>38100</xdr:colOff>
      <xdr:row>32</xdr:row>
      <xdr:rowOff>55626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72153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64323</xdr:rowOff>
    </xdr:from>
    <xdr:to>
      <xdr:col>24</xdr:col>
      <xdr:colOff>63500</xdr:colOff>
      <xdr:row>57</xdr:row>
      <xdr:rowOff>125671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6973"/>
          <a:ext cx="838200" cy="6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64323</xdr:rowOff>
    </xdr:from>
    <xdr:to>
      <xdr:col>19</xdr:col>
      <xdr:colOff>177800</xdr:colOff>
      <xdr:row>57</xdr:row>
      <xdr:rowOff>74907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6973"/>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9196</xdr:rowOff>
    </xdr:from>
    <xdr:to>
      <xdr:col>15</xdr:col>
      <xdr:colOff>50800</xdr:colOff>
      <xdr:row>57</xdr:row>
      <xdr:rowOff>74907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38946"/>
          <a:ext cx="889000" cy="4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9196</xdr:rowOff>
    </xdr:from>
    <xdr:to>
      <xdr:col>10</xdr:col>
      <xdr:colOff>114300</xdr:colOff>
      <xdr:row>57</xdr:row>
      <xdr:rowOff>107136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38946"/>
          <a:ext cx="889000" cy="44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74871</xdr:rowOff>
    </xdr:from>
    <xdr:to>
      <xdr:col>24</xdr:col>
      <xdr:colOff>114300</xdr:colOff>
      <xdr:row>58</xdr:row>
      <xdr:rowOff>5021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161248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13523</xdr:rowOff>
    </xdr:from>
    <xdr:to>
      <xdr:col>20</xdr:col>
      <xdr:colOff>38100</xdr:colOff>
      <xdr:row>57</xdr:row>
      <xdr:rowOff>115123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24107</xdr:rowOff>
    </xdr:from>
    <xdr:to>
      <xdr:col>15</xdr:col>
      <xdr:colOff>101600</xdr:colOff>
      <xdr:row>57</xdr:row>
      <xdr:rowOff>125707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116834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129846</xdr:rowOff>
    </xdr:from>
    <xdr:to>
      <xdr:col>10</xdr:col>
      <xdr:colOff>165100</xdr:colOff>
      <xdr:row>55</xdr:row>
      <xdr:rowOff>59996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76523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6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56336</xdr:rowOff>
    </xdr:from>
    <xdr:to>
      <xdr:col>6</xdr:col>
      <xdr:colOff>38100</xdr:colOff>
      <xdr:row>57</xdr:row>
      <xdr:rowOff>157936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149063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91</xdr:rowOff>
    </xdr:from>
    <xdr:to>
      <xdr:col>24</xdr:col>
      <xdr:colOff>63500</xdr:colOff>
      <xdr:row>72</xdr:row>
      <xdr:rowOff>138241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73041"/>
          <a:ext cx="838200" cy="3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113933</xdr:rowOff>
    </xdr:from>
    <xdr:to>
      <xdr:col>19</xdr:col>
      <xdr:colOff>177800</xdr:colOff>
      <xdr:row>72</xdr:row>
      <xdr:rowOff>138241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286883"/>
          <a:ext cx="889000" cy="19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113933</xdr:rowOff>
    </xdr:from>
    <xdr:to>
      <xdr:col>15</xdr:col>
      <xdr:colOff>50800</xdr:colOff>
      <xdr:row>73</xdr:row>
      <xdr:rowOff>135705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286883"/>
          <a:ext cx="889000" cy="36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135705</xdr:rowOff>
    </xdr:from>
    <xdr:to>
      <xdr:col>10</xdr:col>
      <xdr:colOff>114300</xdr:colOff>
      <xdr:row>74</xdr:row>
      <xdr:rowOff>36580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51555"/>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120741</xdr:rowOff>
    </xdr:from>
    <xdr:to>
      <xdr:col>24</xdr:col>
      <xdr:colOff>114300</xdr:colOff>
      <xdr:row>71</xdr:row>
      <xdr:rowOff>50891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2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143618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7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87441</xdr:rowOff>
    </xdr:from>
    <xdr:to>
      <xdr:col>20</xdr:col>
      <xdr:colOff>38100</xdr:colOff>
      <xdr:row>73</xdr:row>
      <xdr:rowOff>17591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3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34118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0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63133</xdr:rowOff>
    </xdr:from>
    <xdr:to>
      <xdr:col>15</xdr:col>
      <xdr:colOff>101600</xdr:colOff>
      <xdr:row>71</xdr:row>
      <xdr:rowOff>164733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9810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01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84905</xdr:rowOff>
    </xdr:from>
    <xdr:to>
      <xdr:col>10</xdr:col>
      <xdr:colOff>165100</xdr:colOff>
      <xdr:row>74</xdr:row>
      <xdr:rowOff>15055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31582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7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157230</xdr:rowOff>
    </xdr:from>
    <xdr:to>
      <xdr:col>6</xdr:col>
      <xdr:colOff>38100</xdr:colOff>
      <xdr:row>74</xdr:row>
      <xdr:rowOff>87380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103907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4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139080</xdr:rowOff>
    </xdr:from>
    <xdr:to>
      <xdr:col>24</xdr:col>
      <xdr:colOff>62865</xdr:colOff>
      <xdr:row>99</xdr:row>
      <xdr:rowOff>101305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6255380"/>
          <a:ext cx="1270" cy="81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105132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101305</xdr:rowOff>
    </xdr:from>
    <xdr:to>
      <xdr:col>24</xdr:col>
      <xdr:colOff>152400</xdr:colOff>
      <xdr:row>99</xdr:row>
      <xdr:rowOff>101305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85757</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60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139080</xdr:rowOff>
    </xdr:from>
    <xdr:to>
      <xdr:col>24</xdr:col>
      <xdr:colOff>152400</xdr:colOff>
      <xdr:row>94</xdr:row>
      <xdr:rowOff>139080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2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111528</xdr:rowOff>
    </xdr:from>
    <xdr:to>
      <xdr:col>24</xdr:col>
      <xdr:colOff>63500</xdr:colOff>
      <xdr:row>97</xdr:row>
      <xdr:rowOff>15298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5542028"/>
          <a:ext cx="838200" cy="110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91842</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22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113415</xdr:rowOff>
    </xdr:from>
    <xdr:to>
      <xdr:col>24</xdr:col>
      <xdr:colOff>114300</xdr:colOff>
      <xdr:row>98</xdr:row>
      <xdr:rowOff>43565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111528</xdr:rowOff>
    </xdr:from>
    <xdr:to>
      <xdr:col>19</xdr:col>
      <xdr:colOff>177800</xdr:colOff>
      <xdr:row>96</xdr:row>
      <xdr:rowOff>19664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5542028"/>
          <a:ext cx="889000" cy="9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88367</xdr:rowOff>
    </xdr:from>
    <xdr:to>
      <xdr:col>20</xdr:col>
      <xdr:colOff>38100</xdr:colOff>
      <xdr:row>98</xdr:row>
      <xdr:rowOff>18517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9644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19664</xdr:rowOff>
    </xdr:from>
    <xdr:to>
      <xdr:col>15</xdr:col>
      <xdr:colOff>50800</xdr:colOff>
      <xdr:row>97</xdr:row>
      <xdr:rowOff>99467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8864"/>
          <a:ext cx="889000" cy="2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109103</xdr:rowOff>
    </xdr:from>
    <xdr:to>
      <xdr:col>15</xdr:col>
      <xdr:colOff>101600</xdr:colOff>
      <xdr:row>98</xdr:row>
      <xdr:rowOff>39253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30380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99467</xdr:rowOff>
    </xdr:from>
    <xdr:to>
      <xdr:col>10</xdr:col>
      <xdr:colOff>114300</xdr:colOff>
      <xdr:row>97</xdr:row>
      <xdr:rowOff>125374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30117"/>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21343</xdr:rowOff>
    </xdr:from>
    <xdr:to>
      <xdr:col>10</xdr:col>
      <xdr:colOff>165100</xdr:colOff>
      <xdr:row>98</xdr:row>
      <xdr:rowOff>122943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114070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91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28507</xdr:rowOff>
    </xdr:from>
    <xdr:to>
      <xdr:col>6</xdr:col>
      <xdr:colOff>38100</xdr:colOff>
      <xdr:row>98</xdr:row>
      <xdr:rowOff>130107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121234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135948</xdr:rowOff>
    </xdr:from>
    <xdr:to>
      <xdr:col>24</xdr:col>
      <xdr:colOff>114300</xdr:colOff>
      <xdr:row>97</xdr:row>
      <xdr:rowOff>66098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158825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60728</xdr:rowOff>
    </xdr:from>
    <xdr:to>
      <xdr:col>20</xdr:col>
      <xdr:colOff>38100</xdr:colOff>
      <xdr:row>90</xdr:row>
      <xdr:rowOff>162328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5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7405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497795" y="1526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140314</xdr:rowOff>
    </xdr:from>
    <xdr:to>
      <xdr:col>15</xdr:col>
      <xdr:colOff>101600</xdr:colOff>
      <xdr:row>96</xdr:row>
      <xdr:rowOff>70464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86991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0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48667</xdr:rowOff>
    </xdr:from>
    <xdr:to>
      <xdr:col>10</xdr:col>
      <xdr:colOff>165100</xdr:colOff>
      <xdr:row>97</xdr:row>
      <xdr:rowOff>150267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166794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74574</xdr:rowOff>
    </xdr:from>
    <xdr:to>
      <xdr:col>6</xdr:col>
      <xdr:colOff>38100</xdr:colOff>
      <xdr:row>98</xdr:row>
      <xdr:rowOff>4724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21251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138671</xdr:rowOff>
    </xdr:from>
    <xdr:to>
      <xdr:col>55</xdr:col>
      <xdr:colOff>0</xdr:colOff>
      <xdr:row>58</xdr:row>
      <xdr:rowOff>84798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11321"/>
          <a:ext cx="838200" cy="1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138671</xdr:rowOff>
    </xdr:from>
    <xdr:to>
      <xdr:col>50</xdr:col>
      <xdr:colOff>114300</xdr:colOff>
      <xdr:row>58</xdr:row>
      <xdr:rowOff>68110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11321"/>
          <a:ext cx="889000" cy="10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68110</xdr:rowOff>
    </xdr:from>
    <xdr:to>
      <xdr:col>45</xdr:col>
      <xdr:colOff>177800</xdr:colOff>
      <xdr:row>58</xdr:row>
      <xdr:rowOff>84493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1221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34334</xdr:rowOff>
    </xdr:from>
    <xdr:to>
      <xdr:col>41</xdr:col>
      <xdr:colOff>50800</xdr:colOff>
      <xdr:row>58</xdr:row>
      <xdr:rowOff>84493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78434"/>
          <a:ext cx="8890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33998</xdr:rowOff>
    </xdr:from>
    <xdr:to>
      <xdr:col>55</xdr:col>
      <xdr:colOff>50800</xdr:colOff>
      <xdr:row>58</xdr:row>
      <xdr:rowOff>135598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120375</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9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87871</xdr:rowOff>
    </xdr:from>
    <xdr:to>
      <xdr:col>50</xdr:col>
      <xdr:colOff>165100</xdr:colOff>
      <xdr:row>58</xdr:row>
      <xdr:rowOff>18021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9148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5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17310</xdr:rowOff>
    </xdr:from>
    <xdr:to>
      <xdr:col>46</xdr:col>
      <xdr:colOff>38100</xdr:colOff>
      <xdr:row>58</xdr:row>
      <xdr:rowOff>118910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110037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5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33693</xdr:rowOff>
    </xdr:from>
    <xdr:to>
      <xdr:col>41</xdr:col>
      <xdr:colOff>101600</xdr:colOff>
      <xdr:row>58</xdr:row>
      <xdr:rowOff>135293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126420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154984</xdr:rowOff>
    </xdr:from>
    <xdr:to>
      <xdr:col>36</xdr:col>
      <xdr:colOff>165100</xdr:colOff>
      <xdr:row>58</xdr:row>
      <xdr:rowOff>85134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76261</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2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79921</xdr:rowOff>
    </xdr:from>
    <xdr:to>
      <xdr:col>55</xdr:col>
      <xdr:colOff>0</xdr:colOff>
      <xdr:row>78</xdr:row>
      <xdr:rowOff>1015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281571"/>
          <a:ext cx="838200" cy="9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108077</xdr:rowOff>
    </xdr:from>
    <xdr:to>
      <xdr:col>50</xdr:col>
      <xdr:colOff>114300</xdr:colOff>
      <xdr:row>78</xdr:row>
      <xdr:rowOff>1015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309727"/>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108077</xdr:rowOff>
    </xdr:from>
    <xdr:to>
      <xdr:col>45</xdr:col>
      <xdr:colOff>177800</xdr:colOff>
      <xdr:row>78</xdr:row>
      <xdr:rowOff>63005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09727"/>
          <a:ext cx="889000" cy="1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150730</xdr:rowOff>
    </xdr:from>
    <xdr:to>
      <xdr:col>41</xdr:col>
      <xdr:colOff>50800</xdr:colOff>
      <xdr:row>78</xdr:row>
      <xdr:rowOff>63005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52380"/>
          <a:ext cx="889000" cy="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29121</xdr:rowOff>
    </xdr:from>
    <xdr:to>
      <xdr:col>55</xdr:col>
      <xdr:colOff>50800</xdr:colOff>
      <xdr:row>77</xdr:row>
      <xdr:rowOff>130721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7548</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121665</xdr:rowOff>
    </xdr:from>
    <xdr:to>
      <xdr:col>50</xdr:col>
      <xdr:colOff>165100</xdr:colOff>
      <xdr:row>78</xdr:row>
      <xdr:rowOff>51815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42942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41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57277</xdr:rowOff>
    </xdr:from>
    <xdr:to>
      <xdr:col>46</xdr:col>
      <xdr:colOff>38100</xdr:colOff>
      <xdr:row>77</xdr:row>
      <xdr:rowOff>158877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150004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5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12205</xdr:rowOff>
    </xdr:from>
    <xdr:to>
      <xdr:col>41</xdr:col>
      <xdr:colOff>101600</xdr:colOff>
      <xdr:row>78</xdr:row>
      <xdr:rowOff>113805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104932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99930</xdr:rowOff>
    </xdr:from>
    <xdr:to>
      <xdr:col>36</xdr:col>
      <xdr:colOff>165100</xdr:colOff>
      <xdr:row>78</xdr:row>
      <xdr:rowOff>30080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3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21207</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33680</xdr:rowOff>
    </xdr:from>
    <xdr:to>
      <xdr:col>55</xdr:col>
      <xdr:colOff>0</xdr:colOff>
      <xdr:row>97</xdr:row>
      <xdr:rowOff>44538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64330"/>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116712</xdr:rowOff>
    </xdr:from>
    <xdr:to>
      <xdr:col>50</xdr:col>
      <xdr:colOff>114300</xdr:colOff>
      <xdr:row>97</xdr:row>
      <xdr:rowOff>44538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75912"/>
          <a:ext cx="889000" cy="9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40996</xdr:rowOff>
    </xdr:from>
    <xdr:to>
      <xdr:col>45</xdr:col>
      <xdr:colOff>177800</xdr:colOff>
      <xdr:row>96</xdr:row>
      <xdr:rowOff>116712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500196"/>
          <a:ext cx="889000" cy="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40996</xdr:rowOff>
    </xdr:from>
    <xdr:to>
      <xdr:col>41</xdr:col>
      <xdr:colOff>50800</xdr:colOff>
      <xdr:row>97</xdr:row>
      <xdr:rowOff>136601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500196"/>
          <a:ext cx="889000" cy="2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154330</xdr:rowOff>
    </xdr:from>
    <xdr:to>
      <xdr:col>55</xdr:col>
      <xdr:colOff>50800</xdr:colOff>
      <xdr:row>97</xdr:row>
      <xdr:rowOff>84480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132757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165188</xdr:rowOff>
    </xdr:from>
    <xdr:to>
      <xdr:col>50</xdr:col>
      <xdr:colOff>165100</xdr:colOff>
      <xdr:row>97</xdr:row>
      <xdr:rowOff>95338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86465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65912</xdr:rowOff>
    </xdr:from>
    <xdr:to>
      <xdr:col>46</xdr:col>
      <xdr:colOff>38100</xdr:colOff>
      <xdr:row>96</xdr:row>
      <xdr:rowOff>167512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3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161646</xdr:rowOff>
    </xdr:from>
    <xdr:to>
      <xdr:col>41</xdr:col>
      <xdr:colOff>101600</xdr:colOff>
      <xdr:row>96</xdr:row>
      <xdr:rowOff>91796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108323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85801</xdr:rowOff>
    </xdr:from>
    <xdr:to>
      <xdr:col>36</xdr:col>
      <xdr:colOff>165100</xdr:colOff>
      <xdr:row>98</xdr:row>
      <xdr:rowOff>15951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67147</xdr:rowOff>
    </xdr:from>
    <xdr:to>
      <xdr:col>85</xdr:col>
      <xdr:colOff>127000</xdr:colOff>
      <xdr:row>36</xdr:row>
      <xdr:rowOff>61780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5210647"/>
          <a:ext cx="838200" cy="10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61780</xdr:rowOff>
    </xdr:from>
    <xdr:to>
      <xdr:col>81</xdr:col>
      <xdr:colOff>50800</xdr:colOff>
      <xdr:row>37</xdr:row>
      <xdr:rowOff>82136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33980"/>
          <a:ext cx="889000" cy="19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82136</xdr:rowOff>
    </xdr:from>
    <xdr:to>
      <xdr:col>76</xdr:col>
      <xdr:colOff>114300</xdr:colOff>
      <xdr:row>38</xdr:row>
      <xdr:rowOff>32095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25786"/>
          <a:ext cx="889000" cy="1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32095</xdr:rowOff>
    </xdr:from>
    <xdr:to>
      <xdr:col>71</xdr:col>
      <xdr:colOff>177800</xdr:colOff>
      <xdr:row>38</xdr:row>
      <xdr:rowOff>52636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47195"/>
          <a:ext cx="8890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16347</xdr:rowOff>
    </xdr:from>
    <xdr:to>
      <xdr:col>85</xdr:col>
      <xdr:colOff>177800</xdr:colOff>
      <xdr:row>30</xdr:row>
      <xdr:rowOff>117947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1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140824</xdr:rowOff>
    </xdr:from>
    <xdr:ext cx="599010"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11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10980</xdr:rowOff>
    </xdr:from>
    <xdr:to>
      <xdr:col>81</xdr:col>
      <xdr:colOff>101600</xdr:colOff>
      <xdr:row>36</xdr:row>
      <xdr:rowOff>112580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1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129107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595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31336</xdr:rowOff>
    </xdr:from>
    <xdr:to>
      <xdr:col>76</xdr:col>
      <xdr:colOff>165100</xdr:colOff>
      <xdr:row>37</xdr:row>
      <xdr:rowOff>132936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7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149463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15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152745</xdr:rowOff>
    </xdr:from>
    <xdr:to>
      <xdr:col>72</xdr:col>
      <xdr:colOff>38100</xdr:colOff>
      <xdr:row>38</xdr:row>
      <xdr:rowOff>82894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96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74022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1836</xdr:rowOff>
    </xdr:from>
    <xdr:to>
      <xdr:col>67</xdr:col>
      <xdr:colOff>101600</xdr:colOff>
      <xdr:row>38</xdr:row>
      <xdr:rowOff>103436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5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94563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60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121934</xdr:rowOff>
    </xdr:from>
    <xdr:to>
      <xdr:col>85</xdr:col>
      <xdr:colOff>127000</xdr:colOff>
      <xdr:row>58</xdr:row>
      <xdr:rowOff>51983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894584"/>
          <a:ext cx="838200" cy="1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121934</xdr:rowOff>
    </xdr:from>
    <xdr:to>
      <xdr:col>81</xdr:col>
      <xdr:colOff>50800</xdr:colOff>
      <xdr:row>58</xdr:row>
      <xdr:rowOff>11031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894584"/>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159447</xdr:rowOff>
    </xdr:from>
    <xdr:to>
      <xdr:col>76</xdr:col>
      <xdr:colOff>114300</xdr:colOff>
      <xdr:row>58</xdr:row>
      <xdr:rowOff>11031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760647"/>
          <a:ext cx="889000" cy="19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123219</xdr:rowOff>
    </xdr:from>
    <xdr:to>
      <xdr:col>71</xdr:col>
      <xdr:colOff>177800</xdr:colOff>
      <xdr:row>56</xdr:row>
      <xdr:rowOff>159447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24419"/>
          <a:ext cx="889000" cy="3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1183</xdr:rowOff>
    </xdr:from>
    <xdr:to>
      <xdr:col>85</xdr:col>
      <xdr:colOff>177800</xdr:colOff>
      <xdr:row>58</xdr:row>
      <xdr:rowOff>102783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151060</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9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71134</xdr:rowOff>
    </xdr:from>
    <xdr:to>
      <xdr:col>81</xdr:col>
      <xdr:colOff>101600</xdr:colOff>
      <xdr:row>58</xdr:row>
      <xdr:rowOff>1284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8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163861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9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131681</xdr:rowOff>
    </xdr:from>
    <xdr:to>
      <xdr:col>76</xdr:col>
      <xdr:colOff>165100</xdr:colOff>
      <xdr:row>58</xdr:row>
      <xdr:rowOff>61831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9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52958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9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108647</xdr:rowOff>
    </xdr:from>
    <xdr:to>
      <xdr:col>72</xdr:col>
      <xdr:colOff>38100</xdr:colOff>
      <xdr:row>57</xdr:row>
      <xdr:rowOff>38797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55324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4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72419</xdr:rowOff>
    </xdr:from>
    <xdr:to>
      <xdr:col>67</xdr:col>
      <xdr:colOff>101600</xdr:colOff>
      <xdr:row>57</xdr:row>
      <xdr:rowOff>2569</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6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19096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158293</xdr:rowOff>
    </xdr:from>
    <xdr:to>
      <xdr:col>85</xdr:col>
      <xdr:colOff>127000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531393"/>
          <a:ext cx="8382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21056</xdr:rowOff>
    </xdr:from>
    <xdr:to>
      <xdr:col>71</xdr:col>
      <xdr:colOff>177800</xdr:colOff>
      <xdr:row>79</xdr:row>
      <xdr:rowOff>44450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6560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107493</xdr:rowOff>
    </xdr:from>
    <xdr:to>
      <xdr:col>85</xdr:col>
      <xdr:colOff>177800</xdr:colOff>
      <xdr:row>79</xdr:row>
      <xdr:rowOff>37643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48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22420</xdr:rowOff>
    </xdr:from>
    <xdr:ext cx="469744"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39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141706</xdr:rowOff>
    </xdr:from>
    <xdr:to>
      <xdr:col>67</xdr:col>
      <xdr:colOff>101600</xdr:colOff>
      <xdr:row>79</xdr:row>
      <xdr:rowOff>71856</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51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62983</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607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103048</xdr:rowOff>
    </xdr:from>
    <xdr:to>
      <xdr:col>85</xdr:col>
      <xdr:colOff>127000</xdr:colOff>
      <xdr:row>93</xdr:row>
      <xdr:rowOff>3823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533548"/>
          <a:ext cx="838200" cy="4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3823</xdr:rowOff>
    </xdr:from>
    <xdr:to>
      <xdr:col>81</xdr:col>
      <xdr:colOff>50800</xdr:colOff>
      <xdr:row>93</xdr:row>
      <xdr:rowOff>163144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948673"/>
          <a:ext cx="8890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163144</xdr:rowOff>
    </xdr:from>
    <xdr:to>
      <xdr:col>76</xdr:col>
      <xdr:colOff>114300</xdr:colOff>
      <xdr:row>94</xdr:row>
      <xdr:rowOff>18986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107994"/>
          <a:ext cx="8890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18986</xdr:rowOff>
    </xdr:from>
    <xdr:to>
      <xdr:col>71</xdr:col>
      <xdr:colOff>177800</xdr:colOff>
      <xdr:row>94</xdr:row>
      <xdr:rowOff>23673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35286"/>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52248</xdr:rowOff>
    </xdr:from>
    <xdr:to>
      <xdr:col>85</xdr:col>
      <xdr:colOff>177800</xdr:colOff>
      <xdr:row>90</xdr:row>
      <xdr:rowOff>153848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48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5275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4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124473</xdr:rowOff>
    </xdr:from>
    <xdr:to>
      <xdr:col>81</xdr:col>
      <xdr:colOff>101600</xdr:colOff>
      <xdr:row>93</xdr:row>
      <xdr:rowOff>54623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71150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7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112344</xdr:rowOff>
    </xdr:from>
    <xdr:to>
      <xdr:col>76</xdr:col>
      <xdr:colOff>165100</xdr:colOff>
      <xdr:row>94</xdr:row>
      <xdr:rowOff>42494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59021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139636</xdr:rowOff>
    </xdr:from>
    <xdr:to>
      <xdr:col>72</xdr:col>
      <xdr:colOff>38100</xdr:colOff>
      <xdr:row>94</xdr:row>
      <xdr:rowOff>69786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8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86313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144323</xdr:rowOff>
    </xdr:from>
    <xdr:to>
      <xdr:col>67</xdr:col>
      <xdr:colOff>101600</xdr:colOff>
      <xdr:row>94</xdr:row>
      <xdr:rowOff>74473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08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91000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86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議会費は、住民一人当たりのコストが</a:t>
          </a:r>
          <a:r>
            <a:rPr kumimoji="1" lang="en-US" altLang="ja-JP" sz="1300">
              <a:latin typeface="ＭＳ Ｐゴシック" panose="020B0600070205080204" pitchFamily="50" charset="-128"/>
              <a:ea typeface="ＭＳ Ｐゴシック" panose="020B0600070205080204" pitchFamily="50" charset="-128"/>
            </a:rPr>
            <a:t>6,196</a:t>
          </a:r>
          <a:r>
            <a:rPr kumimoji="1" lang="ja-JP" altLang="en-US" sz="1300">
              <a:latin typeface="ＭＳ Ｐゴシック" panose="020B0600070205080204" pitchFamily="50" charset="-128"/>
              <a:ea typeface="ＭＳ Ｐゴシック" panose="020B0600070205080204" pitchFamily="50" charset="-128"/>
            </a:rPr>
            <a:t>円となっており、類似団体の議員報酬が低くおさえられているため類似団体平均より高い状態が続いている。民生費は、住民一人当たりのコストが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255,075</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高い状態が続いている。主な要因としては類似団体に比べ保護率が高いことから生活保護費が多額であること、高齢化率が高く介護保険事業特別会計繰出金や療養給付費負担金等が多額であること等が挙げられる。さら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年度には物価高騰対応重点支援給付金を支給したこと等により前年度比</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％の増加となっており、類似団体平均との差も広がっている。衛生費は、住民一人当たりのコストが</a:t>
          </a:r>
          <a:r>
            <a:rPr kumimoji="1" lang="en-US" altLang="ja-JP" sz="1300">
              <a:latin typeface="ＭＳ Ｐゴシック" panose="020B0600070205080204" pitchFamily="50" charset="-128"/>
              <a:ea typeface="ＭＳ Ｐゴシック" panose="020B0600070205080204" pitchFamily="50" charset="-128"/>
            </a:rPr>
            <a:t>69,178</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％減少しているのは、新火葬場の建設が完了したことによるものである。消防費は、住民一人当たりのコストが</a:t>
          </a:r>
          <a:r>
            <a:rPr kumimoji="1" lang="en-US" altLang="ja-JP" sz="1300">
              <a:latin typeface="ＭＳ Ｐゴシック" panose="020B0600070205080204" pitchFamily="50" charset="-128"/>
              <a:ea typeface="ＭＳ Ｐゴシック" panose="020B0600070205080204" pitchFamily="50" charset="-128"/>
            </a:rPr>
            <a:t>144,665</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185.6</a:t>
          </a:r>
          <a:r>
            <a:rPr kumimoji="1" lang="ja-JP" altLang="en-US" sz="1300">
              <a:latin typeface="ＭＳ Ｐゴシック" panose="020B0600070205080204" pitchFamily="50" charset="-128"/>
              <a:ea typeface="ＭＳ Ｐゴシック" panose="020B0600070205080204" pitchFamily="50" charset="-128"/>
            </a:rPr>
            <a:t>％増加しているのは、（仮称）防災市民センター建設事業（防災交流館）の増によるものである。公債費は、住民一人当たりのコストが</a:t>
          </a:r>
          <a:r>
            <a:rPr kumimoji="1" lang="en-US" altLang="ja-JP" sz="1300">
              <a:latin typeface="ＭＳ Ｐゴシック" panose="020B0600070205080204" pitchFamily="50" charset="-128"/>
              <a:ea typeface="ＭＳ Ｐゴシック" panose="020B0600070205080204" pitchFamily="50" charset="-128"/>
            </a:rPr>
            <a:t>116,886</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38.8</a:t>
          </a:r>
          <a:r>
            <a:rPr kumimoji="1" lang="ja-JP" altLang="en-US" sz="1300">
              <a:latin typeface="ＭＳ Ｐゴシック" panose="020B0600070205080204" pitchFamily="50" charset="-128"/>
              <a:ea typeface="ＭＳ Ｐゴシック" panose="020B0600070205080204" pitchFamily="50" charset="-128"/>
            </a:rPr>
            <a:t>％増加しているのは、前年度から引き続き地方債の任意繰上償還をおこなっていることによるものである。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今後も引き続き支出経費の適正化に努めていく。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年度より実質収支額は継続的に黒字を確保しているものの、令和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年度では、実質収支額の標準財政規模比は</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の減となった。しかしながら、実質単年度収支については任意の繰上償還を約</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億円分実施したことにより標準財政規模比は</a:t>
          </a:r>
          <a:r>
            <a:rPr kumimoji="1" lang="en-US" altLang="ja-JP" sz="1400">
              <a:latin typeface="ＭＳ ゴシック" pitchFamily="49" charset="-128"/>
              <a:ea typeface="ＭＳ ゴシック" pitchFamily="49" charset="-128"/>
            </a:rPr>
            <a:t>4.89</a:t>
          </a:r>
          <a:r>
            <a:rPr kumimoji="1" lang="ja-JP" altLang="en-US" sz="1400">
              <a:latin typeface="ＭＳ ゴシック" pitchFamily="49" charset="-128"/>
              <a:ea typeface="ＭＳ ゴシック" pitchFamily="49" charset="-128"/>
            </a:rPr>
            <a:t>％の増となった。財政調整基金残高については、前年度決算剰余金を積立てる代わりに繰上償還の財源としたため、標準財政規模比は</a:t>
          </a:r>
          <a:r>
            <a:rPr kumimoji="1" lang="en-US" altLang="ja-JP" sz="1400">
              <a:latin typeface="ＭＳ ゴシック" pitchFamily="49" charset="-128"/>
              <a:ea typeface="ＭＳ ゴシック" pitchFamily="49" charset="-128"/>
            </a:rPr>
            <a:t>34.49%</a:t>
          </a:r>
          <a:r>
            <a:rPr kumimoji="1" lang="ja-JP" altLang="en-US" sz="1400">
              <a:latin typeface="ＭＳ ゴシック" pitchFamily="49" charset="-128"/>
              <a:ea typeface="ＭＳ ゴシック" pitchFamily="49" charset="-128"/>
            </a:rPr>
            <a:t>となり前年度に比べ</a:t>
          </a:r>
          <a:r>
            <a:rPr kumimoji="1" lang="en-US" altLang="ja-JP" sz="1400">
              <a:latin typeface="ＭＳ ゴシック" pitchFamily="49" charset="-128"/>
              <a:ea typeface="ＭＳ ゴシック" pitchFamily="49" charset="-128"/>
            </a:rPr>
            <a:t>2.61</a:t>
          </a:r>
          <a:r>
            <a:rPr kumimoji="1" lang="ja-JP" altLang="en-US" sz="1400">
              <a:latin typeface="ＭＳ ゴシック" pitchFamily="49" charset="-128"/>
              <a:ea typeface="ＭＳ ゴシック" pitchFamily="49" charset="-128"/>
            </a:rPr>
            <a:t>％の減少となった。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国民健康保険事業特別会計においては、過去に国民健康保険税の適正な課税が行えていなかったことにより抱えていた累積赤字を解消するため、平成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年度より一般会計から法定外繰出金（毎年度</a:t>
          </a:r>
          <a:r>
            <a:rPr kumimoji="1" lang="en-US" altLang="ja-JP" sz="1400">
              <a:latin typeface="ＭＳ ゴシック" pitchFamily="49" charset="-128"/>
              <a:ea typeface="ＭＳ ゴシック" pitchFamily="49" charset="-128"/>
            </a:rPr>
            <a:t>25,000</a:t>
          </a:r>
          <a:r>
            <a:rPr kumimoji="1" lang="ja-JP" altLang="en-US" sz="1400">
              <a:latin typeface="ＭＳ ゴシック" pitchFamily="49" charset="-128"/>
              <a:ea typeface="ＭＳ ゴシック" pitchFamily="49" charset="-128"/>
            </a:rPr>
            <a:t>千円）を支出しており、令和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年度決算において黒字化を達成した。これにより赤字が発生している会計は学校給食費特別会計のみとなったが会計規模が小さいこともあり連結赤字額は生じていない。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水道事業会計については黒字が続いているが金額は年々減少している。令和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年度からは県域水道一体化を予定しており、施設共同化による投資最適化や運営体制の強化による経営改善が見込まれる。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19556696</v>
      </c>
      <c r="BO4" s="407"/>
      <c r="BP4" s="407"/>
      <c r="BQ4" s="407"/>
      <c r="BR4" s="407"/>
      <c r="BS4" s="407"/>
      <c r="BT4" s="407"/>
      <c r="BU4" s="408"/>
      <c r="BV4" s="406">
        <v>19265248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9.1999999999999993</v>
      </c>
      <c r="CU4" s="413"/>
      <c r="CV4" s="413"/>
      <c r="CW4" s="413"/>
      <c r="CX4" s="413"/>
      <c r="CY4" s="413"/>
      <c r="CZ4" s="413"/>
      <c r="DA4" s="414"/>
      <c r="DB4" s="412">
        <v>10.6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18778708</v>
      </c>
      <c r="BO5" s="444"/>
      <c r="BP5" s="444"/>
      <c r="BQ5" s="444"/>
      <c r="BR5" s="444"/>
      <c r="BS5" s="444"/>
      <c r="BT5" s="444"/>
      <c r="BU5" s="445"/>
      <c r="BV5" s="443">
        <v>18390164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98.8</v>
      </c>
      <c r="CU5" s="441"/>
      <c r="CV5" s="441"/>
      <c r="CW5" s="441"/>
      <c r="CX5" s="441"/>
      <c r="CY5" s="441"/>
      <c r="CZ5" s="441"/>
      <c r="DA5" s="442"/>
      <c r="DB5" s="440">
        <v>99.2</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777988</v>
      </c>
      <c r="BO6" s="444"/>
      <c r="BP6" s="444"/>
      <c r="BQ6" s="444"/>
      <c r="BR6" s="444"/>
      <c r="BS6" s="444"/>
      <c r="BT6" s="444"/>
      <c r="BU6" s="445"/>
      <c r="BV6" s="443">
        <v>875084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99.4</v>
      </c>
      <c r="CU6" s="481"/>
      <c r="CV6" s="481"/>
      <c r="CW6" s="481"/>
      <c r="CX6" s="481"/>
      <c r="CY6" s="481"/>
      <c r="CZ6" s="481"/>
      <c r="DA6" s="482"/>
      <c r="DB6" s="480">
        <v>100.5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59960</v>
      </c>
      <c r="BO7" s="444"/>
      <c r="BP7" s="444"/>
      <c r="BQ7" s="444"/>
      <c r="BR7" s="444"/>
      <c r="BS7" s="444"/>
      <c r="BT7" s="444"/>
      <c r="BU7" s="445"/>
      <c r="BV7" s="443">
        <v>45480</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7843100</v>
      </c>
      <c r="CU7" s="444"/>
      <c r="CV7" s="444"/>
      <c r="CW7" s="444"/>
      <c r="CX7" s="444"/>
      <c r="CY7" s="444"/>
      <c r="CZ7" s="444"/>
      <c r="DA7" s="445"/>
      <c r="DB7" s="443">
        <v>7820752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718028</v>
      </c>
      <c r="BO8" s="444"/>
      <c r="BP8" s="444"/>
      <c r="BQ8" s="444"/>
      <c r="BR8" s="444"/>
      <c r="BS8" s="444"/>
      <c r="BT8" s="444"/>
      <c r="BU8" s="445"/>
      <c r="BV8" s="443">
        <v>829604</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0.38</v>
      </c>
      <c r="CU8" s="484"/>
      <c r="CV8" s="484"/>
      <c r="CW8" s="484"/>
      <c r="CX8" s="484"/>
      <c r="CY8" s="484"/>
      <c r="CZ8" s="484"/>
      <c r="DA8" s="485"/>
      <c r="DB8" s="483">
        <v>0.39</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24096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-111576</v>
      </c>
      <c r="BO9" s="444"/>
      <c r="BP9" s="444"/>
      <c r="BQ9" s="444"/>
      <c r="BR9" s="444"/>
      <c r="BS9" s="444"/>
      <c r="BT9" s="444"/>
      <c r="BU9" s="445"/>
      <c r="BV9" s="443">
        <v>-321026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21.8</v>
      </c>
      <c r="CU9" s="441"/>
      <c r="CV9" s="441"/>
      <c r="CW9" s="441"/>
      <c r="CX9" s="441"/>
      <c r="CY9" s="441"/>
      <c r="CZ9" s="441"/>
      <c r="DA9" s="442"/>
      <c r="DB9" s="440">
        <v>16.899999999999999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26868</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527</v>
      </c>
      <c r="BO10" s="444"/>
      <c r="BP10" s="444"/>
      <c r="BQ10" s="444"/>
      <c r="BR10" s="444"/>
      <c r="BS10" s="444"/>
      <c r="BT10" s="444"/>
      <c r="BU10" s="445"/>
      <c r="BV10" s="443">
        <v>280149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947267</v>
      </c>
      <c r="BO11" s="444"/>
      <c r="BP11" s="444"/>
      <c r="BQ11" s="444"/>
      <c r="BR11" s="444"/>
      <c r="BS11" s="444"/>
      <c r="BT11" s="444"/>
      <c r="BU11" s="445"/>
      <c r="BV11" s="443">
        <v>296429</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23677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196484</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23237</v>
      </c>
      <c r="S13" s="528"/>
      <c r="T13" s="528"/>
      <c r="U13" s="528"/>
      <c r="V13" s="529"/>
      <c r="W13" s="459" t="s">
        <v>131</v>
      </c>
      <c r="X13" s="460"/>
      <c r="Y13" s="460"/>
      <c r="Z13" s="460"/>
      <c r="AA13" s="460"/>
      <c r="AB13" s="450"/>
      <c r="AC13" s="494">
        <v>424</v>
      </c>
      <c r="AD13" s="495"/>
      <c r="AE13" s="495"/>
      <c r="AF13" s="495"/>
      <c r="AG13" s="537"/>
      <c r="AH13" s="494">
        <v>553</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639734</v>
      </c>
      <c r="BO13" s="444"/>
      <c r="BP13" s="444"/>
      <c r="BQ13" s="444"/>
      <c r="BR13" s="444"/>
      <c r="BS13" s="444"/>
      <c r="BT13" s="444"/>
      <c r="BU13" s="445"/>
      <c r="BV13" s="443">
        <v>255552</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11.1</v>
      </c>
      <c r="CU13" s="441"/>
      <c r="CV13" s="441"/>
      <c r="CW13" s="441"/>
      <c r="CX13" s="441"/>
      <c r="CY13" s="441"/>
      <c r="CZ13" s="441"/>
      <c r="DA13" s="442"/>
      <c r="DB13" s="440">
        <v>10.7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24070</v>
      </c>
      <c r="S14" s="528"/>
      <c r="T14" s="528"/>
      <c r="U14" s="528"/>
      <c r="V14" s="529"/>
      <c r="W14" s="433"/>
      <c r="X14" s="434"/>
      <c r="Y14" s="434"/>
      <c r="Z14" s="434"/>
      <c r="AA14" s="434"/>
      <c r="AB14" s="423"/>
      <c r="AC14" s="530">
        <v>4.5</v>
      </c>
      <c r="AD14" s="531"/>
      <c r="AE14" s="531"/>
      <c r="AF14" s="531"/>
      <c r="AG14" s="532"/>
      <c r="AH14" s="530">
        <v>5.2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74.2</v>
      </c>
      <c r="CU14" s="542"/>
      <c r="CV14" s="542"/>
      <c r="CW14" s="542"/>
      <c r="CX14" s="542"/>
      <c r="CY14" s="542"/>
      <c r="CZ14" s="542"/>
      <c r="DA14" s="543"/>
      <c r="DB14" s="541">
        <v>80.099999999999994</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23690</v>
      </c>
      <c r="S15" s="528"/>
      <c r="T15" s="528"/>
      <c r="U15" s="528"/>
      <c r="V15" s="529"/>
      <c r="W15" s="459" t="s">
        <v>137</v>
      </c>
      <c r="X15" s="460"/>
      <c r="Y15" s="460"/>
      <c r="Z15" s="460"/>
      <c r="AA15" s="460"/>
      <c r="AB15" s="450"/>
      <c r="AC15" s="494">
        <v>2788</v>
      </c>
      <c r="AD15" s="495"/>
      <c r="AE15" s="495"/>
      <c r="AF15" s="495"/>
      <c r="AG15" s="537"/>
      <c r="AH15" s="494">
        <v>3075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2724884</v>
      </c>
      <c r="BO15" s="407"/>
      <c r="BP15" s="407"/>
      <c r="BQ15" s="407"/>
      <c r="BR15" s="407"/>
      <c r="BS15" s="407"/>
      <c r="BT15" s="407"/>
      <c r="BU15" s="408"/>
      <c r="BV15" s="406">
        <v>2701031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29.5</v>
      </c>
      <c r="AD16" s="531"/>
      <c r="AE16" s="531"/>
      <c r="AF16" s="531"/>
      <c r="AG16" s="532"/>
      <c r="AH16" s="530">
        <v>28.9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7107831</v>
      </c>
      <c r="BO16" s="444"/>
      <c r="BP16" s="444"/>
      <c r="BQ16" s="444"/>
      <c r="BR16" s="444"/>
      <c r="BS16" s="444"/>
      <c r="BT16" s="444"/>
      <c r="BU16" s="445"/>
      <c r="BV16" s="443">
        <v>6991111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6229</v>
      </c>
      <c r="AD17" s="495"/>
      <c r="AE17" s="495"/>
      <c r="AF17" s="495"/>
      <c r="AG17" s="537"/>
      <c r="AH17" s="494">
        <v>7023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3452077</v>
      </c>
      <c r="BO17" s="444"/>
      <c r="BP17" s="444"/>
      <c r="BQ17" s="444"/>
      <c r="BR17" s="444"/>
      <c r="BS17" s="444"/>
      <c r="BT17" s="444"/>
      <c r="BU17" s="445"/>
      <c r="BV17" s="443">
        <v>3430712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60.58</v>
      </c>
      <c r="M18" s="567"/>
      <c r="N18" s="567"/>
      <c r="O18" s="567"/>
      <c r="P18" s="567"/>
      <c r="Q18" s="567"/>
      <c r="R18" s="568"/>
      <c r="S18" s="568"/>
      <c r="T18" s="568"/>
      <c r="U18" s="568"/>
      <c r="V18" s="569"/>
      <c r="W18" s="461"/>
      <c r="X18" s="462"/>
      <c r="Y18" s="462"/>
      <c r="Z18" s="462"/>
      <c r="AA18" s="462"/>
      <c r="AB18" s="453"/>
      <c r="AC18" s="570">
        <v>66</v>
      </c>
      <c r="AD18" s="571"/>
      <c r="AE18" s="571"/>
      <c r="AF18" s="571"/>
      <c r="AG18" s="572"/>
      <c r="AH18" s="570">
        <v>65.900000000000006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7935353</v>
      </c>
      <c r="BO18" s="444"/>
      <c r="BP18" s="444"/>
      <c r="BQ18" s="444"/>
      <c r="BR18" s="444"/>
      <c r="BS18" s="444"/>
      <c r="BT18" s="444"/>
      <c r="BU18" s="445"/>
      <c r="BV18" s="443">
        <v>7945343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398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12035317</v>
      </c>
      <c r="BO19" s="444"/>
      <c r="BP19" s="444"/>
      <c r="BQ19" s="444"/>
      <c r="BR19" s="444"/>
      <c r="BS19" s="444"/>
      <c r="BT19" s="444"/>
      <c r="BU19" s="445"/>
      <c r="BV19" s="443">
        <v>11188541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9996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23568167</v>
      </c>
      <c r="BO22" s="407"/>
      <c r="BP22" s="407"/>
      <c r="BQ22" s="407"/>
      <c r="BR22" s="407"/>
      <c r="BS22" s="407"/>
      <c r="BT22" s="407"/>
      <c r="BU22" s="408"/>
      <c r="BV22" s="406">
        <v>22224457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20371568</v>
      </c>
      <c r="BO23" s="444"/>
      <c r="BP23" s="444"/>
      <c r="BQ23" s="444"/>
      <c r="BR23" s="444"/>
      <c r="BS23" s="444"/>
      <c r="BT23" s="444"/>
      <c r="BU23" s="445"/>
      <c r="BV23" s="443">
        <v>17721847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7840</v>
      </c>
      <c r="R24" s="495"/>
      <c r="S24" s="495"/>
      <c r="T24" s="495"/>
      <c r="U24" s="495"/>
      <c r="V24" s="537"/>
      <c r="W24" s="589"/>
      <c r="X24" s="590"/>
      <c r="Y24" s="591"/>
      <c r="Z24" s="493" t="s">
        <v>162</v>
      </c>
      <c r="AA24" s="473"/>
      <c r="AB24" s="473"/>
      <c r="AC24" s="473"/>
      <c r="AD24" s="473"/>
      <c r="AE24" s="473"/>
      <c r="AF24" s="473"/>
      <c r="AG24" s="474"/>
      <c r="AH24" s="494">
        <v>291</v>
      </c>
      <c r="AI24" s="495"/>
      <c r="AJ24" s="495"/>
      <c r="AK24" s="495"/>
      <c r="AL24" s="537"/>
      <c r="AM24" s="494">
        <v>900063</v>
      </c>
      <c r="AN24" s="495"/>
      <c r="AO24" s="495"/>
      <c r="AP24" s="495"/>
      <c r="AQ24" s="495"/>
      <c r="AR24" s="537"/>
      <c r="AS24" s="494">
        <v>3093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19390954</v>
      </c>
      <c r="BO24" s="444"/>
      <c r="BP24" s="444"/>
      <c r="BQ24" s="444"/>
      <c r="BR24" s="444"/>
      <c r="BS24" s="444"/>
      <c r="BT24" s="444"/>
      <c r="BU24" s="445"/>
      <c r="BV24" s="443">
        <v>17632097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6400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199671</v>
      </c>
      <c r="BO25" s="407"/>
      <c r="BP25" s="407"/>
      <c r="BQ25" s="407"/>
      <c r="BR25" s="407"/>
      <c r="BS25" s="407"/>
      <c r="BT25" s="407"/>
      <c r="BU25" s="408"/>
      <c r="BV25" s="406">
        <v>186439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5520</v>
      </c>
      <c r="R26" s="495"/>
      <c r="S26" s="495"/>
      <c r="T26" s="495"/>
      <c r="U26" s="495"/>
      <c r="V26" s="537"/>
      <c r="W26" s="589"/>
      <c r="X26" s="590"/>
      <c r="Y26" s="591"/>
      <c r="Z26" s="493" t="s">
        <v>168</v>
      </c>
      <c r="AA26" s="595"/>
      <c r="AB26" s="595"/>
      <c r="AC26" s="595"/>
      <c r="AD26" s="595"/>
      <c r="AE26" s="595"/>
      <c r="AF26" s="595"/>
      <c r="AG26" s="596"/>
      <c r="AH26" s="494">
        <v>34</v>
      </c>
      <c r="AI26" s="495"/>
      <c r="AJ26" s="495"/>
      <c r="AK26" s="495"/>
      <c r="AL26" s="537"/>
      <c r="AM26" s="494">
        <v>122944</v>
      </c>
      <c r="AN26" s="495"/>
      <c r="AO26" s="495"/>
      <c r="AP26" s="495"/>
      <c r="AQ26" s="495"/>
      <c r="AR26" s="537"/>
      <c r="AS26" s="494">
        <v>3616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4600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4200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2705342</v>
      </c>
      <c r="BO28" s="407"/>
      <c r="BP28" s="407"/>
      <c r="BQ28" s="407"/>
      <c r="BR28" s="407"/>
      <c r="BS28" s="407"/>
      <c r="BT28" s="407"/>
      <c r="BU28" s="408"/>
      <c r="BV28" s="406">
        <v>2901281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11</v>
      </c>
      <c r="M29" s="495"/>
      <c r="N29" s="495"/>
      <c r="O29" s="495"/>
      <c r="P29" s="537"/>
      <c r="Q29" s="494">
        <v>3900</v>
      </c>
      <c r="R29" s="495"/>
      <c r="S29" s="495"/>
      <c r="T29" s="495"/>
      <c r="U29" s="495"/>
      <c r="V29" s="537"/>
      <c r="W29" s="592"/>
      <c r="X29" s="593"/>
      <c r="Y29" s="594"/>
      <c r="Z29" s="493" t="s">
        <v>177</v>
      </c>
      <c r="AA29" s="473"/>
      <c r="AB29" s="473"/>
      <c r="AC29" s="473"/>
      <c r="AD29" s="473"/>
      <c r="AE29" s="473"/>
      <c r="AF29" s="473"/>
      <c r="AG29" s="474"/>
      <c r="AH29" s="494">
        <v>291</v>
      </c>
      <c r="AI29" s="495"/>
      <c r="AJ29" s="495"/>
      <c r="AK29" s="495"/>
      <c r="AL29" s="537"/>
      <c r="AM29" s="494">
        <v>900063</v>
      </c>
      <c r="AN29" s="495"/>
      <c r="AO29" s="495"/>
      <c r="AP29" s="495"/>
      <c r="AQ29" s="495"/>
      <c r="AR29" s="537"/>
      <c r="AS29" s="494">
        <v>3093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1040542</v>
      </c>
      <c r="BO29" s="444"/>
      <c r="BP29" s="444"/>
      <c r="BQ29" s="444"/>
      <c r="BR29" s="444"/>
      <c r="BS29" s="444"/>
      <c r="BT29" s="444"/>
      <c r="BU29" s="445"/>
      <c r="BV29" s="443">
        <v>956775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1388014</v>
      </c>
      <c r="BO30" s="563"/>
      <c r="BP30" s="563"/>
      <c r="BQ30" s="563"/>
      <c r="BR30" s="563"/>
      <c r="BS30" s="563"/>
      <c r="BT30" s="563"/>
      <c r="BU30" s="564"/>
      <c r="BV30" s="562">
        <v>1368395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国民宿舎葛城高原ロッジ特別会計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奈良県葛城地区清掃事務組合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学校給食費特別会計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奈良県市町村総合事務組合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奈良広域水質検査センター組合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奈良県住宅新築資金等貸付金回収管理組合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奈良県後期高齢者医療広域連合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やまと広域環境衛生事務組合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奈良県広域消防組合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oFq+gt6gYC0Apap+sAyATmYHiu8efApds9AiZahGC+iQna2f6JizhgMm7BMpnVZSzugsObIYV73NHeVQi4e3rg==" saltValue="sH0Iab2ed9mHhpkLB3Cq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t="s">
        <v>534</v>
      </c>
      <c r="G34" s="33" t="s">
        <v>534</v>
      </c>
      <c r="H34" s="33" t="s">
        <v>535</v>
      </c>
      <c r="I34" s="33" t="s">
        <v>535</v>
      </c>
      <c r="J34" s="34" t="s">
        <v>535</v>
      </c>
      <c r="K34" s="22"/>
      <c r="L34" s="22"/>
      <c r="M34" s="22"/>
      <c r="N34" s="22"/>
      <c r="O34" s="22"/>
      <c r="P34" s="22"/>
    </row>
    <row r="35" spans="1:16" ht="39" customHeight="1" x14ac:dyDescent="0.2">
      <c r="A35" s="22"/>
      <c r="B35" s="35"/>
      <c r="C35" s="1181" t="s">
        <v>536</v>
      </c>
      <c r="D35" s="1182"/>
      <c r="E35" s="1183"/>
      <c r="F35" s="36">
        <v>1.65</v>
      </c>
      <c r="G35" s="37">
        <v>4.5</v>
      </c>
      <c r="H35" s="37">
        <v>14.14</v>
      </c>
      <c r="I35" s="37">
        <v>10.63</v>
      </c>
      <c r="J35" s="38">
        <v>9.17</v>
      </c>
      <c r="K35" s="22"/>
      <c r="L35" s="22"/>
      <c r="M35" s="22"/>
      <c r="N35" s="22"/>
      <c r="O35" s="22"/>
      <c r="P35" s="22"/>
    </row>
    <row r="36" spans="1:16" ht="39" customHeight="1" x14ac:dyDescent="0.2">
      <c r="A36" s="22"/>
      <c r="B36" s="35"/>
      <c r="C36" s="1181" t="s">
        <v>537</v>
      </c>
      <c r="D36" s="1182"/>
      <c r="E36" s="1183"/>
      <c r="F36" s="36">
        <v>7.74</v>
      </c>
      <c r="G36" s="37">
        <v>6.56</v>
      </c>
      <c r="H36" s="37">
        <v>5.13</v>
      </c>
      <c r="I36" s="37">
        <v>4.1399999999999997</v>
      </c>
      <c r="J36" s="38">
        <v>3.64</v>
      </c>
      <c r="K36" s="22"/>
      <c r="L36" s="22"/>
      <c r="M36" s="22"/>
      <c r="N36" s="22"/>
      <c r="O36" s="22"/>
      <c r="P36" s="22"/>
    </row>
    <row r="37" spans="1:16" ht="39" customHeight="1" x14ac:dyDescent="0.2">
      <c r="A37" s="22"/>
      <c r="B37" s="35"/>
      <c r="C37" s="1181" t="s">
        <v>538</v>
      </c>
      <c r="D37" s="1182"/>
      <c r="E37" s="1183"/>
      <c r="F37" s="36" t="s">
        <v>488</v>
      </c>
      <c r="G37" s="37">
        <v>0.93</v>
      </c>
      <c r="H37" s="37">
        <v>1</v>
      </c>
      <c r="I37" s="37">
        <v>2.67</v>
      </c>
      <c r="J37" s="38">
        <v>1.86</v>
      </c>
      <c r="K37" s="22"/>
      <c r="L37" s="22"/>
      <c r="M37" s="22"/>
      <c r="N37" s="22"/>
      <c r="O37" s="22"/>
      <c r="P37" s="22"/>
    </row>
    <row r="38" spans="1:16" ht="39" customHeight="1" x14ac:dyDescent="0.2">
      <c r="A38" s="22"/>
      <c r="B38" s="35"/>
      <c r="C38" s="1181" t="s">
        <v>539</v>
      </c>
      <c r="D38" s="1182"/>
      <c r="E38" s="1183"/>
      <c r="F38" s="36">
        <v>0.93</v>
      </c>
      <c r="G38" s="37">
        <v>0.68</v>
      </c>
      <c r="H38" s="37">
        <v>1.84</v>
      </c>
      <c r="I38" s="37">
        <v>3.21</v>
      </c>
      <c r="J38" s="38">
        <v>1.1599999999999999</v>
      </c>
      <c r="K38" s="22"/>
      <c r="L38" s="22"/>
      <c r="M38" s="22"/>
      <c r="N38" s="22"/>
      <c r="O38" s="22"/>
      <c r="P38" s="22"/>
    </row>
    <row r="39" spans="1:16" ht="39" customHeight="1" x14ac:dyDescent="0.2">
      <c r="A39" s="22"/>
      <c r="B39" s="35"/>
      <c r="C39" s="1181" t="s">
        <v>540</v>
      </c>
      <c r="D39" s="1182"/>
      <c r="E39" s="1183"/>
      <c r="F39" s="36" t="s">
        <v>541</v>
      </c>
      <c r="G39" s="37" t="s">
        <v>542</v>
      </c>
      <c r="H39" s="37" t="s">
        <v>543</v>
      </c>
      <c r="I39" s="37" t="s">
        <v>544</v>
      </c>
      <c r="J39" s="38">
        <v>0.6</v>
      </c>
      <c r="K39" s="22"/>
      <c r="L39" s="22"/>
      <c r="M39" s="22"/>
      <c r="N39" s="22"/>
      <c r="O39" s="22"/>
      <c r="P39" s="22"/>
    </row>
    <row r="40" spans="1:16" ht="39" customHeight="1" x14ac:dyDescent="0.2">
      <c r="A40" s="22"/>
      <c r="B40" s="35"/>
      <c r="C40" s="1181" t="s">
        <v>545</v>
      </c>
      <c r="D40" s="1182"/>
      <c r="E40" s="1183"/>
      <c r="F40" s="36">
        <v>0</v>
      </c>
      <c r="G40" s="37">
        <v>0</v>
      </c>
      <c r="H40" s="37">
        <v>0</v>
      </c>
      <c r="I40" s="37">
        <v>0</v>
      </c>
      <c r="J40" s="38">
        <v>0</v>
      </c>
      <c r="K40" s="22"/>
      <c r="L40" s="22"/>
      <c r="M40" s="22"/>
      <c r="N40" s="22"/>
      <c r="O40" s="22"/>
      <c r="P40" s="22"/>
    </row>
    <row r="41" spans="1:16" ht="39" customHeight="1" x14ac:dyDescent="0.2">
      <c r="A41" s="22"/>
      <c r="B41" s="35"/>
      <c r="C41" s="1181" t="s">
        <v>546</v>
      </c>
      <c r="D41" s="1182"/>
      <c r="E41" s="1183"/>
      <c r="F41" s="36">
        <v>0</v>
      </c>
      <c r="G41" s="37">
        <v>0</v>
      </c>
      <c r="H41" s="37">
        <v>0</v>
      </c>
      <c r="I41" s="37">
        <v>0</v>
      </c>
      <c r="J41" s="38">
        <v>0</v>
      </c>
      <c r="K41" s="22"/>
      <c r="L41" s="22"/>
      <c r="M41" s="22"/>
      <c r="N41" s="22"/>
      <c r="O41" s="22"/>
      <c r="P41" s="22"/>
    </row>
    <row r="42" spans="1:16" ht="39" customHeight="1" x14ac:dyDescent="0.2">
      <c r="A42" s="22"/>
      <c r="B42" s="39"/>
      <c r="C42" s="1181" t="s">
        <v>547</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548</v>
      </c>
      <c r="D43" s="1185"/>
      <c r="E43" s="1186"/>
      <c r="F43" s="41">
        <v>0</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GlGqOwOk8n51GeoJtxlUMFh8UepA75uqtN0qCJFKQVj1zh4pbvC4wYJzRFB/KFyyT6eVY+9EoRxzKn6DgdKJg==" saltValue="txQDaTtOrrlzOededMn1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1764</v>
      </c>
      <c r="L45" s="60">
        <v>1742</v>
      </c>
      <c r="M45" s="60">
        <v>1756</v>
      </c>
      <c r="N45" s="60">
        <v>1727</v>
      </c>
      <c r="O45" s="61">
        <v>1818</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334</v>
      </c>
      <c r="L48" s="64">
        <v>281</v>
      </c>
      <c r="M48" s="64">
        <v>289</v>
      </c>
      <c r="N48" s="64">
        <v>258</v>
      </c>
      <c r="O48" s="65">
        <v>301</v>
      </c>
      <c r="P48" s="48"/>
      <c r="Q48" s="48"/>
      <c r="R48" s="48"/>
      <c r="S48" s="48"/>
      <c r="T48" s="48"/>
      <c r="U48" s="48"/>
    </row>
    <row r="49" spans="1:21" ht="30.75" customHeight="1" x14ac:dyDescent="0.2">
      <c r="A49" s="48"/>
      <c r="B49" s="1191"/>
      <c r="C49" s="1192"/>
      <c r="D49" s="62"/>
      <c r="E49" s="1197" t="s">
        <v>14</v>
      </c>
      <c r="F49" s="1197"/>
      <c r="G49" s="1197"/>
      <c r="H49" s="1197"/>
      <c r="I49" s="1197"/>
      <c r="J49" s="1198"/>
      <c r="K49" s="63">
        <v>26</v>
      </c>
      <c r="L49" s="64">
        <v>29</v>
      </c>
      <c r="M49" s="64">
        <v>27</v>
      </c>
      <c r="N49" s="64">
        <v>26</v>
      </c>
      <c r="O49" s="65">
        <v>26</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v>0</v>
      </c>
      <c r="L51" s="64">
        <v>0</v>
      </c>
      <c r="M51" s="64">
        <v>0</v>
      </c>
      <c r="N51" s="64">
        <v>3</v>
      </c>
      <c r="O51" s="65">
        <v>2</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1332</v>
      </c>
      <c r="L52" s="64">
        <v>1329</v>
      </c>
      <c r="M52" s="64">
        <v>1332</v>
      </c>
      <c r="N52" s="64">
        <v>1297</v>
      </c>
      <c r="O52" s="65">
        <v>1326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792</v>
      </c>
      <c r="L53" s="69">
        <v>723</v>
      </c>
      <c r="M53" s="69">
        <v>740</v>
      </c>
      <c r="N53" s="69">
        <v>717</v>
      </c>
      <c r="O53" s="70">
        <v>821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554</v>
      </c>
      <c r="L58" s="84" t="s">
        <v>554</v>
      </c>
      <c r="M58" s="84" t="s">
        <v>554</v>
      </c>
      <c r="N58" s="84" t="s">
        <v>554</v>
      </c>
      <c r="O58" s="85" t="s">
        <v>554</v>
      </c>
    </row>
    <row r="59" spans="1:21" ht="31.5" customHeight="1" x14ac:dyDescent="0.2">
      <c r="B59" s="1207"/>
      <c r="C59" s="1208"/>
      <c r="D59" s="1214" t="s">
        <v>26</v>
      </c>
      <c r="E59" s="1215"/>
      <c r="F59" s="1215"/>
      <c r="G59" s="1215"/>
      <c r="H59" s="1215"/>
      <c r="I59" s="1215"/>
      <c r="J59" s="1216"/>
      <c r="K59" s="86" t="s">
        <v>554</v>
      </c>
      <c r="L59" s="87" t="s">
        <v>554</v>
      </c>
      <c r="M59" s="87" t="s">
        <v>554</v>
      </c>
      <c r="N59" s="87" t="s">
        <v>554</v>
      </c>
      <c r="O59" s="88" t="s">
        <v>554</v>
      </c>
    </row>
    <row r="60" spans="1:21" ht="31.5" customHeight="1" thickBot="1" x14ac:dyDescent="0.25">
      <c r="B60" s="1209"/>
      <c r="C60" s="1210"/>
      <c r="D60" s="1217" t="s">
        <v>27</v>
      </c>
      <c r="E60" s="1218"/>
      <c r="F60" s="1218"/>
      <c r="G60" s="1218"/>
      <c r="H60" s="1218"/>
      <c r="I60" s="1218"/>
      <c r="J60" s="1219"/>
      <c r="K60" s="89" t="s">
        <v>554</v>
      </c>
      <c r="L60" s="90" t="s">
        <v>554</v>
      </c>
      <c r="M60" s="90" t="s">
        <v>554</v>
      </c>
      <c r="N60" s="90" t="s">
        <v>554</v>
      </c>
      <c r="O60" s="91" t="s">
        <v>554</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olI1bv83MaFGpSKrNyULlZOXKbV4L0WuPSyITri//IxZ8/JLTk0wPT+HEZX3Dxcip00ljkPO+HWpPocveFdGA==" saltValue="zloKC9T3kHDVvHe3JB2f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18853</v>
      </c>
      <c r="J41" s="356">
        <v>19579</v>
      </c>
      <c r="K41" s="356">
        <v>20107</v>
      </c>
      <c r="L41" s="356">
        <v>22224</v>
      </c>
      <c r="M41" s="357">
        <v>23568</v>
      </c>
    </row>
    <row r="42" spans="2:13" ht="27.75" customHeight="1" x14ac:dyDescent="0.2">
      <c r="B42" s="1222"/>
      <c r="C42" s="1223"/>
      <c r="D42" s="106"/>
      <c r="E42" s="1228" t="s">
        <v>32</v>
      </c>
      <c r="F42" s="1228"/>
      <c r="G42" s="1228"/>
      <c r="H42" s="1229"/>
      <c r="I42" s="358" t="s">
        <v>488</v>
      </c>
      <c r="J42" s="359" t="s">
        <v>488</v>
      </c>
      <c r="K42" s="359" t="s">
        <v>488</v>
      </c>
      <c r="L42" s="359" t="s">
        <v>488</v>
      </c>
      <c r="M42" s="360" t="s">
        <v>488</v>
      </c>
    </row>
    <row r="43" spans="2:13" ht="27.75" customHeight="1" x14ac:dyDescent="0.2">
      <c r="B43" s="1222"/>
      <c r="C43" s="1223"/>
      <c r="D43" s="106"/>
      <c r="E43" s="1228" t="s">
        <v>33</v>
      </c>
      <c r="F43" s="1228"/>
      <c r="G43" s="1228"/>
      <c r="H43" s="1229"/>
      <c r="I43" s="358">
        <v>3986</v>
      </c>
      <c r="J43" s="359">
        <v>3731</v>
      </c>
      <c r="K43" s="359">
        <v>4037</v>
      </c>
      <c r="L43" s="359">
        <v>3702</v>
      </c>
      <c r="M43" s="360">
        <v>3527</v>
      </c>
    </row>
    <row r="44" spans="2:13" ht="27.75" customHeight="1" x14ac:dyDescent="0.2">
      <c r="B44" s="1222"/>
      <c r="C44" s="1223"/>
      <c r="D44" s="106"/>
      <c r="E44" s="1228" t="s">
        <v>34</v>
      </c>
      <c r="F44" s="1228"/>
      <c r="G44" s="1228"/>
      <c r="H44" s="1229"/>
      <c r="I44" s="358">
        <v>119</v>
      </c>
      <c r="J44" s="359">
        <v>118</v>
      </c>
      <c r="K44" s="359">
        <v>123</v>
      </c>
      <c r="L44" s="359">
        <v>115</v>
      </c>
      <c r="M44" s="360">
        <v>109</v>
      </c>
    </row>
    <row r="45" spans="2:13" ht="27.75" customHeight="1" x14ac:dyDescent="0.2">
      <c r="B45" s="1222"/>
      <c r="C45" s="1223"/>
      <c r="D45" s="106"/>
      <c r="E45" s="1228" t="s">
        <v>35</v>
      </c>
      <c r="F45" s="1228"/>
      <c r="G45" s="1228"/>
      <c r="H45" s="1229"/>
      <c r="I45" s="358">
        <v>2627</v>
      </c>
      <c r="J45" s="359">
        <v>2355</v>
      </c>
      <c r="K45" s="359">
        <v>2304</v>
      </c>
      <c r="L45" s="359">
        <v>2148</v>
      </c>
      <c r="M45" s="360">
        <v>2196</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4745</v>
      </c>
      <c r="J50" s="359">
        <v>5016</v>
      </c>
      <c r="K50" s="359">
        <v>5232</v>
      </c>
      <c r="L50" s="359">
        <v>5665</v>
      </c>
      <c r="M50" s="360">
        <v>5665</v>
      </c>
    </row>
    <row r="51" spans="2:13" ht="27.75" customHeight="1" x14ac:dyDescent="0.2">
      <c r="B51" s="1222"/>
      <c r="C51" s="1223"/>
      <c r="D51" s="106"/>
      <c r="E51" s="1228" t="s">
        <v>42</v>
      </c>
      <c r="F51" s="1228"/>
      <c r="G51" s="1228"/>
      <c r="H51" s="1229"/>
      <c r="I51" s="358">
        <v>1154</v>
      </c>
      <c r="J51" s="359">
        <v>1086</v>
      </c>
      <c r="K51" s="359">
        <v>1018</v>
      </c>
      <c r="L51" s="359">
        <v>986</v>
      </c>
      <c r="M51" s="360">
        <v>989</v>
      </c>
    </row>
    <row r="52" spans="2:13" ht="27.75" customHeight="1" x14ac:dyDescent="0.2">
      <c r="B52" s="1224"/>
      <c r="C52" s="1225"/>
      <c r="D52" s="106"/>
      <c r="E52" s="1228" t="s">
        <v>43</v>
      </c>
      <c r="F52" s="1228"/>
      <c r="G52" s="1228"/>
      <c r="H52" s="1229"/>
      <c r="I52" s="358">
        <v>12997</v>
      </c>
      <c r="J52" s="359">
        <v>13593</v>
      </c>
      <c r="K52" s="359">
        <v>14231</v>
      </c>
      <c r="L52" s="359">
        <v>16145</v>
      </c>
      <c r="M52" s="360">
        <v>17749</v>
      </c>
    </row>
    <row r="53" spans="2:13" ht="27.75" customHeight="1" thickBot="1" x14ac:dyDescent="0.25">
      <c r="B53" s="1235" t="s">
        <v>19</v>
      </c>
      <c r="C53" s="1236"/>
      <c r="D53" s="110"/>
      <c r="E53" s="1237" t="s">
        <v>44</v>
      </c>
      <c r="F53" s="1237"/>
      <c r="G53" s="1237"/>
      <c r="H53" s="1238"/>
      <c r="I53" s="361">
        <v>6688</v>
      </c>
      <c r="J53" s="362">
        <v>6086</v>
      </c>
      <c r="K53" s="362">
        <v>6089</v>
      </c>
      <c r="L53" s="362">
        <v>5394</v>
      </c>
      <c r="M53" s="363">
        <v>4997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pHMIO+Xwi2hJ/CDJFu4fSju9K6mnJewP/ESEUhXWfRfTC7h7MpA5KmYzL4DP4xjf03R8NiFMZ5TIl+BKEMKHg==" saltValue="1tSKgVnjytsixEJEQaE+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2621</v>
      </c>
      <c r="G55" s="122">
        <v>2901</v>
      </c>
      <c r="H55" s="123">
        <v>2705</v>
      </c>
    </row>
    <row r="56" spans="2:8" ht="52.5" customHeight="1" x14ac:dyDescent="0.2">
      <c r="B56" s="124"/>
      <c r="C56" s="1249" t="s">
        <v>47</v>
      </c>
      <c r="D56" s="1249"/>
      <c r="E56" s="1250"/>
      <c r="F56" s="125">
        <v>889</v>
      </c>
      <c r="G56" s="125">
        <v>957</v>
      </c>
      <c r="H56" s="126">
        <v>1041</v>
      </c>
    </row>
    <row r="57" spans="2:8" ht="53.25" customHeight="1" x14ac:dyDescent="0.2">
      <c r="B57" s="124"/>
      <c r="C57" s="1251" t="s">
        <v>48</v>
      </c>
      <c r="D57" s="1251"/>
      <c r="E57" s="1252"/>
      <c r="F57" s="127">
        <v>1352</v>
      </c>
      <c r="G57" s="127">
        <v>1368</v>
      </c>
      <c r="H57" s="128">
        <v>1388</v>
      </c>
    </row>
    <row r="58" spans="2:8" ht="45.75" customHeight="1" x14ac:dyDescent="0.2">
      <c r="B58" s="129"/>
      <c r="C58" s="1239" t="s">
        <v>562</v>
      </c>
      <c r="D58" s="1240"/>
      <c r="E58" s="1241"/>
      <c r="F58" s="130">
        <v>693</v>
      </c>
      <c r="G58" s="130">
        <v>693</v>
      </c>
      <c r="H58" s="131">
        <v>693</v>
      </c>
    </row>
    <row r="59" spans="2:8" ht="45.75" customHeight="1" x14ac:dyDescent="0.2">
      <c r="B59" s="129"/>
      <c r="C59" s="1239" t="s">
        <v>563</v>
      </c>
      <c r="D59" s="1240"/>
      <c r="E59" s="1241"/>
      <c r="F59" s="130">
        <v>329</v>
      </c>
      <c r="G59" s="130">
        <v>369</v>
      </c>
      <c r="H59" s="131">
        <v>406</v>
      </c>
    </row>
    <row r="60" spans="2:8" ht="45.75" customHeight="1" x14ac:dyDescent="0.2">
      <c r="B60" s="129"/>
      <c r="C60" s="1239" t="s">
        <v>564</v>
      </c>
      <c r="D60" s="1240"/>
      <c r="E60" s="1241"/>
      <c r="F60" s="130">
        <v>205</v>
      </c>
      <c r="G60" s="130">
        <v>193</v>
      </c>
      <c r="H60" s="131">
        <v>185</v>
      </c>
    </row>
    <row r="61" spans="2:8" ht="45.75" customHeight="1" x14ac:dyDescent="0.2">
      <c r="B61" s="129"/>
      <c r="C61" s="1239" t="s">
        <v>565</v>
      </c>
      <c r="D61" s="1240"/>
      <c r="E61" s="1241"/>
      <c r="F61" s="130">
        <v>82</v>
      </c>
      <c r="G61" s="130">
        <v>83</v>
      </c>
      <c r="H61" s="131">
        <v>82</v>
      </c>
    </row>
    <row r="62" spans="2:8" ht="45.75" customHeight="1" thickBot="1" x14ac:dyDescent="0.25">
      <c r="B62" s="132"/>
      <c r="C62" s="1242" t="s">
        <v>566</v>
      </c>
      <c r="D62" s="1243"/>
      <c r="E62" s="1244"/>
      <c r="F62" s="133">
        <v>27</v>
      </c>
      <c r="G62" s="133">
        <v>20</v>
      </c>
      <c r="H62" s="134">
        <v>17</v>
      </c>
    </row>
    <row r="63" spans="2:8" ht="52.5" customHeight="1" thickBot="1" x14ac:dyDescent="0.25">
      <c r="B63" s="135"/>
      <c r="C63" s="1245" t="s">
        <v>49</v>
      </c>
      <c r="D63" s="1245"/>
      <c r="E63" s="1246"/>
      <c r="F63" s="136">
        <v>4862</v>
      </c>
      <c r="G63" s="136">
        <v>5226</v>
      </c>
      <c r="H63" s="137">
        <v>5134</v>
      </c>
    </row>
    <row r="64" spans="2:8" ht="13.2" x14ac:dyDescent="0.2"/>
  </sheetData>
  <sheetProtection algorithmName="SHA-512" hashValue="Qu8/J4AVSqgx4y+ax0QrUMc848vC95w+Bi6VQBIunaIh5dz3fUb0J8om2xw9Aqm/mQGp7kIUp/00zqdnr1+org==" saltValue="c/E91nCajYjd0i3nMOjK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6A97-7492-41E1-ACC1-211212FA683A}">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569</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570</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571</v>
      </c>
      <c r="AO51" s="1258"/>
      <c r="AP51" s="1258"/>
      <c r="AQ51" s="1258"/>
      <c r="AR51" s="1258"/>
      <c r="AS51" s="1258"/>
      <c r="AT51" s="1258"/>
      <c r="AU51" s="1258"/>
      <c r="AV51" s="1258"/>
      <c r="AW51" s="1258"/>
      <c r="AX51" s="1258"/>
      <c r="AY51" s="1258"/>
      <c r="AZ51" s="1258"/>
      <c r="BA51" s="1258"/>
      <c r="BB51" s="1258" t="s">
        <v>572</v>
      </c>
      <c r="BC51" s="1258"/>
      <c r="BD51" s="1258"/>
      <c r="BE51" s="1258"/>
      <c r="BF51" s="1258"/>
      <c r="BG51" s="1258"/>
      <c r="BH51" s="1258"/>
      <c r="BI51" s="1258"/>
      <c r="BJ51" s="1258"/>
      <c r="BK51" s="1258"/>
      <c r="BL51" s="1258"/>
      <c r="BM51" s="1258"/>
      <c r="BN51" s="1258"/>
      <c r="BO51" s="1258"/>
      <c r="BP51" s="1255">
        <v>105.6</v>
      </c>
      <c r="BQ51" s="1255"/>
      <c r="BR51" s="1255"/>
      <c r="BS51" s="1255"/>
      <c r="BT51" s="1255"/>
      <c r="BU51" s="1255"/>
      <c r="BV51" s="1255"/>
      <c r="BW51" s="1255"/>
      <c r="BX51" s="1255">
        <v>92.7</v>
      </c>
      <c r="BY51" s="1255"/>
      <c r="BZ51" s="1255"/>
      <c r="CA51" s="1255"/>
      <c r="CB51" s="1255"/>
      <c r="CC51" s="1255"/>
      <c r="CD51" s="1255"/>
      <c r="CE51" s="1255"/>
      <c r="CF51" s="1255">
        <v>86.3</v>
      </c>
      <c r="CG51" s="1255"/>
      <c r="CH51" s="1255"/>
      <c r="CI51" s="1255"/>
      <c r="CJ51" s="1255"/>
      <c r="CK51" s="1255"/>
      <c r="CL51" s="1255"/>
      <c r="CM51" s="1255"/>
      <c r="CN51" s="1255">
        <v>80.099999999999994</v>
      </c>
      <c r="CO51" s="1255"/>
      <c r="CP51" s="1255"/>
      <c r="CQ51" s="1255"/>
      <c r="CR51" s="1255"/>
      <c r="CS51" s="1255"/>
      <c r="CT51" s="1255"/>
      <c r="CU51" s="1255"/>
      <c r="CV51" s="1255">
        <v>74.2</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573</v>
      </c>
      <c r="BC53" s="1258"/>
      <c r="BD53" s="1258"/>
      <c r="BE53" s="1258"/>
      <c r="BF53" s="1258"/>
      <c r="BG53" s="1258"/>
      <c r="BH53" s="1258"/>
      <c r="BI53" s="1258"/>
      <c r="BJ53" s="1258"/>
      <c r="BK53" s="1258"/>
      <c r="BL53" s="1258"/>
      <c r="BM53" s="1258"/>
      <c r="BN53" s="1258"/>
      <c r="BO53" s="1258"/>
      <c r="BP53" s="1255">
        <v>64.099999999999994</v>
      </c>
      <c r="BQ53" s="1255"/>
      <c r="BR53" s="1255"/>
      <c r="BS53" s="1255"/>
      <c r="BT53" s="1255"/>
      <c r="BU53" s="1255"/>
      <c r="BV53" s="1255"/>
      <c r="BW53" s="1255"/>
      <c r="BX53" s="1255">
        <v>64.8</v>
      </c>
      <c r="BY53" s="1255"/>
      <c r="BZ53" s="1255"/>
      <c r="CA53" s="1255"/>
      <c r="CB53" s="1255"/>
      <c r="CC53" s="1255"/>
      <c r="CD53" s="1255"/>
      <c r="CE53" s="1255"/>
      <c r="CF53" s="1255">
        <v>66</v>
      </c>
      <c r="CG53" s="1255"/>
      <c r="CH53" s="1255"/>
      <c r="CI53" s="1255"/>
      <c r="CJ53" s="1255"/>
      <c r="CK53" s="1255"/>
      <c r="CL53" s="1255"/>
      <c r="CM53" s="1255"/>
      <c r="CN53" s="1255">
        <v>67.099999999999994</v>
      </c>
      <c r="CO53" s="1255"/>
      <c r="CP53" s="1255"/>
      <c r="CQ53" s="1255"/>
      <c r="CR53" s="1255"/>
      <c r="CS53" s="1255"/>
      <c r="CT53" s="1255"/>
      <c r="CU53" s="1255"/>
      <c r="CV53" s="1255">
        <v>59.1</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574</v>
      </c>
      <c r="AO55" s="1259"/>
      <c r="AP55" s="1259"/>
      <c r="AQ55" s="1259"/>
      <c r="AR55" s="1259"/>
      <c r="AS55" s="1259"/>
      <c r="AT55" s="1259"/>
      <c r="AU55" s="1259"/>
      <c r="AV55" s="1259"/>
      <c r="AW55" s="1259"/>
      <c r="AX55" s="1259"/>
      <c r="AY55" s="1259"/>
      <c r="AZ55" s="1259"/>
      <c r="BA55" s="1259"/>
      <c r="BB55" s="1258" t="s">
        <v>572</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573</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575</v>
      </c>
    </row>
    <row r="64" spans="1:109" ht="13.2"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570</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571</v>
      </c>
      <c r="AO73" s="1258"/>
      <c r="AP73" s="1258"/>
      <c r="AQ73" s="1258"/>
      <c r="AR73" s="1258"/>
      <c r="AS73" s="1258"/>
      <c r="AT73" s="1258"/>
      <c r="AU73" s="1258"/>
      <c r="AV73" s="1258"/>
      <c r="AW73" s="1258"/>
      <c r="AX73" s="1258"/>
      <c r="AY73" s="1258"/>
      <c r="AZ73" s="1258"/>
      <c r="BA73" s="1258"/>
      <c r="BB73" s="1258" t="s">
        <v>572</v>
      </c>
      <c r="BC73" s="1258"/>
      <c r="BD73" s="1258"/>
      <c r="BE73" s="1258"/>
      <c r="BF73" s="1258"/>
      <c r="BG73" s="1258"/>
      <c r="BH73" s="1258"/>
      <c r="BI73" s="1258"/>
      <c r="BJ73" s="1258"/>
      <c r="BK73" s="1258"/>
      <c r="BL73" s="1258"/>
      <c r="BM73" s="1258"/>
      <c r="BN73" s="1258"/>
      <c r="BO73" s="1258"/>
      <c r="BP73" s="1255">
        <v>105.6</v>
      </c>
      <c r="BQ73" s="1255"/>
      <c r="BR73" s="1255"/>
      <c r="BS73" s="1255"/>
      <c r="BT73" s="1255"/>
      <c r="BU73" s="1255"/>
      <c r="BV73" s="1255"/>
      <c r="BW73" s="1255"/>
      <c r="BX73" s="1255">
        <v>92.7</v>
      </c>
      <c r="BY73" s="1255"/>
      <c r="BZ73" s="1255"/>
      <c r="CA73" s="1255"/>
      <c r="CB73" s="1255"/>
      <c r="CC73" s="1255"/>
      <c r="CD73" s="1255"/>
      <c r="CE73" s="1255"/>
      <c r="CF73" s="1255">
        <v>86.3</v>
      </c>
      <c r="CG73" s="1255"/>
      <c r="CH73" s="1255"/>
      <c r="CI73" s="1255"/>
      <c r="CJ73" s="1255"/>
      <c r="CK73" s="1255"/>
      <c r="CL73" s="1255"/>
      <c r="CM73" s="1255"/>
      <c r="CN73" s="1255">
        <v>80.099999999999994</v>
      </c>
      <c r="CO73" s="1255"/>
      <c r="CP73" s="1255"/>
      <c r="CQ73" s="1255"/>
      <c r="CR73" s="1255"/>
      <c r="CS73" s="1255"/>
      <c r="CT73" s="1255"/>
      <c r="CU73" s="1255"/>
      <c r="CV73" s="1255">
        <v>74.2</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577</v>
      </c>
      <c r="BC75" s="1258"/>
      <c r="BD75" s="1258"/>
      <c r="BE75" s="1258"/>
      <c r="BF75" s="1258"/>
      <c r="BG75" s="1258"/>
      <c r="BH75" s="1258"/>
      <c r="BI75" s="1258"/>
      <c r="BJ75" s="1258"/>
      <c r="BK75" s="1258"/>
      <c r="BL75" s="1258"/>
      <c r="BM75" s="1258"/>
      <c r="BN75" s="1258"/>
      <c r="BO75" s="1258"/>
      <c r="BP75" s="1255">
        <v>13.2</v>
      </c>
      <c r="BQ75" s="1255"/>
      <c r="BR75" s="1255"/>
      <c r="BS75" s="1255"/>
      <c r="BT75" s="1255"/>
      <c r="BU75" s="1255"/>
      <c r="BV75" s="1255"/>
      <c r="BW75" s="1255"/>
      <c r="BX75" s="1255">
        <v>12.4</v>
      </c>
      <c r="BY75" s="1255"/>
      <c r="BZ75" s="1255"/>
      <c r="CA75" s="1255"/>
      <c r="CB75" s="1255"/>
      <c r="CC75" s="1255"/>
      <c r="CD75" s="1255"/>
      <c r="CE75" s="1255"/>
      <c r="CF75" s="1255">
        <v>11.3</v>
      </c>
      <c r="CG75" s="1255"/>
      <c r="CH75" s="1255"/>
      <c r="CI75" s="1255"/>
      <c r="CJ75" s="1255"/>
      <c r="CK75" s="1255"/>
      <c r="CL75" s="1255"/>
      <c r="CM75" s="1255"/>
      <c r="CN75" s="1255">
        <v>10.7</v>
      </c>
      <c r="CO75" s="1255"/>
      <c r="CP75" s="1255"/>
      <c r="CQ75" s="1255"/>
      <c r="CR75" s="1255"/>
      <c r="CS75" s="1255"/>
      <c r="CT75" s="1255"/>
      <c r="CU75" s="1255"/>
      <c r="CV75" s="1255">
        <v>11.1</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574</v>
      </c>
      <c r="AO77" s="1259"/>
      <c r="AP77" s="1259"/>
      <c r="AQ77" s="1259"/>
      <c r="AR77" s="1259"/>
      <c r="AS77" s="1259"/>
      <c r="AT77" s="1259"/>
      <c r="AU77" s="1259"/>
      <c r="AV77" s="1259"/>
      <c r="AW77" s="1259"/>
      <c r="AX77" s="1259"/>
      <c r="AY77" s="1259"/>
      <c r="AZ77" s="1259"/>
      <c r="BA77" s="1259"/>
      <c r="BB77" s="1258" t="s">
        <v>572</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577</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BYTjr3VveMlGsiy429FWnQYsZl1MeaX26UdTXJjNpFadH139lE82CmO3xd9kPumYxeDRF1/tXT8AIr7ruUXzEA==" saltValue="BXX5YMG6PkO/ncnohR6/n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EB596-87CB-4667-A8BB-BAA1DEF558C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f8/djNuopO5fsLM/AqNCa+xA8o7opD8QaPXmrFDXz8Hn9+CkTigWCSBr6y8l6U9mpr2mcUmQ7+rIjZd08xzAw==" saltValue="G7pHX9U7W2EbVAt82m14S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C591D-B69D-4502-870F-9EB98386FDD7}">
  <sheetPr>
    <pageSetUpPr fitToPage="1"/>
  </sheetPr>
  <dimension ref="A1:DR125"/>
  <sheetViews>
    <sheetView showGridLines="0" topLeftCell="A82"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DqAEn6YrGz3p+UBOoDnzYbxApC5stk21gi5NYmIEH0KtO4zQ3GNY+R+SE7b/Bi5GybKQi44m08QIPMRAwsiT+Q==" saltValue="64Kay8weNwV3xJhbQv9Kp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106219</v>
      </c>
      <c r="E3" s="156"/>
      <c r="F3" s="157">
        <v>74581</v>
      </c>
      <c r="G3" s="158"/>
      <c r="H3" s="159"/>
    </row>
    <row r="4" spans="1:8" x14ac:dyDescent="0.2">
      <c r="A4" s="160"/>
      <c r="B4" s="161"/>
      <c r="C4" s="162"/>
      <c r="D4" s="163">
        <v>81541</v>
      </c>
      <c r="E4" s="164"/>
      <c r="F4" s="165">
        <v>41563</v>
      </c>
      <c r="G4" s="166"/>
      <c r="H4" s="167"/>
    </row>
    <row r="5" spans="1:8" x14ac:dyDescent="0.2">
      <c r="A5" s="148" t="s">
        <v>521</v>
      </c>
      <c r="B5" s="153"/>
      <c r="C5" s="154"/>
      <c r="D5" s="155">
        <v>108202</v>
      </c>
      <c r="E5" s="156"/>
      <c r="F5" s="157">
        <v>76347</v>
      </c>
      <c r="G5" s="158"/>
      <c r="H5" s="159"/>
    </row>
    <row r="6" spans="1:8" x14ac:dyDescent="0.2">
      <c r="A6" s="160"/>
      <c r="B6" s="161"/>
      <c r="C6" s="162"/>
      <c r="D6" s="163">
        <v>75489</v>
      </c>
      <c r="E6" s="164"/>
      <c r="F6" s="165">
        <v>41762</v>
      </c>
      <c r="G6" s="166"/>
      <c r="H6" s="167"/>
    </row>
    <row r="7" spans="1:8" x14ac:dyDescent="0.2">
      <c r="A7" s="148" t="s">
        <v>522</v>
      </c>
      <c r="B7" s="153"/>
      <c r="C7" s="154"/>
      <c r="D7" s="155">
        <v>118404</v>
      </c>
      <c r="E7" s="156"/>
      <c r="F7" s="157">
        <v>69604</v>
      </c>
      <c r="G7" s="158"/>
      <c r="H7" s="159"/>
    </row>
    <row r="8" spans="1:8" x14ac:dyDescent="0.2">
      <c r="A8" s="160"/>
      <c r="B8" s="161"/>
      <c r="C8" s="162"/>
      <c r="D8" s="163">
        <v>83317</v>
      </c>
      <c r="E8" s="164"/>
      <c r="F8" s="165">
        <v>36247</v>
      </c>
      <c r="G8" s="166"/>
      <c r="H8" s="167"/>
    </row>
    <row r="9" spans="1:8" x14ac:dyDescent="0.2">
      <c r="A9" s="148" t="s">
        <v>523</v>
      </c>
      <c r="B9" s="153"/>
      <c r="C9" s="154"/>
      <c r="D9" s="155">
        <v>193291</v>
      </c>
      <c r="E9" s="156"/>
      <c r="F9" s="157">
        <v>68410</v>
      </c>
      <c r="G9" s="158"/>
      <c r="H9" s="159"/>
    </row>
    <row r="10" spans="1:8" x14ac:dyDescent="0.2">
      <c r="A10" s="160"/>
      <c r="B10" s="161"/>
      <c r="C10" s="162"/>
      <c r="D10" s="163">
        <v>167528</v>
      </c>
      <c r="E10" s="164"/>
      <c r="F10" s="165">
        <v>35086</v>
      </c>
      <c r="G10" s="166"/>
      <c r="H10" s="167"/>
    </row>
    <row r="11" spans="1:8" x14ac:dyDescent="0.2">
      <c r="A11" s="148" t="s">
        <v>524</v>
      </c>
      <c r="B11" s="153"/>
      <c r="C11" s="154"/>
      <c r="D11" s="155">
        <v>191535</v>
      </c>
      <c r="E11" s="156"/>
      <c r="F11" s="157">
        <v>73019</v>
      </c>
      <c r="G11" s="158"/>
      <c r="H11" s="159"/>
    </row>
    <row r="12" spans="1:8" x14ac:dyDescent="0.2">
      <c r="A12" s="160"/>
      <c r="B12" s="161"/>
      <c r="C12" s="168"/>
      <c r="D12" s="163">
        <v>173071</v>
      </c>
      <c r="E12" s="164"/>
      <c r="F12" s="165">
        <v>39427</v>
      </c>
      <c r="G12" s="166"/>
      <c r="H12" s="167"/>
    </row>
    <row r="13" spans="1:8" x14ac:dyDescent="0.2">
      <c r="A13" s="148"/>
      <c r="B13" s="153"/>
      <c r="C13" s="169"/>
      <c r="D13" s="170">
        <v>143530</v>
      </c>
      <c r="E13" s="171"/>
      <c r="F13" s="172">
        <v>72392</v>
      </c>
      <c r="G13" s="173"/>
      <c r="H13" s="159"/>
    </row>
    <row r="14" spans="1:8" x14ac:dyDescent="0.2">
      <c r="A14" s="160"/>
      <c r="B14" s="161"/>
      <c r="C14" s="162"/>
      <c r="D14" s="163">
        <v>116189</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1.65</v>
      </c>
      <c r="C19" s="174">
        <f>ROUND(VALUE(SUBSTITUTE(実質収支比率等に係る経年分析!G$48,"▲","-")),2)</f>
        <v>4.49</v>
      </c>
      <c r="D19" s="174">
        <f>ROUND(VALUE(SUBSTITUTE(実質収支比率等に係る経年分析!H$48,"▲","-")),2)</f>
        <v>14.13</v>
      </c>
      <c r="E19" s="174">
        <f>ROUND(VALUE(SUBSTITUTE(実質収支比率等に係る経年分析!I$48,"▲","-")),2)</f>
        <v>10.61</v>
      </c>
      <c r="F19" s="174">
        <f>ROUND(VALUE(SUBSTITUTE(実質収支比率等に係る経年分析!J$48,"▲","-")),2)</f>
        <v>9.15</v>
      </c>
    </row>
    <row r="20" spans="1:11" x14ac:dyDescent="0.2">
      <c r="A20" s="174" t="s">
        <v>53</v>
      </c>
      <c r="B20" s="174">
        <f>ROUND(VALUE(SUBSTITUTE(実質収支比率等に係る経年分析!F$47,"▲","-")),2)</f>
        <v>29.51</v>
      </c>
      <c r="C20" s="174">
        <f>ROUND(VALUE(SUBSTITUTE(実質収支比率等に係る経年分析!G$47,"▲","-")),2)</f>
        <v>31.81</v>
      </c>
      <c r="D20" s="174">
        <f>ROUND(VALUE(SUBSTITUTE(実質収支比率等に係る経年分析!H$47,"▲","-")),2)</f>
        <v>32.18</v>
      </c>
      <c r="E20" s="174">
        <f>ROUND(VALUE(SUBSTITUTE(実質収支比率等に係る経年分析!I$47,"▲","-")),2)</f>
        <v>37.1</v>
      </c>
      <c r="F20" s="174">
        <f>ROUND(VALUE(SUBSTITUTE(実質収支比率等に係る経年分析!J$47,"▲","-")),2)</f>
        <v>34.49</v>
      </c>
    </row>
    <row r="21" spans="1:11" x14ac:dyDescent="0.2">
      <c r="A21" s="174" t="s">
        <v>54</v>
      </c>
      <c r="B21" s="174">
        <f>IF(ISNUMBER(VALUE(SUBSTITUTE(実質収支比率等に係る経年分析!F$49,"▲","-"))),ROUND(VALUE(SUBSTITUTE(実質収支比率等に係る経年分析!F$49,"▲","-")),2),NA())</f>
        <v>-0.99</v>
      </c>
      <c r="C21" s="174">
        <f>IF(ISNUMBER(VALUE(SUBSTITUTE(実質収支比率等に係る経年分析!G$49,"▲","-"))),ROUND(VALUE(SUBSTITUTE(実質収支比率等に係る経年分析!G$49,"▲","-")),2),NA())</f>
        <v>6.04</v>
      </c>
      <c r="D21" s="174">
        <f>IF(ISNUMBER(VALUE(SUBSTITUTE(実質収支比率等に係る経年分析!H$49,"▲","-"))),ROUND(VALUE(SUBSTITUTE(実質収支比率等に係る経年分析!H$49,"▲","-")),2),NA())</f>
        <v>12.04</v>
      </c>
      <c r="E21" s="174">
        <f>IF(ISNUMBER(VALUE(SUBSTITUTE(実質収支比率等に係る経年分析!I$49,"▲","-"))),ROUND(VALUE(SUBSTITUTE(実質収支比率等に係る経年分析!I$49,"▲","-")),2),NA())</f>
        <v>3.27</v>
      </c>
      <c r="F21" s="174">
        <f>IF(ISNUMBER(VALUE(SUBSTITUTE(実質収支比率等に係る経年分析!J$49,"▲","-"))),ROUND(VALUE(SUBSTITUTE(実質収支比率等に係る経年分析!J$49,"▲","-")),2),NA())</f>
        <v>8.16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国民宿舎葛城高原ロッジ特別会計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国民健康保険事業特別会計</v>
      </c>
      <c r="B31" s="175">
        <f>IF(ROUND(VALUE(SUBSTITUTE(連結実質赤字比率に係る赤字・黒字の構成分析!F$39,"▲", "-")), 2) &lt; 0, ABS(ROUND(VALUE(SUBSTITUTE(連結実質赤字比率に係る赤字・黒字の構成分析!F$39,"▲", "-")), 2)), NA())</f>
        <v>3.89</v>
      </c>
      <c r="C31" s="175" t="e">
        <f>IF(ROUND(VALUE(SUBSTITUTE(連結実質赤字比率に係る赤字・黒字の構成分析!F$39,"▲", "-")), 2) &gt;= 0, ABS(ROUND(VALUE(SUBSTITUTE(連結実質赤字比率に係る赤字・黒字の構成分析!F$39,"▲", "-")), 2)), NA())</f>
        <v>#N/A</v>
      </c>
      <c r="D31" s="175">
        <f>IF(ROUND(VALUE(SUBSTITUTE(連結実質赤字比率に係る赤字・黒字の構成分析!G$39,"▲", "-")), 2) &lt; 0, ABS(ROUND(VALUE(SUBSTITUTE(連結実質赤字比率に係る赤字・黒字の構成分析!G$39,"▲", "-")), 2)), NA())</f>
        <v>2.29</v>
      </c>
      <c r="E31" s="175" t="e">
        <f>IF(ROUND(VALUE(SUBSTITUTE(連結実質赤字比率に係る赤字・黒字の構成分析!G$39,"▲", "-")), 2) &gt;= 0, ABS(ROUND(VALUE(SUBSTITUTE(連結実質赤字比率に係る赤字・黒字の構成分析!G$39,"▲", "-")), 2)), NA())</f>
        <v>#N/A</v>
      </c>
      <c r="F31" s="175">
        <f>IF(ROUND(VALUE(SUBSTITUTE(連結実質赤字比率に係る赤字・黒字の構成分析!H$39,"▲", "-")), 2) &lt; 0, ABS(ROUND(VALUE(SUBSTITUTE(連結実質赤字比率に係る赤字・黒字の構成分析!H$39,"▲", "-")), 2)), NA())</f>
        <v>1.1599999999999999</v>
      </c>
      <c r="G31" s="175" t="e">
        <f>IF(ROUND(VALUE(SUBSTITUTE(連結実質赤字比率に係る赤字・黒字の構成分析!H$39,"▲", "-")), 2) &gt;= 0, ABS(ROUND(VALUE(SUBSTITUTE(連結実質赤字比率に係る赤字・黒字の構成分析!H$39,"▲", "-")), 2)), NA())</f>
        <v>#N/A</v>
      </c>
      <c r="H31" s="175">
        <f>IF(ROUND(VALUE(SUBSTITUTE(連結実質赤字比率に係る赤字・黒字の構成分析!I$39,"▲", "-")), 2) &lt; 0, ABS(ROUND(VALUE(SUBSTITUTE(連結実質赤字比率に係る赤字・黒字の構成分析!I$39,"▲", "-")), 2)), NA())</f>
        <v>0.16</v>
      </c>
      <c r="I31" s="175" t="e">
        <f>IF(ROUND(VALUE(SUBSTITUTE(連結実質赤字比率に係る赤字・黒字の構成分析!I$39,"▲", "-")), 2) &gt;= 0, ABS(ROUND(VALUE(SUBSTITUTE(連結実質赤字比率に係る赤字・黒字の構成分析!I$39,"▲", "-")), 2)), NA())</f>
        <v>#N/A</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1.1599999999999999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2.67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1.86</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4.1399999999999997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1.65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10.63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9.17</v>
      </c>
    </row>
    <row r="36" spans="1:16" x14ac:dyDescent="0.2">
      <c r="A36" s="175" t="str">
        <f>IF(連結実質赤字比率に係る赤字・黒字の構成分析!C$34="",NA(),連結実質赤字比率に係る赤字・黒字の構成分析!C$34)</f>
        <v>学校給食費特別会計</v>
      </c>
      <c r="B36" s="175">
        <f>IF(ROUND(VALUE(SUBSTITUTE(連結実質赤字比率に係る赤字・黒字の構成分析!F$34,"▲", "-")), 2) &lt; 0, ABS(ROUND(VALUE(SUBSTITUTE(連結実質赤字比率に係る赤字・黒字の構成分析!F$34,"▲", "-")), 2)), NA())</f>
        <v>0.01</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0.01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0.02</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0.02</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0.02</v>
      </c>
      <c r="K36" s="175" t="e">
        <f>IF(ROUND(VALUE(SUBSTITUTE(連結実質赤字比率に係る赤字・黒字の構成分析!J$34,"▲", "-")), 2) &gt;= 0, ABS(ROUND(VALUE(SUBSTITUTE(連結実質赤字比率に係る赤字・黒字の構成分析!J$34,"▲", "-")), 2)), NA())</f>
        <v>#N/A</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1332</v>
      </c>
      <c r="E42" s="176"/>
      <c r="F42" s="176"/>
      <c r="G42" s="176">
        <f>'実質公債費比率（分子）の構造'!L$52</f>
        <v>1329</v>
      </c>
      <c r="H42" s="176"/>
      <c r="I42" s="176"/>
      <c r="J42" s="176">
        <f>'実質公債費比率（分子）の構造'!M$52</f>
        <v>1332</v>
      </c>
      <c r="K42" s="176"/>
      <c r="L42" s="176"/>
      <c r="M42" s="176">
        <f>'実質公債費比率（分子）の構造'!N$52</f>
        <v>1297</v>
      </c>
      <c r="N42" s="176"/>
      <c r="O42" s="176"/>
      <c r="P42" s="176">
        <f>'実質公債費比率（分子）の構造'!O$52</f>
        <v>1326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3</v>
      </c>
      <c r="L43" s="176"/>
      <c r="M43" s="176"/>
      <c r="N43" s="176">
        <f>'実質公債費比率（分子）の構造'!O$51</f>
        <v>2</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26</v>
      </c>
      <c r="C45" s="176"/>
      <c r="D45" s="176"/>
      <c r="E45" s="176">
        <f>'実質公債費比率（分子）の構造'!L$49</f>
        <v>29</v>
      </c>
      <c r="F45" s="176"/>
      <c r="G45" s="176"/>
      <c r="H45" s="176">
        <f>'実質公債費比率（分子）の構造'!M$49</f>
        <v>27</v>
      </c>
      <c r="I45" s="176"/>
      <c r="J45" s="176"/>
      <c r="K45" s="176">
        <f>'実質公債費比率（分子）の構造'!N$49</f>
        <v>26</v>
      </c>
      <c r="L45" s="176"/>
      <c r="M45" s="176"/>
      <c r="N45" s="176">
        <f>'実質公債費比率（分子）の構造'!O$49</f>
        <v>26</v>
      </c>
      <c r="O45" s="176"/>
      <c r="P45" s="176"/>
    </row>
    <row r="46" spans="1:16" x14ac:dyDescent="0.2">
      <c r="A46" s="176" t="s">
        <v>64</v>
      </c>
      <c r="B46" s="176">
        <f>'実質公債費比率（分子）の構造'!K$48</f>
        <v>334</v>
      </c>
      <c r="C46" s="176"/>
      <c r="D46" s="176"/>
      <c r="E46" s="176">
        <f>'実質公債費比率（分子）の構造'!L$48</f>
        <v>281</v>
      </c>
      <c r="F46" s="176"/>
      <c r="G46" s="176"/>
      <c r="H46" s="176">
        <f>'実質公債費比率（分子）の構造'!M$48</f>
        <v>289</v>
      </c>
      <c r="I46" s="176"/>
      <c r="J46" s="176"/>
      <c r="K46" s="176">
        <f>'実質公債費比率（分子）の構造'!N$48</f>
        <v>258</v>
      </c>
      <c r="L46" s="176"/>
      <c r="M46" s="176"/>
      <c r="N46" s="176">
        <f>'実質公債費比率（分子）の構造'!O$48</f>
        <v>301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1764</v>
      </c>
      <c r="C49" s="176"/>
      <c r="D49" s="176"/>
      <c r="E49" s="176">
        <f>'実質公債費比率（分子）の構造'!L$45</f>
        <v>1742</v>
      </c>
      <c r="F49" s="176"/>
      <c r="G49" s="176"/>
      <c r="H49" s="176">
        <f>'実質公債費比率（分子）の構造'!M$45</f>
        <v>1756</v>
      </c>
      <c r="I49" s="176"/>
      <c r="J49" s="176"/>
      <c r="K49" s="176">
        <f>'実質公債費比率（分子）の構造'!N$45</f>
        <v>1727</v>
      </c>
      <c r="L49" s="176"/>
      <c r="M49" s="176"/>
      <c r="N49" s="176">
        <f>'実質公債費比率（分子）の構造'!O$45</f>
        <v>1818</v>
      </c>
      <c r="O49" s="176"/>
      <c r="P49" s="176"/>
    </row>
    <row r="50" spans="1:16" x14ac:dyDescent="0.2">
      <c r="A50" s="176" t="s">
        <v>67</v>
      </c>
      <c r="B50" s="176" t="e">
        <f>NA()</f>
        <v>#N/A</v>
      </c>
      <c r="C50" s="176">
        <f>IF(ISNUMBER('実質公債費比率（分子）の構造'!K$53),'実質公債費比率（分子）の構造'!K$53,NA())</f>
        <v>792</v>
      </c>
      <c r="D50" s="176" t="e">
        <f>NA()</f>
        <v>#N/A</v>
      </c>
      <c r="E50" s="176" t="e">
        <f>NA()</f>
        <v>#N/A</v>
      </c>
      <c r="F50" s="176">
        <f>IF(ISNUMBER('実質公債費比率（分子）の構造'!L$53),'実質公債費比率（分子）の構造'!L$53,NA())</f>
        <v>723</v>
      </c>
      <c r="G50" s="176" t="e">
        <f>NA()</f>
        <v>#N/A</v>
      </c>
      <c r="H50" s="176" t="e">
        <f>NA()</f>
        <v>#N/A</v>
      </c>
      <c r="I50" s="176">
        <f>IF(ISNUMBER('実質公債費比率（分子）の構造'!M$53),'実質公債費比率（分子）の構造'!M$53,NA())</f>
        <v>740</v>
      </c>
      <c r="J50" s="176" t="e">
        <f>NA()</f>
        <v>#N/A</v>
      </c>
      <c r="K50" s="176" t="e">
        <f>NA()</f>
        <v>#N/A</v>
      </c>
      <c r="L50" s="176">
        <f>IF(ISNUMBER('実質公債費比率（分子）の構造'!N$53),'実質公債費比率（分子）の構造'!N$53,NA())</f>
        <v>717</v>
      </c>
      <c r="M50" s="176" t="e">
        <f>NA()</f>
        <v>#N/A</v>
      </c>
      <c r="N50" s="176" t="e">
        <f>NA()</f>
        <v>#N/A</v>
      </c>
      <c r="O50" s="176">
        <f>IF(ISNUMBER('実質公債費比率（分子）の構造'!O$53),'実質公債費比率（分子）の構造'!O$53,NA())</f>
        <v>821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12997</v>
      </c>
      <c r="E56" s="175"/>
      <c r="F56" s="175"/>
      <c r="G56" s="175">
        <f>'将来負担比率（分子）の構造'!J$52</f>
        <v>13593</v>
      </c>
      <c r="H56" s="175"/>
      <c r="I56" s="175"/>
      <c r="J56" s="175">
        <f>'将来負担比率（分子）の構造'!K$52</f>
        <v>14231</v>
      </c>
      <c r="K56" s="175"/>
      <c r="L56" s="175"/>
      <c r="M56" s="175">
        <f>'将来負担比率（分子）の構造'!L$52</f>
        <v>16145</v>
      </c>
      <c r="N56" s="175"/>
      <c r="O56" s="175"/>
      <c r="P56" s="175">
        <f>'将来負担比率（分子）の構造'!M$52</f>
        <v>17749</v>
      </c>
    </row>
    <row r="57" spans="1:16" x14ac:dyDescent="0.2">
      <c r="A57" s="175" t="s">
        <v>42</v>
      </c>
      <c r="B57" s="175"/>
      <c r="C57" s="175"/>
      <c r="D57" s="175">
        <f>'将来負担比率（分子）の構造'!I$51</f>
        <v>1154</v>
      </c>
      <c r="E57" s="175"/>
      <c r="F57" s="175"/>
      <c r="G57" s="175">
        <f>'将来負担比率（分子）の構造'!J$51</f>
        <v>1086</v>
      </c>
      <c r="H57" s="175"/>
      <c r="I57" s="175"/>
      <c r="J57" s="175">
        <f>'将来負担比率（分子）の構造'!K$51</f>
        <v>1018</v>
      </c>
      <c r="K57" s="175"/>
      <c r="L57" s="175"/>
      <c r="M57" s="175">
        <f>'将来負担比率（分子）の構造'!L$51</f>
        <v>986</v>
      </c>
      <c r="N57" s="175"/>
      <c r="O57" s="175"/>
      <c r="P57" s="175">
        <f>'将来負担比率（分子）の構造'!M$51</f>
        <v>989</v>
      </c>
    </row>
    <row r="58" spans="1:16" x14ac:dyDescent="0.2">
      <c r="A58" s="175" t="s">
        <v>41</v>
      </c>
      <c r="B58" s="175"/>
      <c r="C58" s="175"/>
      <c r="D58" s="175">
        <f>'将来負担比率（分子）の構造'!I$50</f>
        <v>4745</v>
      </c>
      <c r="E58" s="175"/>
      <c r="F58" s="175"/>
      <c r="G58" s="175">
        <f>'将来負担比率（分子）の構造'!J$50</f>
        <v>5016</v>
      </c>
      <c r="H58" s="175"/>
      <c r="I58" s="175"/>
      <c r="J58" s="175">
        <f>'将来負担比率（分子）の構造'!K$50</f>
        <v>5232</v>
      </c>
      <c r="K58" s="175"/>
      <c r="L58" s="175"/>
      <c r="M58" s="175">
        <f>'将来負担比率（分子）の構造'!L$50</f>
        <v>5665</v>
      </c>
      <c r="N58" s="175"/>
      <c r="O58" s="175"/>
      <c r="P58" s="175">
        <f>'将来負担比率（分子）の構造'!M$50</f>
        <v>5665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2627</v>
      </c>
      <c r="C62" s="175"/>
      <c r="D62" s="175"/>
      <c r="E62" s="175">
        <f>'将来負担比率（分子）の構造'!J$45</f>
        <v>2355</v>
      </c>
      <c r="F62" s="175"/>
      <c r="G62" s="175"/>
      <c r="H62" s="175">
        <f>'将来負担比率（分子）の構造'!K$45</f>
        <v>2304</v>
      </c>
      <c r="I62" s="175"/>
      <c r="J62" s="175"/>
      <c r="K62" s="175">
        <f>'将来負担比率（分子）の構造'!L$45</f>
        <v>2148</v>
      </c>
      <c r="L62" s="175"/>
      <c r="M62" s="175"/>
      <c r="N62" s="175">
        <f>'将来負担比率（分子）の構造'!M$45</f>
        <v>2196</v>
      </c>
      <c r="O62" s="175"/>
      <c r="P62" s="175"/>
    </row>
    <row r="63" spans="1:16" x14ac:dyDescent="0.2">
      <c r="A63" s="175" t="s">
        <v>34</v>
      </c>
      <c r="B63" s="175">
        <f>'将来負担比率（分子）の構造'!I$44</f>
        <v>119</v>
      </c>
      <c r="C63" s="175"/>
      <c r="D63" s="175"/>
      <c r="E63" s="175">
        <f>'将来負担比率（分子）の構造'!J$44</f>
        <v>118</v>
      </c>
      <c r="F63" s="175"/>
      <c r="G63" s="175"/>
      <c r="H63" s="175">
        <f>'将来負担比率（分子）の構造'!K$44</f>
        <v>123</v>
      </c>
      <c r="I63" s="175"/>
      <c r="J63" s="175"/>
      <c r="K63" s="175">
        <f>'将来負担比率（分子）の構造'!L$44</f>
        <v>115</v>
      </c>
      <c r="L63" s="175"/>
      <c r="M63" s="175"/>
      <c r="N63" s="175">
        <f>'将来負担比率（分子）の構造'!M$44</f>
        <v>109</v>
      </c>
      <c r="O63" s="175"/>
      <c r="P63" s="175"/>
    </row>
    <row r="64" spans="1:16" x14ac:dyDescent="0.2">
      <c r="A64" s="175" t="s">
        <v>33</v>
      </c>
      <c r="B64" s="175">
        <f>'将来負担比率（分子）の構造'!I$43</f>
        <v>3986</v>
      </c>
      <c r="C64" s="175"/>
      <c r="D64" s="175"/>
      <c r="E64" s="175">
        <f>'将来負担比率（分子）の構造'!J$43</f>
        <v>3731</v>
      </c>
      <c r="F64" s="175"/>
      <c r="G64" s="175"/>
      <c r="H64" s="175">
        <f>'将来負担比率（分子）の構造'!K$43</f>
        <v>4037</v>
      </c>
      <c r="I64" s="175"/>
      <c r="J64" s="175"/>
      <c r="K64" s="175">
        <f>'将来負担比率（分子）の構造'!L$43</f>
        <v>3702</v>
      </c>
      <c r="L64" s="175"/>
      <c r="M64" s="175"/>
      <c r="N64" s="175">
        <f>'将来負担比率（分子）の構造'!M$43</f>
        <v>3527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18853</v>
      </c>
      <c r="C66" s="175"/>
      <c r="D66" s="175"/>
      <c r="E66" s="175">
        <f>'将来負担比率（分子）の構造'!J$41</f>
        <v>19579</v>
      </c>
      <c r="F66" s="175"/>
      <c r="G66" s="175"/>
      <c r="H66" s="175">
        <f>'将来負担比率（分子）の構造'!K$41</f>
        <v>20107</v>
      </c>
      <c r="I66" s="175"/>
      <c r="J66" s="175"/>
      <c r="K66" s="175">
        <f>'将来負担比率（分子）の構造'!L$41</f>
        <v>22224</v>
      </c>
      <c r="L66" s="175"/>
      <c r="M66" s="175"/>
      <c r="N66" s="175">
        <f>'将来負担比率（分子）の構造'!M$41</f>
        <v>23568</v>
      </c>
      <c r="O66" s="175"/>
      <c r="P66" s="175"/>
    </row>
    <row r="67" spans="1:16" x14ac:dyDescent="0.2">
      <c r="A67" s="175" t="s">
        <v>71</v>
      </c>
      <c r="B67" s="175" t="e">
        <f>NA()</f>
        <v>#N/A</v>
      </c>
      <c r="C67" s="175">
        <f>IF(ISNUMBER('将来負担比率（分子）の構造'!I$53), IF('将来負担比率（分子）の構造'!I$53 &lt; 0, 0, '将来負担比率（分子）の構造'!I$53), NA())</f>
        <v>6688</v>
      </c>
      <c r="D67" s="175" t="e">
        <f>NA()</f>
        <v>#N/A</v>
      </c>
      <c r="E67" s="175" t="e">
        <f>NA()</f>
        <v>#N/A</v>
      </c>
      <c r="F67" s="175">
        <f>IF(ISNUMBER('将来負担比率（分子）の構造'!J$53), IF('将来負担比率（分子）の構造'!J$53 &lt; 0, 0, '将来負担比率（分子）の構造'!J$53), NA())</f>
        <v>6086</v>
      </c>
      <c r="G67" s="175" t="e">
        <f>NA()</f>
        <v>#N/A</v>
      </c>
      <c r="H67" s="175" t="e">
        <f>NA()</f>
        <v>#N/A</v>
      </c>
      <c r="I67" s="175">
        <f>IF(ISNUMBER('将来負担比率（分子）の構造'!K$53), IF('将来負担比率（分子）の構造'!K$53 &lt; 0, 0, '将来負担比率（分子）の構造'!K$53), NA())</f>
        <v>6089</v>
      </c>
      <c r="J67" s="175" t="e">
        <f>NA()</f>
        <v>#N/A</v>
      </c>
      <c r="K67" s="175" t="e">
        <f>NA()</f>
        <v>#N/A</v>
      </c>
      <c r="L67" s="175">
        <f>IF(ISNUMBER('将来負担比率（分子）の構造'!L$53), IF('将来負担比率（分子）の構造'!L$53 &lt; 0, 0, '将来負担比率（分子）の構造'!L$53), NA())</f>
        <v>5394</v>
      </c>
      <c r="M67" s="175" t="e">
        <f>NA()</f>
        <v>#N/A</v>
      </c>
      <c r="N67" s="175" t="e">
        <f>NA()</f>
        <v>#N/A</v>
      </c>
      <c r="O67" s="175">
        <f>IF(ISNUMBER('将来負担比率（分子）の構造'!M$53), IF('将来負担比率（分子）の構造'!M$53 &lt; 0, 0, '将来負担比率（分子）の構造'!M$53), NA())</f>
        <v>4997</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2621</v>
      </c>
      <c r="C72" s="179">
        <f>基金残高に係る経年分析!G55</f>
        <v>2901</v>
      </c>
      <c r="D72" s="179">
        <f>基金残高に係る経年分析!H55</f>
        <v>2705</v>
      </c>
    </row>
    <row r="73" spans="1:16" x14ac:dyDescent="0.2">
      <c r="A73" s="178" t="s">
        <v>74</v>
      </c>
      <c r="B73" s="179">
        <f>基金残高に係る経年分析!F56</f>
        <v>889</v>
      </c>
      <c r="C73" s="179">
        <f>基金残高に係る経年分析!G56</f>
        <v>957</v>
      </c>
      <c r="D73" s="179">
        <f>基金残高に係る経年分析!H56</f>
        <v>1041</v>
      </c>
    </row>
    <row r="74" spans="1:16" x14ac:dyDescent="0.2">
      <c r="A74" s="178" t="s">
        <v>75</v>
      </c>
      <c r="B74" s="179">
        <f>基金残高に係る経年分析!F57</f>
        <v>1352</v>
      </c>
      <c r="C74" s="179">
        <f>基金残高に係る経年分析!G57</f>
        <v>1368</v>
      </c>
      <c r="D74" s="179">
        <f>基金残高に係る経年分析!H57</f>
        <v>1388</v>
      </c>
    </row>
  </sheetData>
  <sheetProtection algorithmName="SHA-512" hashValue="ajD2X7QHSlp4OmW2R5rvOL6WQ/uE7dLIOo8uihZaaknPbIPPeDyt4hNfTxo/13kEx0ldwclACzsPpUPhkFXn8A==" saltValue="UMZG3aQzU+ULDwD+G2NP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2837557</v>
      </c>
      <c r="S5" s="649"/>
      <c r="T5" s="649"/>
      <c r="U5" s="649"/>
      <c r="V5" s="649"/>
      <c r="W5" s="649"/>
      <c r="X5" s="649"/>
      <c r="Y5" s="650"/>
      <c r="Z5" s="651">
        <v>14.5</v>
      </c>
      <c r="AA5" s="651"/>
      <c r="AB5" s="651"/>
      <c r="AC5" s="651"/>
      <c r="AD5" s="652">
        <v>2748108</v>
      </c>
      <c r="AE5" s="652"/>
      <c r="AF5" s="652"/>
      <c r="AG5" s="652"/>
      <c r="AH5" s="652"/>
      <c r="AI5" s="652"/>
      <c r="AJ5" s="652"/>
      <c r="AK5" s="652"/>
      <c r="AL5" s="653">
        <v>34.4</v>
      </c>
      <c r="AM5" s="654"/>
      <c r="AN5" s="654"/>
      <c r="AO5" s="655"/>
      <c r="AP5" s="645" t="s">
        <v>216</v>
      </c>
      <c r="AQ5" s="646"/>
      <c r="AR5" s="646"/>
      <c r="AS5" s="646"/>
      <c r="AT5" s="646"/>
      <c r="AU5" s="646"/>
      <c r="AV5" s="646"/>
      <c r="AW5" s="646"/>
      <c r="AX5" s="646"/>
      <c r="AY5" s="646"/>
      <c r="AZ5" s="646"/>
      <c r="BA5" s="646"/>
      <c r="BB5" s="646"/>
      <c r="BC5" s="646"/>
      <c r="BD5" s="646"/>
      <c r="BE5" s="646"/>
      <c r="BF5" s="647"/>
      <c r="BG5" s="659">
        <v>2748108</v>
      </c>
      <c r="BH5" s="660"/>
      <c r="BI5" s="660"/>
      <c r="BJ5" s="660"/>
      <c r="BK5" s="660"/>
      <c r="BL5" s="660"/>
      <c r="BM5" s="660"/>
      <c r="BN5" s="661"/>
      <c r="BO5" s="662">
        <v>96.8</v>
      </c>
      <c r="BP5" s="662"/>
      <c r="BQ5" s="662"/>
      <c r="BR5" s="662"/>
      <c r="BS5" s="663">
        <v>27642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100964</v>
      </c>
      <c r="S6" s="660"/>
      <c r="T6" s="660"/>
      <c r="U6" s="660"/>
      <c r="V6" s="660"/>
      <c r="W6" s="660"/>
      <c r="X6" s="660"/>
      <c r="Y6" s="661"/>
      <c r="Z6" s="662">
        <v>0.5</v>
      </c>
      <c r="AA6" s="662"/>
      <c r="AB6" s="662"/>
      <c r="AC6" s="662"/>
      <c r="AD6" s="663">
        <v>100964</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2748108</v>
      </c>
      <c r="BH6" s="660"/>
      <c r="BI6" s="660"/>
      <c r="BJ6" s="660"/>
      <c r="BK6" s="660"/>
      <c r="BL6" s="660"/>
      <c r="BM6" s="660"/>
      <c r="BN6" s="661"/>
      <c r="BO6" s="662">
        <v>96.8</v>
      </c>
      <c r="BP6" s="662"/>
      <c r="BQ6" s="662"/>
      <c r="BR6" s="662"/>
      <c r="BS6" s="663">
        <v>27642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146701</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146701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1142</v>
      </c>
      <c r="S7" s="660"/>
      <c r="T7" s="660"/>
      <c r="U7" s="660"/>
      <c r="V7" s="660"/>
      <c r="W7" s="660"/>
      <c r="X7" s="660"/>
      <c r="Y7" s="661"/>
      <c r="Z7" s="662">
        <v>0</v>
      </c>
      <c r="AA7" s="662"/>
      <c r="AB7" s="662"/>
      <c r="AC7" s="662"/>
      <c r="AD7" s="663">
        <v>1142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1155683</v>
      </c>
      <c r="BH7" s="660"/>
      <c r="BI7" s="660"/>
      <c r="BJ7" s="660"/>
      <c r="BK7" s="660"/>
      <c r="BL7" s="660"/>
      <c r="BM7" s="660"/>
      <c r="BN7" s="661"/>
      <c r="BO7" s="662">
        <v>40.700000000000003</v>
      </c>
      <c r="BP7" s="662"/>
      <c r="BQ7" s="662"/>
      <c r="BR7" s="662"/>
      <c r="BS7" s="663">
        <v>27642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1626180</v>
      </c>
      <c r="CS7" s="660"/>
      <c r="CT7" s="660"/>
      <c r="CU7" s="660"/>
      <c r="CV7" s="660"/>
      <c r="CW7" s="660"/>
      <c r="CX7" s="660"/>
      <c r="CY7" s="661"/>
      <c r="CZ7" s="662">
        <v>8.6999999999999993</v>
      </c>
      <c r="DA7" s="662"/>
      <c r="DB7" s="662"/>
      <c r="DC7" s="662"/>
      <c r="DD7" s="668">
        <v>37948</v>
      </c>
      <c r="DE7" s="660"/>
      <c r="DF7" s="660"/>
      <c r="DG7" s="660"/>
      <c r="DH7" s="660"/>
      <c r="DI7" s="660"/>
      <c r="DJ7" s="660"/>
      <c r="DK7" s="660"/>
      <c r="DL7" s="660"/>
      <c r="DM7" s="660"/>
      <c r="DN7" s="660"/>
      <c r="DO7" s="660"/>
      <c r="DP7" s="661"/>
      <c r="DQ7" s="668">
        <v>1362678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32168</v>
      </c>
      <c r="S8" s="660"/>
      <c r="T8" s="660"/>
      <c r="U8" s="660"/>
      <c r="V8" s="660"/>
      <c r="W8" s="660"/>
      <c r="X8" s="660"/>
      <c r="Y8" s="661"/>
      <c r="Z8" s="662">
        <v>0.2</v>
      </c>
      <c r="AA8" s="662"/>
      <c r="AB8" s="662"/>
      <c r="AC8" s="662"/>
      <c r="AD8" s="663">
        <v>32168</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37741</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6039401</v>
      </c>
      <c r="CS8" s="660"/>
      <c r="CT8" s="660"/>
      <c r="CU8" s="660"/>
      <c r="CV8" s="660"/>
      <c r="CW8" s="660"/>
      <c r="CX8" s="660"/>
      <c r="CY8" s="661"/>
      <c r="CZ8" s="662">
        <v>32.200000000000003</v>
      </c>
      <c r="DA8" s="662"/>
      <c r="DB8" s="662"/>
      <c r="DC8" s="662"/>
      <c r="DD8" s="668">
        <v>225879</v>
      </c>
      <c r="DE8" s="660"/>
      <c r="DF8" s="660"/>
      <c r="DG8" s="660"/>
      <c r="DH8" s="660"/>
      <c r="DI8" s="660"/>
      <c r="DJ8" s="660"/>
      <c r="DK8" s="660"/>
      <c r="DL8" s="660"/>
      <c r="DM8" s="660"/>
      <c r="DN8" s="660"/>
      <c r="DO8" s="660"/>
      <c r="DP8" s="661"/>
      <c r="DQ8" s="668">
        <v>3467173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35280</v>
      </c>
      <c r="S9" s="660"/>
      <c r="T9" s="660"/>
      <c r="U9" s="660"/>
      <c r="V9" s="660"/>
      <c r="W9" s="660"/>
      <c r="X9" s="660"/>
      <c r="Y9" s="661"/>
      <c r="Z9" s="662">
        <v>0.2</v>
      </c>
      <c r="AA9" s="662"/>
      <c r="AB9" s="662"/>
      <c r="AC9" s="662"/>
      <c r="AD9" s="663">
        <v>35280</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957735</v>
      </c>
      <c r="BH9" s="660"/>
      <c r="BI9" s="660"/>
      <c r="BJ9" s="660"/>
      <c r="BK9" s="660"/>
      <c r="BL9" s="660"/>
      <c r="BM9" s="660"/>
      <c r="BN9" s="661"/>
      <c r="BO9" s="662">
        <v>33.799999999999997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1637933</v>
      </c>
      <c r="CS9" s="660"/>
      <c r="CT9" s="660"/>
      <c r="CU9" s="660"/>
      <c r="CV9" s="660"/>
      <c r="CW9" s="660"/>
      <c r="CX9" s="660"/>
      <c r="CY9" s="661"/>
      <c r="CZ9" s="662">
        <v>8.6999999999999993</v>
      </c>
      <c r="DA9" s="662"/>
      <c r="DB9" s="662"/>
      <c r="DC9" s="662"/>
      <c r="DD9" s="668">
        <v>131565</v>
      </c>
      <c r="DE9" s="660"/>
      <c r="DF9" s="660"/>
      <c r="DG9" s="660"/>
      <c r="DH9" s="660"/>
      <c r="DI9" s="660"/>
      <c r="DJ9" s="660"/>
      <c r="DK9" s="660"/>
      <c r="DL9" s="660"/>
      <c r="DM9" s="660"/>
      <c r="DN9" s="660"/>
      <c r="DO9" s="660"/>
      <c r="DP9" s="661"/>
      <c r="DQ9" s="668">
        <v>1226751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63450</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547553</v>
      </c>
      <c r="S11" s="660"/>
      <c r="T11" s="660"/>
      <c r="U11" s="660"/>
      <c r="V11" s="660"/>
      <c r="W11" s="660"/>
      <c r="X11" s="660"/>
      <c r="Y11" s="661"/>
      <c r="Z11" s="664">
        <v>2.8</v>
      </c>
      <c r="AA11" s="665"/>
      <c r="AB11" s="665"/>
      <c r="AC11" s="671"/>
      <c r="AD11" s="668">
        <v>547553</v>
      </c>
      <c r="AE11" s="660"/>
      <c r="AF11" s="660"/>
      <c r="AG11" s="660"/>
      <c r="AH11" s="660"/>
      <c r="AI11" s="660"/>
      <c r="AJ11" s="660"/>
      <c r="AK11" s="661"/>
      <c r="AL11" s="664">
        <v>6.9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96757</v>
      </c>
      <c r="BH11" s="660"/>
      <c r="BI11" s="660"/>
      <c r="BJ11" s="660"/>
      <c r="BK11" s="660"/>
      <c r="BL11" s="660"/>
      <c r="BM11" s="660"/>
      <c r="BN11" s="661"/>
      <c r="BO11" s="662">
        <v>3.4</v>
      </c>
      <c r="BP11" s="662"/>
      <c r="BQ11" s="662"/>
      <c r="BR11" s="662"/>
      <c r="BS11" s="663">
        <v>27642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162934</v>
      </c>
      <c r="CS11" s="660"/>
      <c r="CT11" s="660"/>
      <c r="CU11" s="660"/>
      <c r="CV11" s="660"/>
      <c r="CW11" s="660"/>
      <c r="CX11" s="660"/>
      <c r="CY11" s="661"/>
      <c r="CZ11" s="662">
        <v>0.9</v>
      </c>
      <c r="DA11" s="662"/>
      <c r="DB11" s="662"/>
      <c r="DC11" s="662"/>
      <c r="DD11" s="668">
        <v>44936</v>
      </c>
      <c r="DE11" s="660"/>
      <c r="DF11" s="660"/>
      <c r="DG11" s="660"/>
      <c r="DH11" s="660"/>
      <c r="DI11" s="660"/>
      <c r="DJ11" s="660"/>
      <c r="DK11" s="660"/>
      <c r="DL11" s="660"/>
      <c r="DM11" s="660"/>
      <c r="DN11" s="660"/>
      <c r="DO11" s="660"/>
      <c r="DP11" s="661"/>
      <c r="DQ11" s="668">
        <v>110020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12643</v>
      </c>
      <c r="S12" s="660"/>
      <c r="T12" s="660"/>
      <c r="U12" s="660"/>
      <c r="V12" s="660"/>
      <c r="W12" s="660"/>
      <c r="X12" s="660"/>
      <c r="Y12" s="661"/>
      <c r="Z12" s="662">
        <v>0.1</v>
      </c>
      <c r="AA12" s="662"/>
      <c r="AB12" s="662"/>
      <c r="AC12" s="662"/>
      <c r="AD12" s="663">
        <v>12643</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1294206</v>
      </c>
      <c r="BH12" s="660"/>
      <c r="BI12" s="660"/>
      <c r="BJ12" s="660"/>
      <c r="BK12" s="660"/>
      <c r="BL12" s="660"/>
      <c r="BM12" s="660"/>
      <c r="BN12" s="661"/>
      <c r="BO12" s="662">
        <v>45.6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382106</v>
      </c>
      <c r="CS12" s="660"/>
      <c r="CT12" s="660"/>
      <c r="CU12" s="660"/>
      <c r="CV12" s="660"/>
      <c r="CW12" s="660"/>
      <c r="CX12" s="660"/>
      <c r="CY12" s="661"/>
      <c r="CZ12" s="662">
        <v>2</v>
      </c>
      <c r="DA12" s="662"/>
      <c r="DB12" s="662"/>
      <c r="DC12" s="662"/>
      <c r="DD12" s="668">
        <v>91152</v>
      </c>
      <c r="DE12" s="660"/>
      <c r="DF12" s="660"/>
      <c r="DG12" s="660"/>
      <c r="DH12" s="660"/>
      <c r="DI12" s="660"/>
      <c r="DJ12" s="660"/>
      <c r="DK12" s="660"/>
      <c r="DL12" s="660"/>
      <c r="DM12" s="660"/>
      <c r="DN12" s="660"/>
      <c r="DO12" s="660"/>
      <c r="DP12" s="661"/>
      <c r="DQ12" s="668">
        <v>268078</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1284215</v>
      </c>
      <c r="BH13" s="660"/>
      <c r="BI13" s="660"/>
      <c r="BJ13" s="660"/>
      <c r="BK13" s="660"/>
      <c r="BL13" s="660"/>
      <c r="BM13" s="660"/>
      <c r="BN13" s="661"/>
      <c r="BO13" s="662">
        <v>45.3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1369661</v>
      </c>
      <c r="CS13" s="660"/>
      <c r="CT13" s="660"/>
      <c r="CU13" s="660"/>
      <c r="CV13" s="660"/>
      <c r="CW13" s="660"/>
      <c r="CX13" s="660"/>
      <c r="CY13" s="661"/>
      <c r="CZ13" s="662">
        <v>7.3</v>
      </c>
      <c r="DA13" s="662"/>
      <c r="DB13" s="662"/>
      <c r="DC13" s="662"/>
      <c r="DD13" s="668">
        <v>746562</v>
      </c>
      <c r="DE13" s="660"/>
      <c r="DF13" s="660"/>
      <c r="DG13" s="660"/>
      <c r="DH13" s="660"/>
      <c r="DI13" s="660"/>
      <c r="DJ13" s="660"/>
      <c r="DK13" s="660"/>
      <c r="DL13" s="660"/>
      <c r="DM13" s="660"/>
      <c r="DN13" s="660"/>
      <c r="DO13" s="660"/>
      <c r="DP13" s="661"/>
      <c r="DQ13" s="668">
        <v>621617</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2167</v>
      </c>
      <c r="S14" s="660"/>
      <c r="T14" s="660"/>
      <c r="U14" s="660"/>
      <c r="V14" s="660"/>
      <c r="W14" s="660"/>
      <c r="X14" s="660"/>
      <c r="Y14" s="661"/>
      <c r="Z14" s="662">
        <v>0</v>
      </c>
      <c r="AA14" s="662"/>
      <c r="AB14" s="662"/>
      <c r="AC14" s="662"/>
      <c r="AD14" s="663">
        <v>2167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95879</v>
      </c>
      <c r="BH14" s="660"/>
      <c r="BI14" s="660"/>
      <c r="BJ14" s="660"/>
      <c r="BK14" s="660"/>
      <c r="BL14" s="660"/>
      <c r="BM14" s="660"/>
      <c r="BN14" s="661"/>
      <c r="BO14" s="662">
        <v>3.4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3425242</v>
      </c>
      <c r="CS14" s="660"/>
      <c r="CT14" s="660"/>
      <c r="CU14" s="660"/>
      <c r="CV14" s="660"/>
      <c r="CW14" s="660"/>
      <c r="CX14" s="660"/>
      <c r="CY14" s="661"/>
      <c r="CZ14" s="662">
        <v>18.2</v>
      </c>
      <c r="DA14" s="662"/>
      <c r="DB14" s="662"/>
      <c r="DC14" s="662"/>
      <c r="DD14" s="668">
        <v>2957746</v>
      </c>
      <c r="DE14" s="660"/>
      <c r="DF14" s="660"/>
      <c r="DG14" s="660"/>
      <c r="DH14" s="660"/>
      <c r="DI14" s="660"/>
      <c r="DJ14" s="660"/>
      <c r="DK14" s="660"/>
      <c r="DL14" s="660"/>
      <c r="DM14" s="660"/>
      <c r="DN14" s="660"/>
      <c r="DO14" s="660"/>
      <c r="DP14" s="661"/>
      <c r="DQ14" s="668">
        <v>496625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202340</v>
      </c>
      <c r="BH15" s="660"/>
      <c r="BI15" s="660"/>
      <c r="BJ15" s="660"/>
      <c r="BK15" s="660"/>
      <c r="BL15" s="660"/>
      <c r="BM15" s="660"/>
      <c r="BN15" s="661"/>
      <c r="BO15" s="662">
        <v>7.1</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1185235</v>
      </c>
      <c r="CS15" s="660"/>
      <c r="CT15" s="660"/>
      <c r="CU15" s="660"/>
      <c r="CV15" s="660"/>
      <c r="CW15" s="660"/>
      <c r="CX15" s="660"/>
      <c r="CY15" s="661"/>
      <c r="CZ15" s="662">
        <v>6.3</v>
      </c>
      <c r="DA15" s="662"/>
      <c r="DB15" s="662"/>
      <c r="DC15" s="662"/>
      <c r="DD15" s="668">
        <v>299190</v>
      </c>
      <c r="DE15" s="660"/>
      <c r="DF15" s="660"/>
      <c r="DG15" s="660"/>
      <c r="DH15" s="660"/>
      <c r="DI15" s="660"/>
      <c r="DJ15" s="660"/>
      <c r="DK15" s="660"/>
      <c r="DL15" s="660"/>
      <c r="DM15" s="660"/>
      <c r="DN15" s="660"/>
      <c r="DO15" s="660"/>
      <c r="DP15" s="661"/>
      <c r="DQ15" s="668">
        <v>918146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15876</v>
      </c>
      <c r="S16" s="660"/>
      <c r="T16" s="660"/>
      <c r="U16" s="660"/>
      <c r="V16" s="660"/>
      <c r="W16" s="660"/>
      <c r="X16" s="660"/>
      <c r="Y16" s="661"/>
      <c r="Z16" s="662">
        <v>0.1</v>
      </c>
      <c r="AA16" s="662"/>
      <c r="AB16" s="662"/>
      <c r="AC16" s="662"/>
      <c r="AD16" s="663">
        <v>15876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35802</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v>10108</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34057</v>
      </c>
      <c r="S17" s="660"/>
      <c r="T17" s="660"/>
      <c r="U17" s="660"/>
      <c r="V17" s="660"/>
      <c r="W17" s="660"/>
      <c r="X17" s="660"/>
      <c r="Y17" s="661"/>
      <c r="Z17" s="662">
        <v>0.2</v>
      </c>
      <c r="AA17" s="662"/>
      <c r="AB17" s="662"/>
      <c r="AC17" s="662"/>
      <c r="AD17" s="663">
        <v>34057</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2767513</v>
      </c>
      <c r="CS17" s="660"/>
      <c r="CT17" s="660"/>
      <c r="CU17" s="660"/>
      <c r="CV17" s="660"/>
      <c r="CW17" s="660"/>
      <c r="CX17" s="660"/>
      <c r="CY17" s="661"/>
      <c r="CZ17" s="662">
        <v>14.7</v>
      </c>
      <c r="DA17" s="662"/>
      <c r="DB17" s="662"/>
      <c r="DC17" s="662"/>
      <c r="DD17" s="668" t="s">
        <v>122</v>
      </c>
      <c r="DE17" s="660"/>
      <c r="DF17" s="660"/>
      <c r="DG17" s="660"/>
      <c r="DH17" s="660"/>
      <c r="DI17" s="660"/>
      <c r="DJ17" s="660"/>
      <c r="DK17" s="660"/>
      <c r="DL17" s="660"/>
      <c r="DM17" s="660"/>
      <c r="DN17" s="660"/>
      <c r="DO17" s="660"/>
      <c r="DP17" s="661"/>
      <c r="DQ17" s="668">
        <v>2629432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12671</v>
      </c>
      <c r="S18" s="660"/>
      <c r="T18" s="660"/>
      <c r="U18" s="660"/>
      <c r="V18" s="660"/>
      <c r="W18" s="660"/>
      <c r="X18" s="660"/>
      <c r="Y18" s="661"/>
      <c r="Z18" s="662">
        <v>0.1</v>
      </c>
      <c r="AA18" s="662"/>
      <c r="AB18" s="662"/>
      <c r="AC18" s="662"/>
      <c r="AD18" s="663">
        <v>12671</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8119</v>
      </c>
      <c r="S19" s="660"/>
      <c r="T19" s="660"/>
      <c r="U19" s="660"/>
      <c r="V19" s="660"/>
      <c r="W19" s="660"/>
      <c r="X19" s="660"/>
      <c r="Y19" s="661"/>
      <c r="Z19" s="662">
        <v>0</v>
      </c>
      <c r="AA19" s="662"/>
      <c r="AB19" s="662"/>
      <c r="AC19" s="662"/>
      <c r="AD19" s="663">
        <v>8119</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89449</v>
      </c>
      <c r="BH19" s="660"/>
      <c r="BI19" s="660"/>
      <c r="BJ19" s="660"/>
      <c r="BK19" s="660"/>
      <c r="BL19" s="660"/>
      <c r="BM19" s="660"/>
      <c r="BN19" s="661"/>
      <c r="BO19" s="662">
        <v>3.2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4552</v>
      </c>
      <c r="S20" s="660"/>
      <c r="T20" s="660"/>
      <c r="U20" s="660"/>
      <c r="V20" s="660"/>
      <c r="W20" s="660"/>
      <c r="X20" s="660"/>
      <c r="Y20" s="661"/>
      <c r="Z20" s="662">
        <v>0</v>
      </c>
      <c r="AA20" s="662"/>
      <c r="AB20" s="662"/>
      <c r="AC20" s="662"/>
      <c r="AD20" s="663">
        <v>4552</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89449</v>
      </c>
      <c r="BH20" s="660"/>
      <c r="BI20" s="660"/>
      <c r="BJ20" s="660"/>
      <c r="BK20" s="660"/>
      <c r="BL20" s="660"/>
      <c r="BM20" s="660"/>
      <c r="BN20" s="661"/>
      <c r="BO20" s="662">
        <v>3.2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18778708</v>
      </c>
      <c r="CS20" s="660"/>
      <c r="CT20" s="660"/>
      <c r="CU20" s="660"/>
      <c r="CV20" s="660"/>
      <c r="CW20" s="660"/>
      <c r="CX20" s="660"/>
      <c r="CY20" s="661"/>
      <c r="CZ20" s="662">
        <v>100</v>
      </c>
      <c r="DA20" s="662"/>
      <c r="DB20" s="662"/>
      <c r="DC20" s="662"/>
      <c r="DD20" s="668">
        <v>4534978</v>
      </c>
      <c r="DE20" s="660"/>
      <c r="DF20" s="660"/>
      <c r="DG20" s="660"/>
      <c r="DH20" s="660"/>
      <c r="DI20" s="660"/>
      <c r="DJ20" s="660"/>
      <c r="DK20" s="660"/>
      <c r="DL20" s="660"/>
      <c r="DM20" s="660"/>
      <c r="DN20" s="660"/>
      <c r="DO20" s="660"/>
      <c r="DP20" s="661"/>
      <c r="DQ20" s="668">
        <v>11257329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5819476</v>
      </c>
      <c r="S21" s="660"/>
      <c r="T21" s="660"/>
      <c r="U21" s="660"/>
      <c r="V21" s="660"/>
      <c r="W21" s="660"/>
      <c r="X21" s="660"/>
      <c r="Y21" s="661"/>
      <c r="Z21" s="662">
        <v>29.8</v>
      </c>
      <c r="AA21" s="662"/>
      <c r="AB21" s="662"/>
      <c r="AC21" s="662"/>
      <c r="AD21" s="663">
        <v>4345059</v>
      </c>
      <c r="AE21" s="663"/>
      <c r="AF21" s="663"/>
      <c r="AG21" s="663"/>
      <c r="AH21" s="663"/>
      <c r="AI21" s="663"/>
      <c r="AJ21" s="663"/>
      <c r="AK21" s="663"/>
      <c r="AL21" s="664">
        <v>54.4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4345059</v>
      </c>
      <c r="S22" s="660"/>
      <c r="T22" s="660"/>
      <c r="U22" s="660"/>
      <c r="V22" s="660"/>
      <c r="W22" s="660"/>
      <c r="X22" s="660"/>
      <c r="Y22" s="661"/>
      <c r="Z22" s="662">
        <v>22.2</v>
      </c>
      <c r="AA22" s="662"/>
      <c r="AB22" s="662"/>
      <c r="AC22" s="662"/>
      <c r="AD22" s="663">
        <v>4345059</v>
      </c>
      <c r="AE22" s="663"/>
      <c r="AF22" s="663"/>
      <c r="AG22" s="663"/>
      <c r="AH22" s="663"/>
      <c r="AI22" s="663"/>
      <c r="AJ22" s="663"/>
      <c r="AK22" s="663"/>
      <c r="AL22" s="664">
        <v>54.4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1474417</v>
      </c>
      <c r="S23" s="660"/>
      <c r="T23" s="660"/>
      <c r="U23" s="660"/>
      <c r="V23" s="660"/>
      <c r="W23" s="660"/>
      <c r="X23" s="660"/>
      <c r="Y23" s="661"/>
      <c r="Z23" s="662">
        <v>7.5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89449</v>
      </c>
      <c r="BH23" s="660"/>
      <c r="BI23" s="660"/>
      <c r="BJ23" s="660"/>
      <c r="BK23" s="660"/>
      <c r="BL23" s="660"/>
      <c r="BM23" s="660"/>
      <c r="BN23" s="661"/>
      <c r="BO23" s="662">
        <v>3.2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8666461</v>
      </c>
      <c r="CS24" s="649"/>
      <c r="CT24" s="649"/>
      <c r="CU24" s="649"/>
      <c r="CV24" s="649"/>
      <c r="CW24" s="649"/>
      <c r="CX24" s="649"/>
      <c r="CY24" s="650"/>
      <c r="CZ24" s="653">
        <v>46.2</v>
      </c>
      <c r="DA24" s="654"/>
      <c r="DB24" s="654"/>
      <c r="DC24" s="670"/>
      <c r="DD24" s="691">
        <v>6457360</v>
      </c>
      <c r="DE24" s="649"/>
      <c r="DF24" s="649"/>
      <c r="DG24" s="649"/>
      <c r="DH24" s="649"/>
      <c r="DI24" s="649"/>
      <c r="DJ24" s="649"/>
      <c r="DK24" s="650"/>
      <c r="DL24" s="691">
        <v>4466205</v>
      </c>
      <c r="DM24" s="649"/>
      <c r="DN24" s="649"/>
      <c r="DO24" s="649"/>
      <c r="DP24" s="649"/>
      <c r="DQ24" s="649"/>
      <c r="DR24" s="649"/>
      <c r="DS24" s="649"/>
      <c r="DT24" s="649"/>
      <c r="DU24" s="649"/>
      <c r="DV24" s="650"/>
      <c r="DW24" s="653">
        <v>55.6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9451554</v>
      </c>
      <c r="S25" s="660"/>
      <c r="T25" s="660"/>
      <c r="U25" s="660"/>
      <c r="V25" s="660"/>
      <c r="W25" s="660"/>
      <c r="X25" s="660"/>
      <c r="Y25" s="661"/>
      <c r="Z25" s="662">
        <v>48.3</v>
      </c>
      <c r="AA25" s="662"/>
      <c r="AB25" s="662"/>
      <c r="AC25" s="662"/>
      <c r="AD25" s="663">
        <v>7887688</v>
      </c>
      <c r="AE25" s="663"/>
      <c r="AF25" s="663"/>
      <c r="AG25" s="663"/>
      <c r="AH25" s="663"/>
      <c r="AI25" s="663"/>
      <c r="AJ25" s="663"/>
      <c r="AK25" s="663"/>
      <c r="AL25" s="664">
        <v>98.8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2674531</v>
      </c>
      <c r="CS25" s="692"/>
      <c r="CT25" s="692"/>
      <c r="CU25" s="692"/>
      <c r="CV25" s="692"/>
      <c r="CW25" s="692"/>
      <c r="CX25" s="692"/>
      <c r="CY25" s="693"/>
      <c r="CZ25" s="664">
        <v>14.2</v>
      </c>
      <c r="DA25" s="689"/>
      <c r="DB25" s="689"/>
      <c r="DC25" s="694"/>
      <c r="DD25" s="668">
        <v>2419715</v>
      </c>
      <c r="DE25" s="692"/>
      <c r="DF25" s="692"/>
      <c r="DG25" s="692"/>
      <c r="DH25" s="692"/>
      <c r="DI25" s="692"/>
      <c r="DJ25" s="692"/>
      <c r="DK25" s="693"/>
      <c r="DL25" s="668">
        <v>1932638</v>
      </c>
      <c r="DM25" s="692"/>
      <c r="DN25" s="692"/>
      <c r="DO25" s="692"/>
      <c r="DP25" s="692"/>
      <c r="DQ25" s="692"/>
      <c r="DR25" s="692"/>
      <c r="DS25" s="692"/>
      <c r="DT25" s="692"/>
      <c r="DU25" s="692"/>
      <c r="DV25" s="693"/>
      <c r="DW25" s="664">
        <v>24.1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2208</v>
      </c>
      <c r="S26" s="660"/>
      <c r="T26" s="660"/>
      <c r="U26" s="660"/>
      <c r="V26" s="660"/>
      <c r="W26" s="660"/>
      <c r="X26" s="660"/>
      <c r="Y26" s="661"/>
      <c r="Z26" s="662">
        <v>0</v>
      </c>
      <c r="AA26" s="662"/>
      <c r="AB26" s="662"/>
      <c r="AC26" s="662"/>
      <c r="AD26" s="663">
        <v>2208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1810626</v>
      </c>
      <c r="CS26" s="660"/>
      <c r="CT26" s="660"/>
      <c r="CU26" s="660"/>
      <c r="CV26" s="660"/>
      <c r="CW26" s="660"/>
      <c r="CX26" s="660"/>
      <c r="CY26" s="661"/>
      <c r="CZ26" s="664">
        <v>9.6</v>
      </c>
      <c r="DA26" s="689"/>
      <c r="DB26" s="689"/>
      <c r="DC26" s="694"/>
      <c r="DD26" s="668">
        <v>1622063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133648</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2837557</v>
      </c>
      <c r="BH27" s="660"/>
      <c r="BI27" s="660"/>
      <c r="BJ27" s="660"/>
      <c r="BK27" s="660"/>
      <c r="BL27" s="660"/>
      <c r="BM27" s="660"/>
      <c r="BN27" s="661"/>
      <c r="BO27" s="662">
        <v>100</v>
      </c>
      <c r="BP27" s="662"/>
      <c r="BQ27" s="662"/>
      <c r="BR27" s="662"/>
      <c r="BS27" s="663">
        <v>27642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3224417</v>
      </c>
      <c r="CS27" s="692"/>
      <c r="CT27" s="692"/>
      <c r="CU27" s="692"/>
      <c r="CV27" s="692"/>
      <c r="CW27" s="692"/>
      <c r="CX27" s="692"/>
      <c r="CY27" s="693"/>
      <c r="CZ27" s="664">
        <v>17.2</v>
      </c>
      <c r="DA27" s="689"/>
      <c r="DB27" s="689"/>
      <c r="DC27" s="694"/>
      <c r="DD27" s="668">
        <v>1408213</v>
      </c>
      <c r="DE27" s="692"/>
      <c r="DF27" s="692"/>
      <c r="DG27" s="692"/>
      <c r="DH27" s="692"/>
      <c r="DI27" s="692"/>
      <c r="DJ27" s="692"/>
      <c r="DK27" s="693"/>
      <c r="DL27" s="668">
        <v>851402</v>
      </c>
      <c r="DM27" s="692"/>
      <c r="DN27" s="692"/>
      <c r="DO27" s="692"/>
      <c r="DP27" s="692"/>
      <c r="DQ27" s="692"/>
      <c r="DR27" s="692"/>
      <c r="DS27" s="692"/>
      <c r="DT27" s="692"/>
      <c r="DU27" s="692"/>
      <c r="DV27" s="693"/>
      <c r="DW27" s="664">
        <v>10.6</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308910</v>
      </c>
      <c r="S28" s="660"/>
      <c r="T28" s="660"/>
      <c r="U28" s="660"/>
      <c r="V28" s="660"/>
      <c r="W28" s="660"/>
      <c r="X28" s="660"/>
      <c r="Y28" s="661"/>
      <c r="Z28" s="662">
        <v>1.6</v>
      </c>
      <c r="AA28" s="662"/>
      <c r="AB28" s="662"/>
      <c r="AC28" s="662"/>
      <c r="AD28" s="663">
        <v>44716</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2767513</v>
      </c>
      <c r="CS28" s="660"/>
      <c r="CT28" s="660"/>
      <c r="CU28" s="660"/>
      <c r="CV28" s="660"/>
      <c r="CW28" s="660"/>
      <c r="CX28" s="660"/>
      <c r="CY28" s="661"/>
      <c r="CZ28" s="664">
        <v>14.7</v>
      </c>
      <c r="DA28" s="689"/>
      <c r="DB28" s="689"/>
      <c r="DC28" s="694"/>
      <c r="DD28" s="668">
        <v>2629432</v>
      </c>
      <c r="DE28" s="660"/>
      <c r="DF28" s="660"/>
      <c r="DG28" s="660"/>
      <c r="DH28" s="660"/>
      <c r="DI28" s="660"/>
      <c r="DJ28" s="660"/>
      <c r="DK28" s="661"/>
      <c r="DL28" s="668">
        <v>1682165</v>
      </c>
      <c r="DM28" s="660"/>
      <c r="DN28" s="660"/>
      <c r="DO28" s="660"/>
      <c r="DP28" s="660"/>
      <c r="DQ28" s="660"/>
      <c r="DR28" s="660"/>
      <c r="DS28" s="660"/>
      <c r="DT28" s="660"/>
      <c r="DU28" s="660"/>
      <c r="DV28" s="661"/>
      <c r="DW28" s="664">
        <v>20.9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90861</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2767495</v>
      </c>
      <c r="CS29" s="692"/>
      <c r="CT29" s="692"/>
      <c r="CU29" s="692"/>
      <c r="CV29" s="692"/>
      <c r="CW29" s="692"/>
      <c r="CX29" s="692"/>
      <c r="CY29" s="693"/>
      <c r="CZ29" s="664">
        <v>14.7</v>
      </c>
      <c r="DA29" s="689"/>
      <c r="DB29" s="689"/>
      <c r="DC29" s="694"/>
      <c r="DD29" s="668">
        <v>2629414</v>
      </c>
      <c r="DE29" s="692"/>
      <c r="DF29" s="692"/>
      <c r="DG29" s="692"/>
      <c r="DH29" s="692"/>
      <c r="DI29" s="692"/>
      <c r="DJ29" s="692"/>
      <c r="DK29" s="693"/>
      <c r="DL29" s="668">
        <v>1682147</v>
      </c>
      <c r="DM29" s="692"/>
      <c r="DN29" s="692"/>
      <c r="DO29" s="692"/>
      <c r="DP29" s="692"/>
      <c r="DQ29" s="692"/>
      <c r="DR29" s="692"/>
      <c r="DS29" s="692"/>
      <c r="DT29" s="692"/>
      <c r="DU29" s="692"/>
      <c r="DV29" s="693"/>
      <c r="DW29" s="664">
        <v>20.9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2712834</v>
      </c>
      <c r="S30" s="660"/>
      <c r="T30" s="660"/>
      <c r="U30" s="660"/>
      <c r="V30" s="660"/>
      <c r="W30" s="660"/>
      <c r="X30" s="660"/>
      <c r="Y30" s="661"/>
      <c r="Z30" s="662">
        <v>13.9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2675590</v>
      </c>
      <c r="CS30" s="660"/>
      <c r="CT30" s="660"/>
      <c r="CU30" s="660"/>
      <c r="CV30" s="660"/>
      <c r="CW30" s="660"/>
      <c r="CX30" s="660"/>
      <c r="CY30" s="661"/>
      <c r="CZ30" s="664">
        <v>14.2</v>
      </c>
      <c r="DA30" s="689"/>
      <c r="DB30" s="689"/>
      <c r="DC30" s="694"/>
      <c r="DD30" s="668">
        <v>2539453</v>
      </c>
      <c r="DE30" s="660"/>
      <c r="DF30" s="660"/>
      <c r="DG30" s="660"/>
      <c r="DH30" s="660"/>
      <c r="DI30" s="660"/>
      <c r="DJ30" s="660"/>
      <c r="DK30" s="661"/>
      <c r="DL30" s="668">
        <v>1592186</v>
      </c>
      <c r="DM30" s="660"/>
      <c r="DN30" s="660"/>
      <c r="DO30" s="660"/>
      <c r="DP30" s="660"/>
      <c r="DQ30" s="660"/>
      <c r="DR30" s="660"/>
      <c r="DS30" s="660"/>
      <c r="DT30" s="660"/>
      <c r="DU30" s="660"/>
      <c r="DV30" s="661"/>
      <c r="DW30" s="664">
        <v>19.8</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99.1</v>
      </c>
      <c r="BH31" s="703"/>
      <c r="BI31" s="703"/>
      <c r="BJ31" s="703"/>
      <c r="BK31" s="703"/>
      <c r="BL31" s="703"/>
      <c r="BM31" s="654">
        <v>95.8</v>
      </c>
      <c r="BN31" s="703"/>
      <c r="BO31" s="703"/>
      <c r="BP31" s="703"/>
      <c r="BQ31" s="704"/>
      <c r="BR31" s="706">
        <v>99</v>
      </c>
      <c r="BS31" s="703"/>
      <c r="BT31" s="703"/>
      <c r="BU31" s="703"/>
      <c r="BV31" s="703"/>
      <c r="BW31" s="703"/>
      <c r="BX31" s="654">
        <v>95.1</v>
      </c>
      <c r="BY31" s="703"/>
      <c r="BZ31" s="703"/>
      <c r="CA31" s="703"/>
      <c r="CB31" s="704"/>
      <c r="CD31" s="699"/>
      <c r="CE31" s="700"/>
      <c r="CF31" s="656" t="s">
        <v>300</v>
      </c>
      <c r="CG31" s="657"/>
      <c r="CH31" s="657"/>
      <c r="CI31" s="657"/>
      <c r="CJ31" s="657"/>
      <c r="CK31" s="657"/>
      <c r="CL31" s="657"/>
      <c r="CM31" s="657"/>
      <c r="CN31" s="657"/>
      <c r="CO31" s="657"/>
      <c r="CP31" s="657"/>
      <c r="CQ31" s="658"/>
      <c r="CR31" s="659">
        <v>91905</v>
      </c>
      <c r="CS31" s="692"/>
      <c r="CT31" s="692"/>
      <c r="CU31" s="692"/>
      <c r="CV31" s="692"/>
      <c r="CW31" s="692"/>
      <c r="CX31" s="692"/>
      <c r="CY31" s="693"/>
      <c r="CZ31" s="664">
        <v>0.5</v>
      </c>
      <c r="DA31" s="689"/>
      <c r="DB31" s="689"/>
      <c r="DC31" s="694"/>
      <c r="DD31" s="668">
        <v>89961</v>
      </c>
      <c r="DE31" s="692"/>
      <c r="DF31" s="692"/>
      <c r="DG31" s="692"/>
      <c r="DH31" s="692"/>
      <c r="DI31" s="692"/>
      <c r="DJ31" s="692"/>
      <c r="DK31" s="693"/>
      <c r="DL31" s="668">
        <v>89961</v>
      </c>
      <c r="DM31" s="692"/>
      <c r="DN31" s="692"/>
      <c r="DO31" s="692"/>
      <c r="DP31" s="692"/>
      <c r="DQ31" s="692"/>
      <c r="DR31" s="692"/>
      <c r="DS31" s="692"/>
      <c r="DT31" s="692"/>
      <c r="DU31" s="692"/>
      <c r="DV31" s="693"/>
      <c r="DW31" s="664">
        <v>1.1000000000000001</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817443</v>
      </c>
      <c r="S32" s="660"/>
      <c r="T32" s="660"/>
      <c r="U32" s="660"/>
      <c r="V32" s="660"/>
      <c r="W32" s="660"/>
      <c r="X32" s="660"/>
      <c r="Y32" s="661"/>
      <c r="Z32" s="662">
        <v>4.2</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99.3</v>
      </c>
      <c r="BH32" s="692"/>
      <c r="BI32" s="692"/>
      <c r="BJ32" s="692"/>
      <c r="BK32" s="692"/>
      <c r="BL32" s="692"/>
      <c r="BM32" s="665">
        <v>97.5</v>
      </c>
      <c r="BN32" s="692"/>
      <c r="BO32" s="692"/>
      <c r="BP32" s="692"/>
      <c r="BQ32" s="705"/>
      <c r="BR32" s="716">
        <v>99.2</v>
      </c>
      <c r="BS32" s="692"/>
      <c r="BT32" s="692"/>
      <c r="BU32" s="692"/>
      <c r="BV32" s="692"/>
      <c r="BW32" s="692"/>
      <c r="BX32" s="665">
        <v>96.8</v>
      </c>
      <c r="BY32" s="692"/>
      <c r="BZ32" s="692"/>
      <c r="CA32" s="692"/>
      <c r="CB32" s="705"/>
      <c r="CD32" s="701"/>
      <c r="CE32" s="702"/>
      <c r="CF32" s="656" t="s">
        <v>304</v>
      </c>
      <c r="CG32" s="657"/>
      <c r="CH32" s="657"/>
      <c r="CI32" s="657"/>
      <c r="CJ32" s="657"/>
      <c r="CK32" s="657"/>
      <c r="CL32" s="657"/>
      <c r="CM32" s="657"/>
      <c r="CN32" s="657"/>
      <c r="CO32" s="657"/>
      <c r="CP32" s="657"/>
      <c r="CQ32" s="658"/>
      <c r="CR32" s="659">
        <v>18</v>
      </c>
      <c r="CS32" s="660"/>
      <c r="CT32" s="660"/>
      <c r="CU32" s="660"/>
      <c r="CV32" s="660"/>
      <c r="CW32" s="660"/>
      <c r="CX32" s="660"/>
      <c r="CY32" s="661"/>
      <c r="CZ32" s="664">
        <v>0</v>
      </c>
      <c r="DA32" s="689"/>
      <c r="DB32" s="689"/>
      <c r="DC32" s="694"/>
      <c r="DD32" s="668">
        <v>18</v>
      </c>
      <c r="DE32" s="660"/>
      <c r="DF32" s="660"/>
      <c r="DG32" s="660"/>
      <c r="DH32" s="660"/>
      <c r="DI32" s="660"/>
      <c r="DJ32" s="660"/>
      <c r="DK32" s="661"/>
      <c r="DL32" s="668">
        <v>18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42471</v>
      </c>
      <c r="S33" s="660"/>
      <c r="T33" s="660"/>
      <c r="U33" s="660"/>
      <c r="V33" s="660"/>
      <c r="W33" s="660"/>
      <c r="X33" s="660"/>
      <c r="Y33" s="661"/>
      <c r="Z33" s="662">
        <v>0.2</v>
      </c>
      <c r="AA33" s="662"/>
      <c r="AB33" s="662"/>
      <c r="AC33" s="662"/>
      <c r="AD33" s="663">
        <v>24485</v>
      </c>
      <c r="AE33" s="663"/>
      <c r="AF33" s="663"/>
      <c r="AG33" s="663"/>
      <c r="AH33" s="663"/>
      <c r="AI33" s="663"/>
      <c r="AJ33" s="663"/>
      <c r="AK33" s="663"/>
      <c r="AL33" s="664">
        <v>0.3</v>
      </c>
      <c r="AM33" s="665"/>
      <c r="AN33" s="665"/>
      <c r="AO33" s="666"/>
      <c r="AP33" s="711"/>
      <c r="AQ33" s="712"/>
      <c r="AR33" s="712"/>
      <c r="AS33" s="712"/>
      <c r="AT33" s="715"/>
      <c r="AU33" s="219"/>
      <c r="AV33" s="219"/>
      <c r="AW33" s="219"/>
      <c r="AX33" s="680" t="s">
        <v>306</v>
      </c>
      <c r="AY33" s="681"/>
      <c r="AZ33" s="681"/>
      <c r="BA33" s="681"/>
      <c r="BB33" s="681"/>
      <c r="BC33" s="681"/>
      <c r="BD33" s="681"/>
      <c r="BE33" s="681"/>
      <c r="BF33" s="682"/>
      <c r="BG33" s="717">
        <v>98.8</v>
      </c>
      <c r="BH33" s="718"/>
      <c r="BI33" s="718"/>
      <c r="BJ33" s="718"/>
      <c r="BK33" s="718"/>
      <c r="BL33" s="718"/>
      <c r="BM33" s="719">
        <v>94.1</v>
      </c>
      <c r="BN33" s="718"/>
      <c r="BO33" s="718"/>
      <c r="BP33" s="718"/>
      <c r="BQ33" s="720"/>
      <c r="BR33" s="717">
        <v>98.7</v>
      </c>
      <c r="BS33" s="718"/>
      <c r="BT33" s="718"/>
      <c r="BU33" s="718"/>
      <c r="BV33" s="718"/>
      <c r="BW33" s="718"/>
      <c r="BX33" s="719">
        <v>93.3</v>
      </c>
      <c r="BY33" s="718"/>
      <c r="BZ33" s="718"/>
      <c r="CA33" s="718"/>
      <c r="CB33" s="720"/>
      <c r="CD33" s="656" t="s">
        <v>307</v>
      </c>
      <c r="CE33" s="657"/>
      <c r="CF33" s="657"/>
      <c r="CG33" s="657"/>
      <c r="CH33" s="657"/>
      <c r="CI33" s="657"/>
      <c r="CJ33" s="657"/>
      <c r="CK33" s="657"/>
      <c r="CL33" s="657"/>
      <c r="CM33" s="657"/>
      <c r="CN33" s="657"/>
      <c r="CO33" s="657"/>
      <c r="CP33" s="657"/>
      <c r="CQ33" s="658"/>
      <c r="CR33" s="659">
        <v>5541467</v>
      </c>
      <c r="CS33" s="692"/>
      <c r="CT33" s="692"/>
      <c r="CU33" s="692"/>
      <c r="CV33" s="692"/>
      <c r="CW33" s="692"/>
      <c r="CX33" s="692"/>
      <c r="CY33" s="693"/>
      <c r="CZ33" s="664">
        <v>29.5</v>
      </c>
      <c r="DA33" s="689"/>
      <c r="DB33" s="689"/>
      <c r="DC33" s="694"/>
      <c r="DD33" s="668">
        <v>4380393</v>
      </c>
      <c r="DE33" s="692"/>
      <c r="DF33" s="692"/>
      <c r="DG33" s="692"/>
      <c r="DH33" s="692"/>
      <c r="DI33" s="692"/>
      <c r="DJ33" s="692"/>
      <c r="DK33" s="693"/>
      <c r="DL33" s="668">
        <v>3469148</v>
      </c>
      <c r="DM33" s="692"/>
      <c r="DN33" s="692"/>
      <c r="DO33" s="692"/>
      <c r="DP33" s="692"/>
      <c r="DQ33" s="692"/>
      <c r="DR33" s="692"/>
      <c r="DS33" s="692"/>
      <c r="DT33" s="692"/>
      <c r="DU33" s="692"/>
      <c r="DV33" s="693"/>
      <c r="DW33" s="664">
        <v>43.2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88600</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1898617</v>
      </c>
      <c r="CS34" s="660"/>
      <c r="CT34" s="660"/>
      <c r="CU34" s="660"/>
      <c r="CV34" s="660"/>
      <c r="CW34" s="660"/>
      <c r="CX34" s="660"/>
      <c r="CY34" s="661"/>
      <c r="CZ34" s="664">
        <v>10.1</v>
      </c>
      <c r="DA34" s="689"/>
      <c r="DB34" s="689"/>
      <c r="DC34" s="694"/>
      <c r="DD34" s="668">
        <v>1400405</v>
      </c>
      <c r="DE34" s="660"/>
      <c r="DF34" s="660"/>
      <c r="DG34" s="660"/>
      <c r="DH34" s="660"/>
      <c r="DI34" s="660"/>
      <c r="DJ34" s="660"/>
      <c r="DK34" s="661"/>
      <c r="DL34" s="668">
        <v>1113190</v>
      </c>
      <c r="DM34" s="660"/>
      <c r="DN34" s="660"/>
      <c r="DO34" s="660"/>
      <c r="DP34" s="660"/>
      <c r="DQ34" s="660"/>
      <c r="DR34" s="660"/>
      <c r="DS34" s="660"/>
      <c r="DT34" s="660"/>
      <c r="DU34" s="660"/>
      <c r="DV34" s="661"/>
      <c r="DW34" s="664">
        <v>13.9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273356</v>
      </c>
      <c r="S35" s="660"/>
      <c r="T35" s="660"/>
      <c r="U35" s="660"/>
      <c r="V35" s="660"/>
      <c r="W35" s="660"/>
      <c r="X35" s="660"/>
      <c r="Y35" s="661"/>
      <c r="Z35" s="662">
        <v>1.4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148739</v>
      </c>
      <c r="CS35" s="692"/>
      <c r="CT35" s="692"/>
      <c r="CU35" s="692"/>
      <c r="CV35" s="692"/>
      <c r="CW35" s="692"/>
      <c r="CX35" s="692"/>
      <c r="CY35" s="693"/>
      <c r="CZ35" s="664">
        <v>0.8</v>
      </c>
      <c r="DA35" s="689"/>
      <c r="DB35" s="689"/>
      <c r="DC35" s="694"/>
      <c r="DD35" s="668">
        <v>47046</v>
      </c>
      <c r="DE35" s="692"/>
      <c r="DF35" s="692"/>
      <c r="DG35" s="692"/>
      <c r="DH35" s="692"/>
      <c r="DI35" s="692"/>
      <c r="DJ35" s="692"/>
      <c r="DK35" s="693"/>
      <c r="DL35" s="668">
        <v>21206</v>
      </c>
      <c r="DM35" s="692"/>
      <c r="DN35" s="692"/>
      <c r="DO35" s="692"/>
      <c r="DP35" s="692"/>
      <c r="DQ35" s="692"/>
      <c r="DR35" s="692"/>
      <c r="DS35" s="692"/>
      <c r="DT35" s="692"/>
      <c r="DU35" s="692"/>
      <c r="DV35" s="693"/>
      <c r="DW35" s="664">
        <v>0.3</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875084</v>
      </c>
      <c r="S36" s="660"/>
      <c r="T36" s="660"/>
      <c r="U36" s="660"/>
      <c r="V36" s="660"/>
      <c r="W36" s="660"/>
      <c r="X36" s="660"/>
      <c r="Y36" s="661"/>
      <c r="Z36" s="662">
        <v>4.5</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1865589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47815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1774283</v>
      </c>
      <c r="CS36" s="660"/>
      <c r="CT36" s="660"/>
      <c r="CU36" s="660"/>
      <c r="CV36" s="660"/>
      <c r="CW36" s="660"/>
      <c r="CX36" s="660"/>
      <c r="CY36" s="661"/>
      <c r="CZ36" s="664">
        <v>9.4</v>
      </c>
      <c r="DA36" s="689"/>
      <c r="DB36" s="689"/>
      <c r="DC36" s="694"/>
      <c r="DD36" s="668">
        <v>1560933</v>
      </c>
      <c r="DE36" s="660"/>
      <c r="DF36" s="660"/>
      <c r="DG36" s="660"/>
      <c r="DH36" s="660"/>
      <c r="DI36" s="660"/>
      <c r="DJ36" s="660"/>
      <c r="DK36" s="661"/>
      <c r="DL36" s="668">
        <v>1192887</v>
      </c>
      <c r="DM36" s="660"/>
      <c r="DN36" s="660"/>
      <c r="DO36" s="660"/>
      <c r="DP36" s="660"/>
      <c r="DQ36" s="660"/>
      <c r="DR36" s="660"/>
      <c r="DS36" s="660"/>
      <c r="DT36" s="660"/>
      <c r="DU36" s="660"/>
      <c r="DV36" s="661"/>
      <c r="DW36" s="664">
        <v>14.9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740427</v>
      </c>
      <c r="S37" s="660"/>
      <c r="T37" s="660"/>
      <c r="U37" s="660"/>
      <c r="V37" s="660"/>
      <c r="W37" s="660"/>
      <c r="X37" s="660"/>
      <c r="Y37" s="661"/>
      <c r="Z37" s="662">
        <v>3.8</v>
      </c>
      <c r="AA37" s="662"/>
      <c r="AB37" s="662"/>
      <c r="AC37" s="662"/>
      <c r="AD37" s="663">
        <v>27114</v>
      </c>
      <c r="AE37" s="663"/>
      <c r="AF37" s="663"/>
      <c r="AG37" s="663"/>
      <c r="AH37" s="663"/>
      <c r="AI37" s="663"/>
      <c r="AJ37" s="663"/>
      <c r="AK37" s="663"/>
      <c r="AL37" s="664">
        <v>0.3</v>
      </c>
      <c r="AM37" s="665"/>
      <c r="AN37" s="665"/>
      <c r="AO37" s="666"/>
      <c r="AQ37" s="722" t="s">
        <v>319</v>
      </c>
      <c r="AR37" s="723"/>
      <c r="AS37" s="723"/>
      <c r="AT37" s="723"/>
      <c r="AU37" s="723"/>
      <c r="AV37" s="723"/>
      <c r="AW37" s="723"/>
      <c r="AX37" s="723"/>
      <c r="AY37" s="724"/>
      <c r="AZ37" s="659">
        <v>277937</v>
      </c>
      <c r="BA37" s="660"/>
      <c r="BB37" s="660"/>
      <c r="BC37" s="660"/>
      <c r="BD37" s="692"/>
      <c r="BE37" s="692"/>
      <c r="BF37" s="705"/>
      <c r="BG37" s="656" t="s">
        <v>320</v>
      </c>
      <c r="BH37" s="657"/>
      <c r="BI37" s="657"/>
      <c r="BJ37" s="657"/>
      <c r="BK37" s="657"/>
      <c r="BL37" s="657"/>
      <c r="BM37" s="657"/>
      <c r="BN37" s="657"/>
      <c r="BO37" s="657"/>
      <c r="BP37" s="657"/>
      <c r="BQ37" s="657"/>
      <c r="BR37" s="657"/>
      <c r="BS37" s="657"/>
      <c r="BT37" s="657"/>
      <c r="BU37" s="658"/>
      <c r="BV37" s="659">
        <v>1809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861882</v>
      </c>
      <c r="CS37" s="692"/>
      <c r="CT37" s="692"/>
      <c r="CU37" s="692"/>
      <c r="CV37" s="692"/>
      <c r="CW37" s="692"/>
      <c r="CX37" s="692"/>
      <c r="CY37" s="693"/>
      <c r="CZ37" s="664">
        <v>4.5999999999999996</v>
      </c>
      <c r="DA37" s="689"/>
      <c r="DB37" s="689"/>
      <c r="DC37" s="694"/>
      <c r="DD37" s="668">
        <v>802622</v>
      </c>
      <c r="DE37" s="692"/>
      <c r="DF37" s="692"/>
      <c r="DG37" s="692"/>
      <c r="DH37" s="692"/>
      <c r="DI37" s="692"/>
      <c r="DJ37" s="692"/>
      <c r="DK37" s="693"/>
      <c r="DL37" s="668">
        <v>789936</v>
      </c>
      <c r="DM37" s="692"/>
      <c r="DN37" s="692"/>
      <c r="DO37" s="692"/>
      <c r="DP37" s="692"/>
      <c r="DQ37" s="692"/>
      <c r="DR37" s="692"/>
      <c r="DS37" s="692"/>
      <c r="DT37" s="692"/>
      <c r="DU37" s="692"/>
      <c r="DV37" s="693"/>
      <c r="DW37" s="664">
        <v>9.8000000000000007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4019300</v>
      </c>
      <c r="S38" s="660"/>
      <c r="T38" s="660"/>
      <c r="U38" s="660"/>
      <c r="V38" s="660"/>
      <c r="W38" s="660"/>
      <c r="X38" s="660"/>
      <c r="Y38" s="661"/>
      <c r="Z38" s="662">
        <v>20.6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71441</v>
      </c>
      <c r="BA38" s="660"/>
      <c r="BB38" s="660"/>
      <c r="BC38" s="660"/>
      <c r="BD38" s="692"/>
      <c r="BE38" s="692"/>
      <c r="BF38" s="705"/>
      <c r="BG38" s="656" t="s">
        <v>324</v>
      </c>
      <c r="BH38" s="657"/>
      <c r="BI38" s="657"/>
      <c r="BJ38" s="657"/>
      <c r="BK38" s="657"/>
      <c r="BL38" s="657"/>
      <c r="BM38" s="657"/>
      <c r="BN38" s="657"/>
      <c r="BO38" s="657"/>
      <c r="BP38" s="657"/>
      <c r="BQ38" s="657"/>
      <c r="BR38" s="657"/>
      <c r="BS38" s="657"/>
      <c r="BT38" s="657"/>
      <c r="BU38" s="658"/>
      <c r="BV38" s="659">
        <v>3714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1516211</v>
      </c>
      <c r="CS38" s="660"/>
      <c r="CT38" s="660"/>
      <c r="CU38" s="660"/>
      <c r="CV38" s="660"/>
      <c r="CW38" s="660"/>
      <c r="CX38" s="660"/>
      <c r="CY38" s="661"/>
      <c r="CZ38" s="664">
        <v>8.1</v>
      </c>
      <c r="DA38" s="689"/>
      <c r="DB38" s="689"/>
      <c r="DC38" s="694"/>
      <c r="DD38" s="668">
        <v>1216143</v>
      </c>
      <c r="DE38" s="660"/>
      <c r="DF38" s="660"/>
      <c r="DG38" s="660"/>
      <c r="DH38" s="660"/>
      <c r="DI38" s="660"/>
      <c r="DJ38" s="660"/>
      <c r="DK38" s="661"/>
      <c r="DL38" s="668">
        <v>1141865</v>
      </c>
      <c r="DM38" s="660"/>
      <c r="DN38" s="660"/>
      <c r="DO38" s="660"/>
      <c r="DP38" s="660"/>
      <c r="DQ38" s="660"/>
      <c r="DR38" s="660"/>
      <c r="DS38" s="660"/>
      <c r="DT38" s="660"/>
      <c r="DU38" s="660"/>
      <c r="DV38" s="661"/>
      <c r="DW38" s="664">
        <v>14.2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05"/>
      <c r="BG39" s="656" t="s">
        <v>328</v>
      </c>
      <c r="BH39" s="657"/>
      <c r="BI39" s="657"/>
      <c r="BJ39" s="657"/>
      <c r="BK39" s="657"/>
      <c r="BL39" s="657"/>
      <c r="BM39" s="657"/>
      <c r="BN39" s="657"/>
      <c r="BO39" s="657"/>
      <c r="BP39" s="657"/>
      <c r="BQ39" s="657"/>
      <c r="BR39" s="657"/>
      <c r="BS39" s="657"/>
      <c r="BT39" s="657"/>
      <c r="BU39" s="658"/>
      <c r="BV39" s="659">
        <v>5648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180785</v>
      </c>
      <c r="CS39" s="692"/>
      <c r="CT39" s="692"/>
      <c r="CU39" s="692"/>
      <c r="CV39" s="692"/>
      <c r="CW39" s="692"/>
      <c r="CX39" s="692"/>
      <c r="CY39" s="693"/>
      <c r="CZ39" s="664">
        <v>1</v>
      </c>
      <c r="DA39" s="689"/>
      <c r="DB39" s="689"/>
      <c r="DC39" s="694"/>
      <c r="DD39" s="668">
        <v>133034</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45900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05"/>
      <c r="BG40" s="709" t="s">
        <v>332</v>
      </c>
      <c r="BH40" s="710"/>
      <c r="BI40" s="710"/>
      <c r="BJ40" s="710"/>
      <c r="BK40" s="710"/>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22832</v>
      </c>
      <c r="CS40" s="660"/>
      <c r="CT40" s="660"/>
      <c r="CU40" s="660"/>
      <c r="CV40" s="660"/>
      <c r="CW40" s="660"/>
      <c r="CX40" s="660"/>
      <c r="CY40" s="661"/>
      <c r="CZ40" s="664">
        <v>0.1</v>
      </c>
      <c r="DA40" s="689"/>
      <c r="DB40" s="689"/>
      <c r="DC40" s="694"/>
      <c r="DD40" s="668">
        <v>22832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19556696</v>
      </c>
      <c r="S41" s="732"/>
      <c r="T41" s="732"/>
      <c r="U41" s="732"/>
      <c r="V41" s="732"/>
      <c r="W41" s="732"/>
      <c r="X41" s="732"/>
      <c r="Y41" s="736"/>
      <c r="Z41" s="737">
        <v>100</v>
      </c>
      <c r="AA41" s="737"/>
      <c r="AB41" s="737"/>
      <c r="AC41" s="737"/>
      <c r="AD41" s="738">
        <v>7986211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346116</v>
      </c>
      <c r="BA41" s="660"/>
      <c r="BB41" s="660"/>
      <c r="BC41" s="660"/>
      <c r="BD41" s="692"/>
      <c r="BE41" s="692"/>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1170095</v>
      </c>
      <c r="BA42" s="732"/>
      <c r="BB42" s="732"/>
      <c r="BC42" s="732"/>
      <c r="BD42" s="718"/>
      <c r="BE42" s="718"/>
      <c r="BF42" s="720"/>
      <c r="BG42" s="711"/>
      <c r="BH42" s="712"/>
      <c r="BI42" s="712"/>
      <c r="BJ42" s="712"/>
      <c r="BK42" s="712"/>
      <c r="BL42" s="224"/>
      <c r="BM42" s="681" t="s">
        <v>340</v>
      </c>
      <c r="BN42" s="681"/>
      <c r="BO42" s="681"/>
      <c r="BP42" s="681"/>
      <c r="BQ42" s="681"/>
      <c r="BR42" s="681"/>
      <c r="BS42" s="681"/>
      <c r="BT42" s="681"/>
      <c r="BU42" s="682"/>
      <c r="BV42" s="731">
        <v>376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4570780</v>
      </c>
      <c r="CS42" s="692"/>
      <c r="CT42" s="692"/>
      <c r="CU42" s="692"/>
      <c r="CV42" s="692"/>
      <c r="CW42" s="692"/>
      <c r="CX42" s="692"/>
      <c r="CY42" s="693"/>
      <c r="CZ42" s="664">
        <v>24.3</v>
      </c>
      <c r="DA42" s="689"/>
      <c r="DB42" s="689"/>
      <c r="DC42" s="694"/>
      <c r="DD42" s="668">
        <v>419576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357102</v>
      </c>
      <c r="CS43" s="692"/>
      <c r="CT43" s="692"/>
      <c r="CU43" s="692"/>
      <c r="CV43" s="692"/>
      <c r="CW43" s="692"/>
      <c r="CX43" s="692"/>
      <c r="CY43" s="693"/>
      <c r="CZ43" s="664">
        <v>1.9</v>
      </c>
      <c r="DA43" s="689"/>
      <c r="DB43" s="689"/>
      <c r="DC43" s="694"/>
      <c r="DD43" s="668">
        <v>264093</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4534978</v>
      </c>
      <c r="CS44" s="660"/>
      <c r="CT44" s="660"/>
      <c r="CU44" s="660"/>
      <c r="CV44" s="660"/>
      <c r="CW44" s="660"/>
      <c r="CX44" s="660"/>
      <c r="CY44" s="661"/>
      <c r="CZ44" s="664">
        <v>24.1</v>
      </c>
      <c r="DA44" s="665"/>
      <c r="DB44" s="665"/>
      <c r="DC44" s="671"/>
      <c r="DD44" s="668">
        <v>409468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437166</v>
      </c>
      <c r="CS45" s="692"/>
      <c r="CT45" s="692"/>
      <c r="CU45" s="692"/>
      <c r="CV45" s="692"/>
      <c r="CW45" s="692"/>
      <c r="CX45" s="692"/>
      <c r="CY45" s="693"/>
      <c r="CZ45" s="664">
        <v>2.2999999999999998</v>
      </c>
      <c r="DA45" s="689"/>
      <c r="DB45" s="689"/>
      <c r="DC45" s="694"/>
      <c r="DD45" s="668">
        <v>11560</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348</v>
      </c>
      <c r="CG46" s="657"/>
      <c r="CH46" s="657"/>
      <c r="CI46" s="657"/>
      <c r="CJ46" s="657"/>
      <c r="CK46" s="657"/>
      <c r="CL46" s="657"/>
      <c r="CM46" s="657"/>
      <c r="CN46" s="657"/>
      <c r="CO46" s="657"/>
      <c r="CP46" s="657"/>
      <c r="CQ46" s="658"/>
      <c r="CR46" s="659">
        <v>4097812</v>
      </c>
      <c r="CS46" s="660"/>
      <c r="CT46" s="660"/>
      <c r="CU46" s="660"/>
      <c r="CV46" s="660"/>
      <c r="CW46" s="660"/>
      <c r="CX46" s="660"/>
      <c r="CY46" s="661"/>
      <c r="CZ46" s="664">
        <v>21.8</v>
      </c>
      <c r="DA46" s="665"/>
      <c r="DB46" s="665"/>
      <c r="DC46" s="671"/>
      <c r="DD46" s="668">
        <v>397908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349</v>
      </c>
      <c r="CG47" s="657"/>
      <c r="CH47" s="657"/>
      <c r="CI47" s="657"/>
      <c r="CJ47" s="657"/>
      <c r="CK47" s="657"/>
      <c r="CL47" s="657"/>
      <c r="CM47" s="657"/>
      <c r="CN47" s="657"/>
      <c r="CO47" s="657"/>
      <c r="CP47" s="657"/>
      <c r="CQ47" s="658"/>
      <c r="CR47" s="659">
        <v>35802</v>
      </c>
      <c r="CS47" s="692"/>
      <c r="CT47" s="692"/>
      <c r="CU47" s="692"/>
      <c r="CV47" s="692"/>
      <c r="CW47" s="692"/>
      <c r="CX47" s="692"/>
      <c r="CY47" s="693"/>
      <c r="CZ47" s="664">
        <v>0.2</v>
      </c>
      <c r="DA47" s="689"/>
      <c r="DB47" s="689"/>
      <c r="DC47" s="694"/>
      <c r="DD47" s="668">
        <v>10108</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18778708</v>
      </c>
      <c r="CS49" s="718"/>
      <c r="CT49" s="718"/>
      <c r="CU49" s="718"/>
      <c r="CV49" s="718"/>
      <c r="CW49" s="718"/>
      <c r="CX49" s="718"/>
      <c r="CY49" s="747"/>
      <c r="CZ49" s="739">
        <v>100</v>
      </c>
      <c r="DA49" s="748"/>
      <c r="DB49" s="748"/>
      <c r="DC49" s="749"/>
      <c r="DD49" s="750">
        <v>11257329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b2TZEPpOFkGerknEC/4yf/Zy8d8XgiE8AP/4Sv3IZITIXJMW82o0fZYh3CnTrVg7OnS3VBH/QgraSGsiuWEJA==" saltValue="I80L2WrTHIaEf/trvyH5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19557</v>
      </c>
      <c r="R7" s="789"/>
      <c r="S7" s="789"/>
      <c r="T7" s="789"/>
      <c r="U7" s="789"/>
      <c r="V7" s="789">
        <v>18777</v>
      </c>
      <c r="W7" s="789"/>
      <c r="X7" s="789"/>
      <c r="Y7" s="789"/>
      <c r="Z7" s="789"/>
      <c r="AA7" s="789">
        <v>780</v>
      </c>
      <c r="AB7" s="789"/>
      <c r="AC7" s="789"/>
      <c r="AD7" s="789"/>
      <c r="AE7" s="790"/>
      <c r="AF7" s="791">
        <v>720</v>
      </c>
      <c r="AG7" s="792"/>
      <c r="AH7" s="792"/>
      <c r="AI7" s="792"/>
      <c r="AJ7" s="793"/>
      <c r="AK7" s="794">
        <v>282</v>
      </c>
      <c r="AL7" s="795"/>
      <c r="AM7" s="795"/>
      <c r="AN7" s="795"/>
      <c r="AO7" s="795"/>
      <c r="AP7" s="795">
        <v>23568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70</v>
      </c>
      <c r="R8" s="820"/>
      <c r="S8" s="820"/>
      <c r="T8" s="820"/>
      <c r="U8" s="820"/>
      <c r="V8" s="820">
        <v>72</v>
      </c>
      <c r="W8" s="820"/>
      <c r="X8" s="820"/>
      <c r="Y8" s="820"/>
      <c r="Z8" s="820"/>
      <c r="AA8" s="820">
        <v>-2</v>
      </c>
      <c r="AB8" s="820"/>
      <c r="AC8" s="820"/>
      <c r="AD8" s="820"/>
      <c r="AE8" s="821"/>
      <c r="AF8" s="822">
        <v>-2</v>
      </c>
      <c r="AG8" s="823"/>
      <c r="AH8" s="823"/>
      <c r="AI8" s="823"/>
      <c r="AJ8" s="824"/>
      <c r="AK8" s="805">
        <v>51</v>
      </c>
      <c r="AL8" s="806"/>
      <c r="AM8" s="806"/>
      <c r="AN8" s="806"/>
      <c r="AO8" s="806"/>
      <c r="AP8" s="806" t="s">
        <v>554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19557</v>
      </c>
      <c r="R23" s="829"/>
      <c r="S23" s="829"/>
      <c r="T23" s="829"/>
      <c r="U23" s="829"/>
      <c r="V23" s="829">
        <v>18779</v>
      </c>
      <c r="W23" s="829"/>
      <c r="X23" s="829"/>
      <c r="Y23" s="829"/>
      <c r="Z23" s="829"/>
      <c r="AA23" s="829">
        <v>778</v>
      </c>
      <c r="AB23" s="829"/>
      <c r="AC23" s="829"/>
      <c r="AD23" s="829"/>
      <c r="AE23" s="830"/>
      <c r="AF23" s="831">
        <v>718</v>
      </c>
      <c r="AG23" s="829"/>
      <c r="AH23" s="829"/>
      <c r="AI23" s="829"/>
      <c r="AJ23" s="832"/>
      <c r="AK23" s="833"/>
      <c r="AL23" s="834"/>
      <c r="AM23" s="834"/>
      <c r="AN23" s="834"/>
      <c r="AO23" s="834"/>
      <c r="AP23" s="829">
        <v>23568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3140</v>
      </c>
      <c r="R28" s="859"/>
      <c r="S28" s="859"/>
      <c r="T28" s="859"/>
      <c r="U28" s="859"/>
      <c r="V28" s="859">
        <v>3092</v>
      </c>
      <c r="W28" s="859"/>
      <c r="X28" s="859"/>
      <c r="Y28" s="859"/>
      <c r="Z28" s="859"/>
      <c r="AA28" s="859">
        <v>48</v>
      </c>
      <c r="AB28" s="859"/>
      <c r="AC28" s="859"/>
      <c r="AD28" s="859"/>
      <c r="AE28" s="860"/>
      <c r="AF28" s="861">
        <v>48</v>
      </c>
      <c r="AG28" s="859"/>
      <c r="AH28" s="859"/>
      <c r="AI28" s="859"/>
      <c r="AJ28" s="862"/>
      <c r="AK28" s="863">
        <v>346</v>
      </c>
      <c r="AL28" s="864"/>
      <c r="AM28" s="864"/>
      <c r="AN28" s="864"/>
      <c r="AO28" s="864"/>
      <c r="AP28" s="864" t="s">
        <v>554</v>
      </c>
      <c r="AQ28" s="864"/>
      <c r="AR28" s="864"/>
      <c r="AS28" s="864"/>
      <c r="AT28" s="864"/>
      <c r="AU28" s="864" t="s">
        <v>554</v>
      </c>
      <c r="AV28" s="864"/>
      <c r="AW28" s="864"/>
      <c r="AX28" s="864"/>
      <c r="AY28" s="864"/>
      <c r="AZ28" s="865" t="s">
        <v>554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3897</v>
      </c>
      <c r="R29" s="820"/>
      <c r="S29" s="820"/>
      <c r="T29" s="820"/>
      <c r="U29" s="820"/>
      <c r="V29" s="820">
        <v>3806</v>
      </c>
      <c r="W29" s="820"/>
      <c r="X29" s="820"/>
      <c r="Y29" s="820"/>
      <c r="Z29" s="820"/>
      <c r="AA29" s="820">
        <v>92</v>
      </c>
      <c r="AB29" s="820"/>
      <c r="AC29" s="820"/>
      <c r="AD29" s="820"/>
      <c r="AE29" s="821"/>
      <c r="AF29" s="822">
        <v>92</v>
      </c>
      <c r="AG29" s="823"/>
      <c r="AH29" s="823"/>
      <c r="AI29" s="823"/>
      <c r="AJ29" s="824"/>
      <c r="AK29" s="870">
        <v>565</v>
      </c>
      <c r="AL29" s="866"/>
      <c r="AM29" s="866"/>
      <c r="AN29" s="866"/>
      <c r="AO29" s="866"/>
      <c r="AP29" s="866" t="s">
        <v>554</v>
      </c>
      <c r="AQ29" s="866"/>
      <c r="AR29" s="866"/>
      <c r="AS29" s="866"/>
      <c r="AT29" s="866"/>
      <c r="AU29" s="866" t="s">
        <v>554</v>
      </c>
      <c r="AV29" s="866"/>
      <c r="AW29" s="866"/>
      <c r="AX29" s="866"/>
      <c r="AY29" s="866"/>
      <c r="AZ29" s="867" t="s">
        <v>554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541</v>
      </c>
      <c r="R30" s="820"/>
      <c r="S30" s="820"/>
      <c r="T30" s="820"/>
      <c r="U30" s="820"/>
      <c r="V30" s="820">
        <v>540</v>
      </c>
      <c r="W30" s="820"/>
      <c r="X30" s="820"/>
      <c r="Y30" s="820"/>
      <c r="Z30" s="820"/>
      <c r="AA30" s="820">
        <v>1</v>
      </c>
      <c r="AB30" s="820"/>
      <c r="AC30" s="820"/>
      <c r="AD30" s="820"/>
      <c r="AE30" s="821"/>
      <c r="AF30" s="822">
        <v>1</v>
      </c>
      <c r="AG30" s="823"/>
      <c r="AH30" s="823"/>
      <c r="AI30" s="823"/>
      <c r="AJ30" s="824"/>
      <c r="AK30" s="870">
        <v>152</v>
      </c>
      <c r="AL30" s="866"/>
      <c r="AM30" s="866"/>
      <c r="AN30" s="866"/>
      <c r="AO30" s="866"/>
      <c r="AP30" s="866" t="s">
        <v>554</v>
      </c>
      <c r="AQ30" s="866"/>
      <c r="AR30" s="866"/>
      <c r="AS30" s="866"/>
      <c r="AT30" s="866"/>
      <c r="AU30" s="866" t="s">
        <v>554</v>
      </c>
      <c r="AV30" s="866"/>
      <c r="AW30" s="866"/>
      <c r="AX30" s="866"/>
      <c r="AY30" s="866"/>
      <c r="AZ30" s="867" t="s">
        <v>554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721</v>
      </c>
      <c r="R31" s="820"/>
      <c r="S31" s="820"/>
      <c r="T31" s="820"/>
      <c r="U31" s="820"/>
      <c r="V31" s="820">
        <v>807</v>
      </c>
      <c r="W31" s="820"/>
      <c r="X31" s="820"/>
      <c r="Y31" s="820"/>
      <c r="Z31" s="820"/>
      <c r="AA31" s="820">
        <v>86</v>
      </c>
      <c r="AB31" s="820"/>
      <c r="AC31" s="820"/>
      <c r="AD31" s="820"/>
      <c r="AE31" s="821"/>
      <c r="AF31" s="822">
        <v>286</v>
      </c>
      <c r="AG31" s="823"/>
      <c r="AH31" s="823"/>
      <c r="AI31" s="823"/>
      <c r="AJ31" s="824"/>
      <c r="AK31" s="870">
        <v>71</v>
      </c>
      <c r="AL31" s="866"/>
      <c r="AM31" s="866"/>
      <c r="AN31" s="866"/>
      <c r="AO31" s="866"/>
      <c r="AP31" s="866">
        <v>2130</v>
      </c>
      <c r="AQ31" s="866"/>
      <c r="AR31" s="866"/>
      <c r="AS31" s="866"/>
      <c r="AT31" s="866"/>
      <c r="AU31" s="866">
        <v>449</v>
      </c>
      <c r="AV31" s="866"/>
      <c r="AW31" s="866"/>
      <c r="AX31" s="866"/>
      <c r="AY31" s="866"/>
      <c r="AZ31" s="867" t="s">
        <v>554</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526</v>
      </c>
      <c r="R32" s="820"/>
      <c r="S32" s="820"/>
      <c r="T32" s="820"/>
      <c r="U32" s="820"/>
      <c r="V32" s="820">
        <v>516</v>
      </c>
      <c r="W32" s="820"/>
      <c r="X32" s="820"/>
      <c r="Y32" s="820"/>
      <c r="Z32" s="820"/>
      <c r="AA32" s="820">
        <v>10</v>
      </c>
      <c r="AB32" s="820"/>
      <c r="AC32" s="820"/>
      <c r="AD32" s="820"/>
      <c r="AE32" s="821"/>
      <c r="AF32" s="822">
        <v>146</v>
      </c>
      <c r="AG32" s="823"/>
      <c r="AH32" s="823"/>
      <c r="AI32" s="823"/>
      <c r="AJ32" s="824"/>
      <c r="AK32" s="870">
        <v>278</v>
      </c>
      <c r="AL32" s="866"/>
      <c r="AM32" s="866"/>
      <c r="AN32" s="866"/>
      <c r="AO32" s="866"/>
      <c r="AP32" s="866">
        <v>4373</v>
      </c>
      <c r="AQ32" s="866"/>
      <c r="AR32" s="866"/>
      <c r="AS32" s="866"/>
      <c r="AT32" s="866"/>
      <c r="AU32" s="866">
        <v>3079</v>
      </c>
      <c r="AV32" s="866"/>
      <c r="AW32" s="866"/>
      <c r="AX32" s="866"/>
      <c r="AY32" s="866"/>
      <c r="AZ32" s="867" t="s">
        <v>554</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80</v>
      </c>
      <c r="R33" s="820"/>
      <c r="S33" s="820"/>
      <c r="T33" s="820"/>
      <c r="U33" s="820"/>
      <c r="V33" s="820">
        <v>80</v>
      </c>
      <c r="W33" s="820"/>
      <c r="X33" s="820"/>
      <c r="Y33" s="820"/>
      <c r="Z33" s="820"/>
      <c r="AA33" s="820">
        <v>0</v>
      </c>
      <c r="AB33" s="820"/>
      <c r="AC33" s="820"/>
      <c r="AD33" s="820"/>
      <c r="AE33" s="821"/>
      <c r="AF33" s="822" t="s">
        <v>122</v>
      </c>
      <c r="AG33" s="823"/>
      <c r="AH33" s="823"/>
      <c r="AI33" s="823"/>
      <c r="AJ33" s="824"/>
      <c r="AK33" s="870" t="s">
        <v>554</v>
      </c>
      <c r="AL33" s="866"/>
      <c r="AM33" s="866"/>
      <c r="AN33" s="866"/>
      <c r="AO33" s="866"/>
      <c r="AP33" s="866" t="s">
        <v>554</v>
      </c>
      <c r="AQ33" s="866"/>
      <c r="AR33" s="866"/>
      <c r="AS33" s="866"/>
      <c r="AT33" s="866"/>
      <c r="AU33" s="866" t="s">
        <v>554</v>
      </c>
      <c r="AV33" s="866"/>
      <c r="AW33" s="866"/>
      <c r="AX33" s="866"/>
      <c r="AY33" s="866"/>
      <c r="AZ33" s="867" t="s">
        <v>554</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572</v>
      </c>
      <c r="AG63" s="880"/>
      <c r="AH63" s="880"/>
      <c r="AI63" s="880"/>
      <c r="AJ63" s="881"/>
      <c r="AK63" s="882"/>
      <c r="AL63" s="877"/>
      <c r="AM63" s="877"/>
      <c r="AN63" s="877"/>
      <c r="AO63" s="877"/>
      <c r="AP63" s="880">
        <v>6503</v>
      </c>
      <c r="AQ63" s="880"/>
      <c r="AR63" s="880"/>
      <c r="AS63" s="880"/>
      <c r="AT63" s="880"/>
      <c r="AU63" s="880">
        <v>3528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555</v>
      </c>
      <c r="C68" s="906"/>
      <c r="D68" s="906"/>
      <c r="E68" s="906"/>
      <c r="F68" s="906"/>
      <c r="G68" s="906"/>
      <c r="H68" s="906"/>
      <c r="I68" s="906"/>
      <c r="J68" s="906"/>
      <c r="K68" s="906"/>
      <c r="L68" s="906"/>
      <c r="M68" s="906"/>
      <c r="N68" s="906"/>
      <c r="O68" s="906"/>
      <c r="P68" s="907"/>
      <c r="Q68" s="908">
        <v>1335</v>
      </c>
      <c r="R68" s="902"/>
      <c r="S68" s="902"/>
      <c r="T68" s="902"/>
      <c r="U68" s="902"/>
      <c r="V68" s="902">
        <v>1335</v>
      </c>
      <c r="W68" s="902"/>
      <c r="X68" s="902"/>
      <c r="Y68" s="902"/>
      <c r="Z68" s="902"/>
      <c r="AA68" s="902">
        <v>0</v>
      </c>
      <c r="AB68" s="902"/>
      <c r="AC68" s="902"/>
      <c r="AD68" s="902"/>
      <c r="AE68" s="902"/>
      <c r="AF68" s="902">
        <v>0</v>
      </c>
      <c r="AG68" s="902"/>
      <c r="AH68" s="902"/>
      <c r="AI68" s="902"/>
      <c r="AJ68" s="902"/>
      <c r="AK68" s="902">
        <v>109011</v>
      </c>
      <c r="AL68" s="902"/>
      <c r="AM68" s="902"/>
      <c r="AN68" s="902"/>
      <c r="AO68" s="902"/>
      <c r="AP68" s="902" t="s">
        <v>554</v>
      </c>
      <c r="AQ68" s="902"/>
      <c r="AR68" s="902"/>
      <c r="AS68" s="902"/>
      <c r="AT68" s="902"/>
      <c r="AU68" s="902" t="s">
        <v>554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556</v>
      </c>
      <c r="C69" s="910"/>
      <c r="D69" s="910"/>
      <c r="E69" s="910"/>
      <c r="F69" s="910"/>
      <c r="G69" s="910"/>
      <c r="H69" s="910"/>
      <c r="I69" s="910"/>
      <c r="J69" s="910"/>
      <c r="K69" s="910"/>
      <c r="L69" s="910"/>
      <c r="M69" s="910"/>
      <c r="N69" s="910"/>
      <c r="O69" s="910"/>
      <c r="P69" s="911"/>
      <c r="Q69" s="912">
        <v>4092</v>
      </c>
      <c r="R69" s="866"/>
      <c r="S69" s="866"/>
      <c r="T69" s="866"/>
      <c r="U69" s="866"/>
      <c r="V69" s="866">
        <v>4075</v>
      </c>
      <c r="W69" s="866"/>
      <c r="X69" s="866"/>
      <c r="Y69" s="866"/>
      <c r="Z69" s="866"/>
      <c r="AA69" s="866">
        <v>16</v>
      </c>
      <c r="AB69" s="866"/>
      <c r="AC69" s="866"/>
      <c r="AD69" s="866"/>
      <c r="AE69" s="866"/>
      <c r="AF69" s="866">
        <v>16</v>
      </c>
      <c r="AG69" s="866"/>
      <c r="AH69" s="866"/>
      <c r="AI69" s="866"/>
      <c r="AJ69" s="866"/>
      <c r="AK69" s="866">
        <v>10</v>
      </c>
      <c r="AL69" s="866"/>
      <c r="AM69" s="866"/>
      <c r="AN69" s="866"/>
      <c r="AO69" s="866"/>
      <c r="AP69" s="866" t="s">
        <v>554</v>
      </c>
      <c r="AQ69" s="866"/>
      <c r="AR69" s="866"/>
      <c r="AS69" s="866"/>
      <c r="AT69" s="866"/>
      <c r="AU69" s="866" t="s">
        <v>554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557</v>
      </c>
      <c r="C70" s="910"/>
      <c r="D70" s="910"/>
      <c r="E70" s="910"/>
      <c r="F70" s="910"/>
      <c r="G70" s="910"/>
      <c r="H70" s="910"/>
      <c r="I70" s="910"/>
      <c r="J70" s="910"/>
      <c r="K70" s="910"/>
      <c r="L70" s="910"/>
      <c r="M70" s="910"/>
      <c r="N70" s="910"/>
      <c r="O70" s="910"/>
      <c r="P70" s="911"/>
      <c r="Q70" s="912">
        <v>113</v>
      </c>
      <c r="R70" s="866"/>
      <c r="S70" s="866"/>
      <c r="T70" s="866"/>
      <c r="U70" s="866"/>
      <c r="V70" s="866">
        <v>106</v>
      </c>
      <c r="W70" s="866"/>
      <c r="X70" s="866"/>
      <c r="Y70" s="866"/>
      <c r="Z70" s="866"/>
      <c r="AA70" s="866">
        <v>7</v>
      </c>
      <c r="AB70" s="866"/>
      <c r="AC70" s="866"/>
      <c r="AD70" s="866"/>
      <c r="AE70" s="866"/>
      <c r="AF70" s="866">
        <v>7</v>
      </c>
      <c r="AG70" s="866"/>
      <c r="AH70" s="866"/>
      <c r="AI70" s="866"/>
      <c r="AJ70" s="866"/>
      <c r="AK70" s="866">
        <v>15</v>
      </c>
      <c r="AL70" s="866"/>
      <c r="AM70" s="866"/>
      <c r="AN70" s="866"/>
      <c r="AO70" s="866"/>
      <c r="AP70" s="866" t="s">
        <v>554</v>
      </c>
      <c r="AQ70" s="866"/>
      <c r="AR70" s="866"/>
      <c r="AS70" s="866"/>
      <c r="AT70" s="866"/>
      <c r="AU70" s="866" t="s">
        <v>554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558</v>
      </c>
      <c r="C71" s="910"/>
      <c r="D71" s="910"/>
      <c r="E71" s="910"/>
      <c r="F71" s="910"/>
      <c r="G71" s="910"/>
      <c r="H71" s="910"/>
      <c r="I71" s="910"/>
      <c r="J71" s="910"/>
      <c r="K71" s="910"/>
      <c r="L71" s="910"/>
      <c r="M71" s="910"/>
      <c r="N71" s="910"/>
      <c r="O71" s="910"/>
      <c r="P71" s="911"/>
      <c r="Q71" s="912">
        <v>146</v>
      </c>
      <c r="R71" s="866"/>
      <c r="S71" s="866"/>
      <c r="T71" s="866"/>
      <c r="U71" s="866"/>
      <c r="V71" s="866">
        <v>146</v>
      </c>
      <c r="W71" s="866"/>
      <c r="X71" s="866"/>
      <c r="Y71" s="866"/>
      <c r="Z71" s="866"/>
      <c r="AA71" s="866">
        <v>0</v>
      </c>
      <c r="AB71" s="866"/>
      <c r="AC71" s="866"/>
      <c r="AD71" s="866"/>
      <c r="AE71" s="866"/>
      <c r="AF71" s="866">
        <v>0</v>
      </c>
      <c r="AG71" s="866"/>
      <c r="AH71" s="866"/>
      <c r="AI71" s="866"/>
      <c r="AJ71" s="866"/>
      <c r="AK71" s="866">
        <v>1</v>
      </c>
      <c r="AL71" s="866"/>
      <c r="AM71" s="866"/>
      <c r="AN71" s="866"/>
      <c r="AO71" s="866"/>
      <c r="AP71" s="866" t="s">
        <v>554</v>
      </c>
      <c r="AQ71" s="866"/>
      <c r="AR71" s="866"/>
      <c r="AS71" s="866"/>
      <c r="AT71" s="866"/>
      <c r="AU71" s="866" t="s">
        <v>554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559</v>
      </c>
      <c r="C72" s="910"/>
      <c r="D72" s="910"/>
      <c r="E72" s="910"/>
      <c r="F72" s="910"/>
      <c r="G72" s="910"/>
      <c r="H72" s="910"/>
      <c r="I72" s="910"/>
      <c r="J72" s="910"/>
      <c r="K72" s="910"/>
      <c r="L72" s="910"/>
      <c r="M72" s="910"/>
      <c r="N72" s="910"/>
      <c r="O72" s="910"/>
      <c r="P72" s="911"/>
      <c r="Q72" s="912">
        <v>302</v>
      </c>
      <c r="R72" s="866"/>
      <c r="S72" s="866"/>
      <c r="T72" s="866"/>
      <c r="U72" s="866"/>
      <c r="V72" s="866">
        <v>280</v>
      </c>
      <c r="W72" s="866"/>
      <c r="X72" s="866"/>
      <c r="Y72" s="866"/>
      <c r="Z72" s="866"/>
      <c r="AA72" s="866">
        <v>23</v>
      </c>
      <c r="AB72" s="866"/>
      <c r="AC72" s="866"/>
      <c r="AD72" s="866"/>
      <c r="AE72" s="866"/>
      <c r="AF72" s="866">
        <v>23</v>
      </c>
      <c r="AG72" s="866"/>
      <c r="AH72" s="866"/>
      <c r="AI72" s="866"/>
      <c r="AJ72" s="866"/>
      <c r="AK72" s="866">
        <v>193</v>
      </c>
      <c r="AL72" s="866"/>
      <c r="AM72" s="866"/>
      <c r="AN72" s="866"/>
      <c r="AO72" s="866"/>
      <c r="AP72" s="866" t="s">
        <v>554</v>
      </c>
      <c r="AQ72" s="866"/>
      <c r="AR72" s="866"/>
      <c r="AS72" s="866"/>
      <c r="AT72" s="866"/>
      <c r="AU72" s="866" t="s">
        <v>554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560</v>
      </c>
      <c r="C73" s="910"/>
      <c r="D73" s="910"/>
      <c r="E73" s="910"/>
      <c r="F73" s="910"/>
      <c r="G73" s="910"/>
      <c r="H73" s="910"/>
      <c r="I73" s="910"/>
      <c r="J73" s="910"/>
      <c r="K73" s="910"/>
      <c r="L73" s="910"/>
      <c r="M73" s="910"/>
      <c r="N73" s="910"/>
      <c r="O73" s="910"/>
      <c r="P73" s="911"/>
      <c r="Q73" s="912">
        <v>14208</v>
      </c>
      <c r="R73" s="866"/>
      <c r="S73" s="866"/>
      <c r="T73" s="866"/>
      <c r="U73" s="866"/>
      <c r="V73" s="866">
        <v>13916</v>
      </c>
      <c r="W73" s="866"/>
      <c r="X73" s="866"/>
      <c r="Y73" s="866"/>
      <c r="Z73" s="866"/>
      <c r="AA73" s="866">
        <v>292</v>
      </c>
      <c r="AB73" s="866"/>
      <c r="AC73" s="866"/>
      <c r="AD73" s="866"/>
      <c r="AE73" s="866"/>
      <c r="AF73" s="866">
        <v>268</v>
      </c>
      <c r="AG73" s="866"/>
      <c r="AH73" s="866"/>
      <c r="AI73" s="866"/>
      <c r="AJ73" s="866"/>
      <c r="AK73" s="866">
        <v>64</v>
      </c>
      <c r="AL73" s="866"/>
      <c r="AM73" s="866"/>
      <c r="AN73" s="866"/>
      <c r="AO73" s="866"/>
      <c r="AP73" s="866">
        <v>4474</v>
      </c>
      <c r="AQ73" s="866"/>
      <c r="AR73" s="866"/>
      <c r="AS73" s="866"/>
      <c r="AT73" s="866"/>
      <c r="AU73" s="866">
        <v>109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561</v>
      </c>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314</v>
      </c>
      <c r="AG88" s="880"/>
      <c r="AH88" s="880"/>
      <c r="AI88" s="880"/>
      <c r="AJ88" s="880"/>
      <c r="AK88" s="877"/>
      <c r="AL88" s="877"/>
      <c r="AM88" s="877"/>
      <c r="AN88" s="877"/>
      <c r="AO88" s="877"/>
      <c r="AP88" s="880">
        <v>4474</v>
      </c>
      <c r="AQ88" s="880"/>
      <c r="AR88" s="880"/>
      <c r="AS88" s="880"/>
      <c r="AT88" s="880"/>
      <c r="AU88" s="880">
        <v>109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1756188</v>
      </c>
      <c r="AB110" s="936"/>
      <c r="AC110" s="936"/>
      <c r="AD110" s="936"/>
      <c r="AE110" s="937"/>
      <c r="AF110" s="938">
        <v>1726967</v>
      </c>
      <c r="AG110" s="936"/>
      <c r="AH110" s="936"/>
      <c r="AI110" s="936"/>
      <c r="AJ110" s="937"/>
      <c r="AK110" s="938">
        <v>1818408</v>
      </c>
      <c r="AL110" s="936"/>
      <c r="AM110" s="936"/>
      <c r="AN110" s="936"/>
      <c r="AO110" s="937"/>
      <c r="AP110" s="939">
        <v>27</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20107095</v>
      </c>
      <c r="BR110" s="967"/>
      <c r="BS110" s="967"/>
      <c r="BT110" s="967"/>
      <c r="BU110" s="967"/>
      <c r="BV110" s="967">
        <v>22224457</v>
      </c>
      <c r="BW110" s="967"/>
      <c r="BX110" s="967"/>
      <c r="BY110" s="967"/>
      <c r="BZ110" s="967"/>
      <c r="CA110" s="967">
        <v>23568167</v>
      </c>
      <c r="CB110" s="967"/>
      <c r="CC110" s="967"/>
      <c r="CD110" s="967"/>
      <c r="CE110" s="967"/>
      <c r="CF110" s="980">
        <v>350</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4036549</v>
      </c>
      <c r="BR112" s="962"/>
      <c r="BS112" s="962"/>
      <c r="BT112" s="962"/>
      <c r="BU112" s="962"/>
      <c r="BV112" s="962">
        <v>3701560</v>
      </c>
      <c r="BW112" s="962"/>
      <c r="BX112" s="962"/>
      <c r="BY112" s="962"/>
      <c r="BZ112" s="962"/>
      <c r="CA112" s="962">
        <v>3527392</v>
      </c>
      <c r="CB112" s="962"/>
      <c r="CC112" s="962"/>
      <c r="CD112" s="962"/>
      <c r="CE112" s="962"/>
      <c r="CF112" s="956">
        <v>52.4</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289180</v>
      </c>
      <c r="AB113" s="974"/>
      <c r="AC113" s="974"/>
      <c r="AD113" s="974"/>
      <c r="AE113" s="975"/>
      <c r="AF113" s="976">
        <v>257726</v>
      </c>
      <c r="AG113" s="974"/>
      <c r="AH113" s="974"/>
      <c r="AI113" s="974"/>
      <c r="AJ113" s="975"/>
      <c r="AK113" s="976">
        <v>301168</v>
      </c>
      <c r="AL113" s="974"/>
      <c r="AM113" s="974"/>
      <c r="AN113" s="974"/>
      <c r="AO113" s="975"/>
      <c r="AP113" s="977">
        <v>4.5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123369</v>
      </c>
      <c r="BR113" s="962"/>
      <c r="BS113" s="962"/>
      <c r="BT113" s="962"/>
      <c r="BU113" s="962"/>
      <c r="BV113" s="962">
        <v>115352</v>
      </c>
      <c r="BW113" s="962"/>
      <c r="BX113" s="962"/>
      <c r="BY113" s="962"/>
      <c r="BZ113" s="962"/>
      <c r="CA113" s="962">
        <v>108828</v>
      </c>
      <c r="CB113" s="962"/>
      <c r="CC113" s="962"/>
      <c r="CD113" s="962"/>
      <c r="CE113" s="962"/>
      <c r="CF113" s="956">
        <v>1.6</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26845</v>
      </c>
      <c r="AB114" s="995"/>
      <c r="AC114" s="995"/>
      <c r="AD114" s="995"/>
      <c r="AE114" s="996"/>
      <c r="AF114" s="997">
        <v>25508</v>
      </c>
      <c r="AG114" s="995"/>
      <c r="AH114" s="995"/>
      <c r="AI114" s="995"/>
      <c r="AJ114" s="996"/>
      <c r="AK114" s="997">
        <v>26259</v>
      </c>
      <c r="AL114" s="995"/>
      <c r="AM114" s="995"/>
      <c r="AN114" s="995"/>
      <c r="AO114" s="996"/>
      <c r="AP114" s="998">
        <v>0.4</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2303899</v>
      </c>
      <c r="BR114" s="962"/>
      <c r="BS114" s="962"/>
      <c r="BT114" s="962"/>
      <c r="BU114" s="962"/>
      <c r="BV114" s="962">
        <v>2147874</v>
      </c>
      <c r="BW114" s="962"/>
      <c r="BX114" s="962"/>
      <c r="BY114" s="962"/>
      <c r="BZ114" s="962"/>
      <c r="CA114" s="962">
        <v>2196135</v>
      </c>
      <c r="CB114" s="962"/>
      <c r="CC114" s="962"/>
      <c r="CD114" s="962"/>
      <c r="CE114" s="962"/>
      <c r="CF114" s="956">
        <v>32.6</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387</v>
      </c>
      <c r="AB116" s="995"/>
      <c r="AC116" s="995"/>
      <c r="AD116" s="995"/>
      <c r="AE116" s="996"/>
      <c r="AF116" s="997">
        <v>3263</v>
      </c>
      <c r="AG116" s="995"/>
      <c r="AH116" s="995"/>
      <c r="AI116" s="995"/>
      <c r="AJ116" s="996"/>
      <c r="AK116" s="997">
        <v>1820</v>
      </c>
      <c r="AL116" s="995"/>
      <c r="AM116" s="995"/>
      <c r="AN116" s="995"/>
      <c r="AO116" s="996"/>
      <c r="AP116" s="998">
        <v>0</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2072600</v>
      </c>
      <c r="AB117" s="1015"/>
      <c r="AC117" s="1015"/>
      <c r="AD117" s="1015"/>
      <c r="AE117" s="1016"/>
      <c r="AF117" s="1017">
        <v>2013464</v>
      </c>
      <c r="AG117" s="1015"/>
      <c r="AH117" s="1015"/>
      <c r="AI117" s="1015"/>
      <c r="AJ117" s="1016"/>
      <c r="AK117" s="1017">
        <v>2147655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26570912</v>
      </c>
      <c r="BR119" s="1036"/>
      <c r="BS119" s="1036"/>
      <c r="BT119" s="1036"/>
      <c r="BU119" s="1036"/>
      <c r="BV119" s="1036">
        <v>28189243</v>
      </c>
      <c r="BW119" s="1036"/>
      <c r="BX119" s="1036"/>
      <c r="BY119" s="1036"/>
      <c r="BZ119" s="1036"/>
      <c r="CA119" s="1036">
        <v>29400522</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5232130</v>
      </c>
      <c r="BR120" s="967"/>
      <c r="BS120" s="967"/>
      <c r="BT120" s="967"/>
      <c r="BU120" s="967"/>
      <c r="BV120" s="967">
        <v>5664611</v>
      </c>
      <c r="BW120" s="967"/>
      <c r="BX120" s="967"/>
      <c r="BY120" s="967"/>
      <c r="BZ120" s="967"/>
      <c r="CA120" s="967">
        <v>5664961</v>
      </c>
      <c r="CB120" s="967"/>
      <c r="CC120" s="967"/>
      <c r="CD120" s="967"/>
      <c r="CE120" s="967"/>
      <c r="CF120" s="980">
        <v>84.1</v>
      </c>
      <c r="CG120" s="981"/>
      <c r="CH120" s="981"/>
      <c r="CI120" s="981"/>
      <c r="CJ120" s="981"/>
      <c r="CK120" s="1042" t="s">
        <v>447</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3483369</v>
      </c>
      <c r="DH120" s="967"/>
      <c r="DI120" s="967"/>
      <c r="DJ120" s="967"/>
      <c r="DK120" s="967"/>
      <c r="DL120" s="967">
        <v>3199401</v>
      </c>
      <c r="DM120" s="967"/>
      <c r="DN120" s="967"/>
      <c r="DO120" s="967"/>
      <c r="DP120" s="967"/>
      <c r="DQ120" s="967">
        <v>3078661</v>
      </c>
      <c r="DR120" s="967"/>
      <c r="DS120" s="967"/>
      <c r="DT120" s="967"/>
      <c r="DU120" s="967"/>
      <c r="DV120" s="968">
        <v>45.7</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1018113</v>
      </c>
      <c r="BR121" s="962"/>
      <c r="BS121" s="962"/>
      <c r="BT121" s="962"/>
      <c r="BU121" s="962"/>
      <c r="BV121" s="962">
        <v>985717</v>
      </c>
      <c r="BW121" s="962"/>
      <c r="BX121" s="962"/>
      <c r="BY121" s="962"/>
      <c r="BZ121" s="962"/>
      <c r="CA121" s="962">
        <v>989441</v>
      </c>
      <c r="CB121" s="962"/>
      <c r="CC121" s="962"/>
      <c r="CD121" s="962"/>
      <c r="CE121" s="962"/>
      <c r="CF121" s="956">
        <v>14.7</v>
      </c>
      <c r="CG121" s="957"/>
      <c r="CH121" s="957"/>
      <c r="CI121" s="957"/>
      <c r="CJ121" s="957"/>
      <c r="CK121" s="1045"/>
      <c r="CL121" s="1046"/>
      <c r="CM121" s="1046"/>
      <c r="CN121" s="1046"/>
      <c r="CO121" s="1047"/>
      <c r="CP121" s="1055" t="s">
        <v>392</v>
      </c>
      <c r="CQ121" s="1056"/>
      <c r="CR121" s="1056"/>
      <c r="CS121" s="1056"/>
      <c r="CT121" s="1056"/>
      <c r="CU121" s="1056"/>
      <c r="CV121" s="1056"/>
      <c r="CW121" s="1056"/>
      <c r="CX121" s="1056"/>
      <c r="CY121" s="1056"/>
      <c r="CZ121" s="1056"/>
      <c r="DA121" s="1056"/>
      <c r="DB121" s="1056"/>
      <c r="DC121" s="1056"/>
      <c r="DD121" s="1056"/>
      <c r="DE121" s="1056"/>
      <c r="DF121" s="1057"/>
      <c r="DG121" s="961">
        <v>553180</v>
      </c>
      <c r="DH121" s="962"/>
      <c r="DI121" s="962"/>
      <c r="DJ121" s="962"/>
      <c r="DK121" s="962"/>
      <c r="DL121" s="962">
        <v>502159</v>
      </c>
      <c r="DM121" s="962"/>
      <c r="DN121" s="962"/>
      <c r="DO121" s="962"/>
      <c r="DP121" s="962"/>
      <c r="DQ121" s="962">
        <v>448731</v>
      </c>
      <c r="DR121" s="962"/>
      <c r="DS121" s="962"/>
      <c r="DT121" s="962"/>
      <c r="DU121" s="962"/>
      <c r="DV121" s="963">
        <v>6.7</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14231330</v>
      </c>
      <c r="BR122" s="1036"/>
      <c r="BS122" s="1036"/>
      <c r="BT122" s="1036"/>
      <c r="BU122" s="1036"/>
      <c r="BV122" s="1036">
        <v>16144618</v>
      </c>
      <c r="BW122" s="1036"/>
      <c r="BX122" s="1036"/>
      <c r="BY122" s="1036"/>
      <c r="BZ122" s="1036"/>
      <c r="CA122" s="1036">
        <v>17749494</v>
      </c>
      <c r="CB122" s="1036"/>
      <c r="CC122" s="1036"/>
      <c r="CD122" s="1036"/>
      <c r="CE122" s="1036"/>
      <c r="CF122" s="1053">
        <v>263.60000000000002</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20481573</v>
      </c>
      <c r="BR123" s="1100"/>
      <c r="BS123" s="1100"/>
      <c r="BT123" s="1100"/>
      <c r="BU123" s="1100"/>
      <c r="BV123" s="1100">
        <v>22794946</v>
      </c>
      <c r="BW123" s="1100"/>
      <c r="BX123" s="1100"/>
      <c r="BY123" s="1100"/>
      <c r="BZ123" s="1100"/>
      <c r="CA123" s="1100">
        <v>24403896</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86.3</v>
      </c>
      <c r="BR124" s="1063"/>
      <c r="BS124" s="1063"/>
      <c r="BT124" s="1063"/>
      <c r="BU124" s="1063"/>
      <c r="BV124" s="1063">
        <v>80.099999999999994</v>
      </c>
      <c r="BW124" s="1063"/>
      <c r="BX124" s="1063"/>
      <c r="BY124" s="1063"/>
      <c r="BZ124" s="1063"/>
      <c r="CA124" s="1063">
        <v>74.2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240669</v>
      </c>
      <c r="AB128" s="1082"/>
      <c r="AC128" s="1082"/>
      <c r="AD128" s="1082"/>
      <c r="AE128" s="1083"/>
      <c r="AF128" s="1084">
        <v>210429</v>
      </c>
      <c r="AG128" s="1082"/>
      <c r="AH128" s="1082"/>
      <c r="AI128" s="1082"/>
      <c r="AJ128" s="1083"/>
      <c r="AK128" s="1084">
        <v>215633</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13.79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8145115</v>
      </c>
      <c r="AB129" s="995"/>
      <c r="AC129" s="995"/>
      <c r="AD129" s="995"/>
      <c r="AE129" s="996"/>
      <c r="AF129" s="997">
        <v>7820752</v>
      </c>
      <c r="AG129" s="995"/>
      <c r="AH129" s="995"/>
      <c r="AI129" s="995"/>
      <c r="AJ129" s="996"/>
      <c r="AK129" s="997">
        <v>7843100</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18.79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1090212</v>
      </c>
      <c r="AB130" s="995"/>
      <c r="AC130" s="995"/>
      <c r="AD130" s="995"/>
      <c r="AE130" s="996"/>
      <c r="AF130" s="997">
        <v>1087198</v>
      </c>
      <c r="AG130" s="995"/>
      <c r="AH130" s="995"/>
      <c r="AI130" s="995"/>
      <c r="AJ130" s="996"/>
      <c r="AK130" s="997">
        <v>1110024</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11.1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7054903</v>
      </c>
      <c r="AB131" s="1022"/>
      <c r="AC131" s="1022"/>
      <c r="AD131" s="1022"/>
      <c r="AE131" s="1023"/>
      <c r="AF131" s="1021">
        <v>6733554</v>
      </c>
      <c r="AG131" s="1022"/>
      <c r="AH131" s="1022"/>
      <c r="AI131" s="1022"/>
      <c r="AJ131" s="1023"/>
      <c r="AK131" s="1021">
        <v>6733076</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74.2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10.51352513</v>
      </c>
      <c r="AB132" s="1133"/>
      <c r="AC132" s="1133"/>
      <c r="AD132" s="1133"/>
      <c r="AE132" s="1134"/>
      <c r="AF132" s="1135">
        <v>10.63089418</v>
      </c>
      <c r="AG132" s="1133"/>
      <c r="AH132" s="1133"/>
      <c r="AI132" s="1133"/>
      <c r="AJ132" s="1134"/>
      <c r="AK132" s="1135">
        <v>12.208353320000001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11.3</v>
      </c>
      <c r="AB133" s="1116"/>
      <c r="AC133" s="1116"/>
      <c r="AD133" s="1116"/>
      <c r="AE133" s="1117"/>
      <c r="AF133" s="1115">
        <v>10.7</v>
      </c>
      <c r="AG133" s="1116"/>
      <c r="AH133" s="1116"/>
      <c r="AI133" s="1116"/>
      <c r="AJ133" s="1117"/>
      <c r="AK133" s="1115">
        <v>11.1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wsLeChfjTKXQiLJUFKC0aDZQmYI38SCPm/lZ6vKSC+X65EddeWerahxVBre+cJcPuejDxNv+BE+FiCnDhUgoA==" saltValue="9JYI6DKla+TPS5HOTDm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H/8uiXxjaDLKj1nNHlQa5WloyLHQQ78vBTf3sfmz3HE2G/yZIjXrfuKoK5UCFyCtqEZsPJ+GDzePjWS17PmEQ==" saltValue="wAr2FBJNI8rFAzCU4EU+W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DM53dWTDlUa3rAtwbc4/AW9OaE6TW/lEtxOvrMYY9u20z5oTv5UPfhKF8bXAS4fWUHVa/HfbAbIww+xy4Mnkg==" saltValue="AN07zIJOQ0Y9jgkaEe9Qm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2674531</v>
      </c>
      <c r="AP9" s="281">
        <v>112959</v>
      </c>
      <c r="AQ9" s="282">
        <v>90328</v>
      </c>
      <c r="AR9" s="283">
        <v>25.1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311732</v>
      </c>
      <c r="AP10" s="284">
        <v>13166</v>
      </c>
      <c r="AQ10" s="285">
        <v>7878</v>
      </c>
      <c r="AR10" s="286">
        <v>67.099999999999994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2111</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26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71636</v>
      </c>
      <c r="AP13" s="284">
        <v>3026</v>
      </c>
      <c r="AQ13" s="285">
        <v>2999</v>
      </c>
      <c r="AR13" s="286">
        <v>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357102</v>
      </c>
      <c r="AP14" s="284">
        <v>15082</v>
      </c>
      <c r="AQ14" s="285">
        <v>1839</v>
      </c>
      <c r="AR14" s="286">
        <v>720.1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-120700</v>
      </c>
      <c r="AP15" s="284">
        <v>-5098</v>
      </c>
      <c r="AQ15" s="285">
        <v>-5426</v>
      </c>
      <c r="AR15" s="286">
        <v>-6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3294301</v>
      </c>
      <c r="AP16" s="284">
        <v>139135</v>
      </c>
      <c r="AQ16" s="285">
        <v>99756</v>
      </c>
      <c r="AR16" s="286">
        <v>39.5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12.29</v>
      </c>
      <c r="AP21" s="298">
        <v>9.01</v>
      </c>
      <c r="AQ21" s="299">
        <v>3.28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98.9</v>
      </c>
      <c r="AP22" s="303">
        <v>97.5</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1818408</v>
      </c>
      <c r="AP32" s="312">
        <v>76801</v>
      </c>
      <c r="AQ32" s="313">
        <v>56025</v>
      </c>
      <c r="AR32" s="314">
        <v>37.1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301168</v>
      </c>
      <c r="AP35" s="312">
        <v>12720</v>
      </c>
      <c r="AQ35" s="313">
        <v>18604</v>
      </c>
      <c r="AR35" s="314">
        <v>-31.6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26259</v>
      </c>
      <c r="AP36" s="312">
        <v>1109</v>
      </c>
      <c r="AQ36" s="313">
        <v>2667</v>
      </c>
      <c r="AR36" s="314">
        <v>-58.4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441</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v>1820</v>
      </c>
      <c r="AP38" s="315">
        <v>77</v>
      </c>
      <c r="AQ38" s="316">
        <v>6</v>
      </c>
      <c r="AR38" s="304">
        <v>1183.3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-215633</v>
      </c>
      <c r="AP39" s="312">
        <v>-9107</v>
      </c>
      <c r="AQ39" s="313">
        <v>-4261</v>
      </c>
      <c r="AR39" s="314">
        <v>113.7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-1110024</v>
      </c>
      <c r="AP40" s="312">
        <v>-46882</v>
      </c>
      <c r="AQ40" s="313">
        <v>-49695</v>
      </c>
      <c r="AR40" s="314">
        <v>-5.7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821998</v>
      </c>
      <c r="AP41" s="312">
        <v>34717</v>
      </c>
      <c r="AQ41" s="313">
        <v>23786</v>
      </c>
      <c r="AR41" s="314">
        <v>46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2711242</v>
      </c>
      <c r="AN51" s="334">
        <v>106219</v>
      </c>
      <c r="AO51" s="335">
        <v>73</v>
      </c>
      <c r="AP51" s="336">
        <v>74581</v>
      </c>
      <c r="AQ51" s="337">
        <v>7</v>
      </c>
      <c r="AR51" s="338">
        <v>66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2081345</v>
      </c>
      <c r="AN52" s="342">
        <v>81541</v>
      </c>
      <c r="AO52" s="343">
        <v>75.400000000000006</v>
      </c>
      <c r="AP52" s="344">
        <v>41563</v>
      </c>
      <c r="AQ52" s="345">
        <v>6.8</v>
      </c>
      <c r="AR52" s="346">
        <v>68.599999999999994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2712307</v>
      </c>
      <c r="AN53" s="334">
        <v>108202</v>
      </c>
      <c r="AO53" s="335">
        <v>1.9</v>
      </c>
      <c r="AP53" s="336">
        <v>76347</v>
      </c>
      <c r="AQ53" s="337">
        <v>2.4</v>
      </c>
      <c r="AR53" s="338">
        <v>-0.5</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1892284</v>
      </c>
      <c r="AN54" s="342">
        <v>75489</v>
      </c>
      <c r="AO54" s="343">
        <v>-7.4</v>
      </c>
      <c r="AP54" s="344">
        <v>41762</v>
      </c>
      <c r="AQ54" s="345">
        <v>0.5</v>
      </c>
      <c r="AR54" s="346">
        <v>-7.9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2902675</v>
      </c>
      <c r="AN55" s="334">
        <v>118404</v>
      </c>
      <c r="AO55" s="335">
        <v>9.4</v>
      </c>
      <c r="AP55" s="336">
        <v>69604</v>
      </c>
      <c r="AQ55" s="337">
        <v>-8.8000000000000007</v>
      </c>
      <c r="AR55" s="338">
        <v>18.2</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2042514</v>
      </c>
      <c r="AN56" s="342">
        <v>83317</v>
      </c>
      <c r="AO56" s="343">
        <v>10.4</v>
      </c>
      <c r="AP56" s="344">
        <v>36247</v>
      </c>
      <c r="AQ56" s="345">
        <v>-13.2</v>
      </c>
      <c r="AR56" s="346">
        <v>23.6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4652508</v>
      </c>
      <c r="AN57" s="334">
        <v>193291</v>
      </c>
      <c r="AO57" s="335">
        <v>63.2</v>
      </c>
      <c r="AP57" s="336">
        <v>68410</v>
      </c>
      <c r="AQ57" s="337">
        <v>-1.7</v>
      </c>
      <c r="AR57" s="338">
        <v>64.900000000000006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4032402</v>
      </c>
      <c r="AN58" s="342">
        <v>167528</v>
      </c>
      <c r="AO58" s="343">
        <v>101.1</v>
      </c>
      <c r="AP58" s="344">
        <v>35086</v>
      </c>
      <c r="AQ58" s="345">
        <v>-3.2</v>
      </c>
      <c r="AR58" s="346">
        <v>104.3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4534978</v>
      </c>
      <c r="AN59" s="334">
        <v>191535</v>
      </c>
      <c r="AO59" s="335">
        <v>-0.9</v>
      </c>
      <c r="AP59" s="336">
        <v>73019</v>
      </c>
      <c r="AQ59" s="337">
        <v>6.7</v>
      </c>
      <c r="AR59" s="338">
        <v>-7.6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4097812</v>
      </c>
      <c r="AN60" s="342">
        <v>173071</v>
      </c>
      <c r="AO60" s="343">
        <v>3.3</v>
      </c>
      <c r="AP60" s="344">
        <v>39427</v>
      </c>
      <c r="AQ60" s="345">
        <v>12.4</v>
      </c>
      <c r="AR60" s="346">
        <v>-9.1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3502742</v>
      </c>
      <c r="AN61" s="349">
        <v>143530</v>
      </c>
      <c r="AO61" s="350">
        <v>29.3</v>
      </c>
      <c r="AP61" s="351">
        <v>72392</v>
      </c>
      <c r="AQ61" s="352">
        <v>1.1000000000000001</v>
      </c>
      <c r="AR61" s="338">
        <v>28.2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2829271</v>
      </c>
      <c r="AN62" s="342">
        <v>116189</v>
      </c>
      <c r="AO62" s="343">
        <v>36.6</v>
      </c>
      <c r="AP62" s="344">
        <v>38817</v>
      </c>
      <c r="AQ62" s="345">
        <v>0.7</v>
      </c>
      <c r="AR62" s="346">
        <v>35.9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gPTFjTGUhxeX28tf5X6DlqEfRubY6dNO52YmEidKiS1X8a2R6t1vyUeT/UVNKLB46/bZaU0ohMm9fx+Emm/5hw==" saltValue="AXzkdwxYFSi3pqP19XfC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bDka3WJ+ZG5HgQQJndIpiEtuJhIuvmK0apaY+O//caLs2CwgER0lwsqF+4Jq/ES5Ykj2uU5DVORE7HrWxrGqLw==" saltValue="L58pIL3lzU9alleaPoWg2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ehexsiseq27Bz6eWOabcIBbuj8glHa5qf16wO3fKUfVr4XJrVsUhXeQphFMD+rmKyS4UzFA8E9n5mpB7bmaGUg==" saltValue="eWHJIlOH+aD4ON+JnstQv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29.51</v>
      </c>
      <c r="G47" s="12">
        <v>31.81</v>
      </c>
      <c r="H47" s="12">
        <v>32.18</v>
      </c>
      <c r="I47" s="12">
        <v>37.1</v>
      </c>
      <c r="J47" s="13">
        <v>34.49</v>
      </c>
    </row>
    <row r="48" spans="2:10" ht="57.75" customHeight="1" x14ac:dyDescent="0.2">
      <c r="B48" s="14"/>
      <c r="C48" s="1177" t="s">
        <v>4</v>
      </c>
      <c r="D48" s="1177"/>
      <c r="E48" s="1178"/>
      <c r="F48" s="15">
        <v>1.65</v>
      </c>
      <c r="G48" s="16">
        <v>4.49</v>
      </c>
      <c r="H48" s="16">
        <v>14.13</v>
      </c>
      <c r="I48" s="16">
        <v>10.61</v>
      </c>
      <c r="J48" s="17">
        <v>9.15</v>
      </c>
    </row>
    <row r="49" spans="2:10" ht="57.75" customHeight="1" thickBot="1" x14ac:dyDescent="0.25">
      <c r="B49" s="18"/>
      <c r="C49" s="1179" t="s">
        <v>5</v>
      </c>
      <c r="D49" s="1179"/>
      <c r="E49" s="1180"/>
      <c r="F49" s="19" t="s">
        <v>532</v>
      </c>
      <c r="G49" s="20">
        <v>6.04</v>
      </c>
      <c r="H49" s="20">
        <v>12.04</v>
      </c>
      <c r="I49" s="20">
        <v>3.27</v>
      </c>
      <c r="J49" s="21">
        <v>8.16</v>
      </c>
    </row>
    <row r="50" spans="2:10" ht="13.2" x14ac:dyDescent="0.2"/>
  </sheetData>
  <sheetProtection algorithmName="SHA-512" hashValue="q7bL5VHSkKxNBRx2FDsA3SrEaSKqGWuI7uEf6/ltIAGgAl4r66DB5B7TOAOb6KdE/Ip9tv7bp172d4MloMX88g==" saltValue="luEfU+Tmd/Vgplp01GXG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2025-03-13T06:42:42Z</cp:lastPrinted>
  <dcterms:created xsi:type="dcterms:W3CDTF">2025-02-19T03:44:55Z</dcterms:created>
  <dcterms:modified xsi:type="dcterms:W3CDTF">2025-10-01T01:51:48Z</dcterms:modified>
  <cp:category/>
</cp:coreProperties>
</file>