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02 大和高田市○\0903(提出)\"/>
    </mc:Choice>
  </mc:AlternateContent>
  <xr:revisionPtr revIDLastSave="0" documentId="13_ncr:1_{80EAC855-E466-4E3F-95B4-5B01453EE919}" xr6:coauthVersionLast="47" xr6:coauthVersionMax="47" xr10:uidLastSave="{00000000-0000-0000-0000-000000000000}"/>
  <bookViews>
    <workbookView xWindow="28680" yWindow="-120" windowWidth="29040" windowHeight="15840" tabRatio="899" firstSheet="9" activeTab="13" xr2:uid="{61896885-59ED-4031-9B31-22719EB813A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W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<sst xmlns="http://schemas.openxmlformats.org/spreadsheetml/2006/main" count="1119" uniqueCount="582">
  <si>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</si>
  <si>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</si>
  <si>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</si>
  <si>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</si>
  <si>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</si>
  <si>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</si>
  <si>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</si>
  <si>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</si>
  <si>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</si>
  <si>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</si>
  <si>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</si>
  <si>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</si>
  <si>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</si>
  <si>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</si>
  <si>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</si>
  <si>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</si>
  <si>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</si>
  <si>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</si>
  <si>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</si>
  <si>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</si>
  <si>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</si>
  <si>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</si>
  <si>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</si>
  <si>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</si>
  <si>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</si>
  <si>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</si>
  <si>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</si>
  <si>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</si>
  <si>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</si>
  <si>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</si>
  <si>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</si>
  <si>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</si>
  <si>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</si>
  <si>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</si>
  <si>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</si>
  <si>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</si>
  <si>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</si>
  <si>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</si>
  <si>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</si>
  <si>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</si>
  <si>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</si>
  <si>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</si>
  <si>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</si>
  <si>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</si>
  <si>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</si>
  <si>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</si>
  <si>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</si>
  <si>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</si>
  <si>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</si>
  <si>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</si>
  <si>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</si>
  <si>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</si>
  <si>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</si>
  <si>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</si>
  <si>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</si>
  <si>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</si>
  <si>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</si>
  <si>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</si>
  <si>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</si>
  <si>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</si>
  <si>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</si>
  <si>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</si>
  <si>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</si>
  <si>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</si>
  <si>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</si>
  <si>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</si>
  <si>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</si>
  <si>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</si>
  <si>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</si>
  <si>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</si>
  <si>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</si>
  <si>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</si>
  <si>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</si>
  <si>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</si>
  <si>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</si>
  <si>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</si>
  <si>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</si>
  <si>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</si>
  <si>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</si>
  <si>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</si>
  <si>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</si>
  <si>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</si>
  <si>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</si>
  <si>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</si>
  <si>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</si>
  <si>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</si>
  <si>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</si>
  <si>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</si>
  <si>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</si>
  <si>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</si>
  <si>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</si>
  <si>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</si>
  <si>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</si>
  <si>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</si>
  <si>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</si>
  <si>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</si>
  <si>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</si>
  <si>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</si>
  <si>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</si>
  <si>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</si>
  <si>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</si>
  <si>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</si>
  <si>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</si>
  <si>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</si>
  <si>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</si>
  <si>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</si>
  <si>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</si>
  <si>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</si>
  <si>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</si>
  <si>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</si>
  <si>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</si>
  <si>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</si>
  <si>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</si>
  <si>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</si>
  <si>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</si>
  <si>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</si>
  <si>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</si>
  <si>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</si>
  <si>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</si>
  <si>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</si>
  <si>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</si>
  <si>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</si>
  <si>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</si>
  <si>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</si>
  <si>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</si>
  <si>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</si>
  <si>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</si>
  <si>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</si>
  <si>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</si>
  <si>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</si>
  <si>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</si>
  <si>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</si>
  <si>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</si>
  <si>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</si>
  <si>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</si>
  <si>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</si>
  <si>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</si>
  <si>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</si>
  <si>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</si>
  <si>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</si>
  <si>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</si>
  <si>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</si>
  <si>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</si>
  <si>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</si>
  <si>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</si>
  <si>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</si>
  <si>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</si>
  <si>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</si>
  <si>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</si>
  <si>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</si>
  <si>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</si>
  <si>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</si>
  <si>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</si>
  <si>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</si>
  <si>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</si>
  <si>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</si>
  <si>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</si>
  <si>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</si>
  <si>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</si>
  <si>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</si>
  <si>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</si>
  <si>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</si>
  <si>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</si>
  <si>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</si>
  <si>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</si>
  <si>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</si>
  <si>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</si>
  <si>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</si>
  <si>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</si>
  <si>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</si>
  <si>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</si>
  <si>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</si>
  <si>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</si>
  <si>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</si>
  <si>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</si>
  <si>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</si>
  <si>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</si>
  <si>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</si>
  <si>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</si>
  <si>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</si>
  <si>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</si>
  <si>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</si>
  <si>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</si>
  <si>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</si>
  <si>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</si>
  <si>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</si>
  <si>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</si>
  <si>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</si>
  <si>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</si>
  <si>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</si>
  <si>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</si>
  <si>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</si>
  <si>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</si>
  <si>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</si>
  <si>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</si>
  <si>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</si>
  <si>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</si>
  <si>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</si>
  <si>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</si>
  <si>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</si>
  <si>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</si>
  <si>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</si>
  <si>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</si>
  <si>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奈良県大和高田市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</si>
  <si>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</si>
  <si>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</si>
  <si>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</si>
  <si>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</si>
  <si>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</si>
  <si>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</si>
  <si>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</si>
  <si>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</si>
  <si>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</si>
  <si>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</si>
  <si>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</si>
  <si>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</si>
  <si>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</si>
  <si>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</si>
  <si>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</si>
  <si>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</si>
  <si>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</si>
  <si>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</si>
  <si>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</si>
  <si>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</si>
  <si>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</si>
  <si>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</si>
  <si>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</si>
  <si>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</si>
  <si>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</si>
  <si>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</si>
  <si>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</si>
  <si>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</si>
  <si>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</si>
  <si>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</si>
  <si>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</si>
  <si>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</si>
  <si>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</si>
  <si>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</si>
  <si>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</si>
  <si>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</si>
  <si>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</si>
  <si>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</si>
  <si>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</si>
  <si>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</si>
  <si>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</si>
  <si>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</si>
  <si>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</si>
  <si>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</si>
  <si>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</si>
  <si>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</si>
  <si>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</si>
  <si>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</si>
  <si>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</si>
  <si>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</si>
  <si>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</si>
  <si>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</si>
  <si>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</si>
  <si>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</si>
  <si>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</si>
  <si>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</si>
  <si>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</si>
  <si>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</si>
  <si>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</si>
  <si>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</si>
  <si>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</si>
  <si>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</si>
  <si>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</si>
  <si>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</si>
  <si>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</si>
  <si>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</si>
  <si>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</si>
  <si>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</si>
  <si>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</si>
  <si>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</si>
  <si>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</si>
  <si>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</si>
  <si>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</si>
  <si>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</si>
  <si>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</si>
  <si>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</si>
  <si>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</si>
  <si>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</si>
  <si>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</si>
  <si>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</si>
  <si>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</si>
  <si>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</si>
  <si>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</si>
  <si>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</si>
  <si>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</si>
  <si>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</si>
  <si>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</si>
  <si>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</si>
  <si>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</si>
  <si>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</si>
  <si>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</si>
  <si>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</si>
  <si>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</si>
  <si>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</si>
  <si>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</si>
  <si>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</si>
  <si>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</si>
  <si>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</si>
  <si>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</si>
  <si>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</si>
  <si>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</si>
  <si>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</si>
  <si>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</si>
  <si>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</si>
  <si>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</si>
  <si>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</si>
  <si>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</si>
  <si>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</si>
  <si>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</si>
  <si>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</si>
  <si>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</si>
  <si>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</si>
  <si>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</si>
  <si>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</si>
  <si>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</si>
  <si>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</si>
  <si>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</si>
  <si>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</si>
  <si>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</si>
  <si>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</si>
  <si>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</si>
  <si>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</si>
  <si>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</si>
  <si>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</si>
  <si>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</si>
  <si>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</si>
  <si>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</si>
  <si>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</si>
  <si>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</si>
  <si>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</si>
  <si>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</si>
  <si>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</si>
  <si>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</si>
  <si>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</si>
  <si>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</si>
  <si>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</si>
  <si>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</si>
  <si>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</si>
  <si>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</si>
  <si>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</si>
  <si>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</si>
  <si>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</si>
  <si>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</si>
  <si>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</si>
  <si>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</si>
  <si>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</si>
  <si>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</si>
  <si>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</si>
  <si>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</si>
  <si>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</si>
  <si>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奈良県大和高田市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</si>
  <si>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</si>
  <si>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</si>
  <si>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</si>
  <si>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</si>
  <si>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</si>
  <si>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</si>
  <si>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</si>
  <si>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</si>
  <si>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</si>
  <si>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</si>
  <si>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</si>
  <si>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</si>
  <si>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</si>
  <si>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</si>
  <si>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</si>
  <si>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</si>
  <si>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</si>
  <si>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</si>
  <si>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</si>
  <si>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</si>
  <si>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</si>
  <si>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</si>
  <si>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</si>
  <si>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</si>
  <si>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</si>
  <si>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</si>
  <si>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</si>
  <si>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</si>
  <si>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</si>
  <si>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</si>
  <si>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</si>
  <si>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</si>
  <si>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</si>
  <si>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</si>
  <si>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</si>
  <si>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</si>
  <si>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</si>
  <si>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</si>
  <si>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</si>
  <si>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</si>
  <si>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</si>
  <si>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</si>
  <si>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</si>
  <si>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</si>
  <si>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</si>
  <si>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</si>
  <si>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</si>
  <si>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</si>
  <si>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</si>
  <si>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</si>
  <si>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</si>
  <si>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</si>
  <si>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</si>
  <si>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</si>
  <si>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</si>
  <si>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</si>
  <si>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</si>
  <si>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</si>
  <si>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</si>
  <si>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</si>
  <si>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</si>
  <si>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</si>
  <si>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</si>
  <si>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</si>
  <si>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</si>
  <si>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</si>
  <si>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</si>
  <si>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</si>
  <si>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</si>
  <si>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</si>
  <si>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</si>
  <si>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</si>
  <si>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</si>
  <si>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</si>
  <si>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</si>
  <si>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</si>
  <si>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</si>
  <si>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</si>
  <si>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</si>
  <si>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</si>
  <si>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</si>
  <si>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</si>
  <si>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</si>
  <si>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</si>
  <si>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</si>
  <si>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</si>
  <si>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</si>
  <si>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</si>
  <si>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</si>
  <si>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</si>
  <si>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</si>
  <si>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</si>
  <si>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</si>
  <si>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</si>
  <si>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</si>
  <si>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</si>
  <si>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</si>
  <si>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</si>
  <si>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</si>
  <si>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</si>
  <si>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</si>
  <si>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</si>
  <si>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</si>
  <si>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</si>
  <si>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</si>
  <si>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</si>
  <si>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</si>
  <si>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</si>
  <si>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</si>
  <si>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</si>
  <si>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</si>
  <si>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</si>
  <si>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</si>
  <si>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</si>
  <si>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</si>
  <si>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</si>
  <si>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</si>
  <si>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</si>
  <si>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</si>
  <si>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</si>
  <si>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</si>
  <si>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</si>
  <si>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</si>
  <si>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</si>
  <si>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</si>
  <si>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</si>
  <si>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</si>
  <si>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</si>
  <si>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</si>
  <si>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</si>
  <si>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</si>
  <si>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</si>
  <si>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</si>
  <si>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</si>
  <si>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</si>
  <si>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</si>
  <si>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</si>
  <si>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</si>
  <si>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</si>
  <si>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</si>
  <si>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</si>
  <si>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</si>
  <si>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</si>
  <si>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</si>
  <si>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</si>
  <si>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</si>
  <si>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</si>
  <si>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</si>
  <si>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</si>
  <si>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</si>
  <si>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</si>
  <si>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</si>
  <si>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</si>
  <si>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</si>
  <si>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</si>
  <si>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</si>
  <si>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</si>
  <si>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</si>
  <si>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</si>
  <si>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</si>
  <si>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</si>
  <si>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</si>
  <si>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</si>
  <si>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</si>
  <si>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</si>
  <si>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</si>
  <si>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</si>
  <si>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</si>
  <si>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</si>
  <si>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</si>
  <si>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</si>
  <si>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</si>
  <si>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</si>
  <si>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</si>
  <si>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</si>
  <si>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</si>
  <si>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</si>
  <si>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</si>
  <si>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</si>
  <si>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2.52</t>
  </si>
  <si>
    <t>▲ 1.90</t>
  </si>
  <si>
    <t>▲ 7.75</t>
  </si>
  <si>
    <t>▲ 1.70</t>
  </si>
  <si>
    <t>駐車場事業特別会計</t>
  </si>
  <si>
    <t>▲ 2.28</t>
  </si>
  <si>
    <t>▲ 2.24</t>
  </si>
  <si>
    <t>▲ 2.17</t>
  </si>
  <si>
    <t>▲ 2.22</t>
  </si>
  <si>
    <t>▲ 2.19</t>
  </si>
  <si>
    <t>水道事業会計</t>
  </si>
  <si>
    <t>病院事業会計</t>
  </si>
  <si>
    <t>介護保険事業特別会計</t>
  </si>
  <si>
    <t>一般会計</t>
  </si>
  <si>
    <t>休日診療所特別会計</t>
  </si>
  <si>
    <t>国民健康保険事業特別会計</t>
  </si>
  <si>
    <t>下水道事業会計</t>
  </si>
  <si>
    <t>その他会計（赤字）</t>
  </si>
  <si>
    <t>▲ 0.04</t>
  </si>
  <si>
    <t>その他会計（黒字）</t>
  </si>
  <si>
    <t>R01</t>
    <phoneticPr fontId="5"/>
  </si>
  <si>
    <t>R02</t>
    <phoneticPr fontId="5"/>
  </si>
  <si>
    <t>R03</t>
    <phoneticPr fontId="5"/>
  </si>
  <si>
    <t>R04</t>
    <phoneticPr fontId="5"/>
  </si>
  <si>
    <t>R05</t>
    <phoneticPr fontId="5"/>
  </si>
  <si>
    <t>奈良県葛城地区清掃事務組合</t>
  </si>
  <si>
    <t>奈良県住宅新築資金等貸付金回収管理組合</t>
  </si>
  <si>
    <t>奈良県後期高齢者医療広域連合</t>
  </si>
  <si>
    <t>奈良県広域消防組合</t>
  </si>
  <si>
    <t>山辺・県北西部広域環境衛生組合</t>
  </si>
  <si>
    <t>大和高田市土地開発公社</t>
    <rPh sb="0" eb="5">
      <t>ヤマトタカダシ</t>
    </rPh>
    <rPh sb="5" eb="11">
      <t>トチカイハツコウシャ</t>
    </rPh>
    <phoneticPr fontId="10"/>
  </si>
  <si>
    <t>-</t>
    <phoneticPr fontId="2"/>
  </si>
  <si>
    <t>ふるさと大和高田応援基金</t>
    <rPh sb="4" eb="12">
      <t>ヤマトタカダオウエンキキン</t>
    </rPh>
    <phoneticPr fontId="5"/>
  </si>
  <si>
    <t>退職手当基金</t>
    <rPh sb="0" eb="6">
      <t>タイショクテアテキキン</t>
    </rPh>
    <phoneticPr fontId="5"/>
  </si>
  <si>
    <t>休日診療所基金</t>
    <rPh sb="0" eb="5">
      <t>キュウジツシンリョウショ</t>
    </rPh>
    <rPh sb="5" eb="7">
      <t>キキン</t>
    </rPh>
    <phoneticPr fontId="2"/>
  </si>
  <si>
    <t>公共施設整備基金</t>
    <rPh sb="0" eb="4">
      <t>コウキョウシセツ</t>
    </rPh>
    <rPh sb="4" eb="8">
      <t>セイビキキン</t>
    </rPh>
    <phoneticPr fontId="5"/>
  </si>
  <si>
    <t>交通遺児就学援助等基金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</si>
  <si>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</si>
  <si>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</si>
  <si>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</si>
  <si>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</si>
  <si>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</si>
  <si>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市は、将来負担比率が類似団体内平均値より高くなっており、実質公債費比率は類似団体内平均値と同水準となっている。将来負担比率は、将来負担額が減少したものの将来負担額より控除する財源についても減少したため、前年度比0.2ポイント悪化しており、また実質公債費比率については償還終了による元利償還金の減少などが主な要因となり前年度比0.7ポイント良化している。今後は、退職手当債の償還終了による実質公債費比率の減少要因を見込むものの、大型の建設事業や老朽化した公共施設等の整備更新事業に伴う地方債の発行などを要因として実質公債費比率と将来負担比率の増加が見込まれることから、公共施設等の設置や規模の適正度合も含めて検討を進め、公債費の適正化に取り組んでいく必要がある。</t>
    <rPh sb="46" eb="49">
      <t>ドウスイジュン</t>
    </rPh>
    <rPh sb="64" eb="69">
      <t>ショウライフタンガク</t>
    </rPh>
    <rPh sb="70" eb="72">
      <t>ゲンショウ</t>
    </rPh>
    <rPh sb="77" eb="82">
      <t>ショウライフタンガク</t>
    </rPh>
    <rPh sb="84" eb="86">
      <t>コウジョ</t>
    </rPh>
    <rPh sb="88" eb="90">
      <t>ザイゲン</t>
    </rPh>
    <rPh sb="95" eb="97">
      <t>ゲンショウ</t>
    </rPh>
    <rPh sb="113" eb="115">
      <t>アッカ</t>
    </rPh>
    <rPh sb="134" eb="138">
      <t>ショウカンシュウリョウ</t>
    </rPh>
    <rPh sb="141" eb="146">
      <t>ガンリショウカンキン</t>
    </rPh>
    <rPh sb="147" eb="149">
      <t>ゲンショウ</t>
    </rPh>
    <rPh sb="170" eb="172">
      <t>リョウカ</t>
    </rPh>
    <rPh sb="177" eb="179">
      <t>コンゴ</t>
    </rPh>
    <rPh sb="181" eb="186">
      <t>タイショクテアテサイ</t>
    </rPh>
    <rPh sb="187" eb="191">
      <t>ショウカンシュウリョウ</t>
    </rPh>
    <rPh sb="194" eb="201">
      <t>ジッシツコウサイヒヒリツ</t>
    </rPh>
    <rPh sb="202" eb="204">
      <t>ゲンショウ</t>
    </rPh>
    <rPh sb="204" eb="206">
      <t>ヨウイン</t>
    </rPh>
    <rPh sb="207" eb="209">
      <t>ミコ</t>
    </rPh>
    <rPh sb="214" eb="216">
      <t>オオガタ</t>
    </rPh>
    <rPh sb="217" eb="221">
      <t>ケンセツジギョウ</t>
    </rPh>
    <rPh sb="251" eb="253">
      <t>ヨウイン</t>
    </rPh>
    <rPh sb="271" eb="273">
      <t>ゾウカ</t>
    </rPh>
    <rPh sb="274" eb="276">
      <t>ミコ</t>
    </rPh>
    <rPh sb="284" eb="289">
      <t>コウキョウシセツトウ</t>
    </rPh>
    <rPh sb="290" eb="292">
      <t>セッチ</t>
    </rPh>
    <rPh sb="293" eb="295">
      <t>キボ</t>
    </rPh>
    <rPh sb="296" eb="298">
      <t>テキセイ</t>
    </rPh>
    <rPh sb="298" eb="300">
      <t>ドアイ</t>
    </rPh>
    <rPh sb="301" eb="302">
      <t>フク</t>
    </rPh>
    <rPh sb="304" eb="306">
      <t>ケントウ</t>
    </rPh>
    <rPh sb="307" eb="308">
      <t>スス</t>
    </rPh>
    <rPh sb="310" eb="313">
      <t>コウサイヒ</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</si>
  <si>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</si>
  <si>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</si>
  <si>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</si>
  <si>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</si>
  <si>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有形固定資産減価償却率は類似団体内平均値と比べて2.3ポイント高く、将来負担比率は類似団体内平均値に比べて21.2ポイント高くなっている。令和６年度においても、ごみ中継施設など大型の建設事業の進行により将来負担比率の増加が見込まれている。これを勘案しながら有形固定資産の老朽化対策を進めていくためにも、公共施設等総合管理計画など各種の計画や方針に基づき、公共施設等の更新等や長寿命化において多様な観点から施設の適正化を進め、効率的な整備更新事業を進めていく必要がある。</t>
    <rPh sb="21" eb="22">
      <t>クラ</t>
    </rPh>
    <rPh sb="31" eb="32">
      <t>タカ</t>
    </rPh>
    <rPh sb="82" eb="86">
      <t>チュウケイシセツ</t>
    </rPh>
    <rPh sb="96" eb="98">
      <t>シンコウ</t>
    </rPh>
    <rPh sb="108" eb="110">
      <t>ゾウカ</t>
    </rPh>
    <rPh sb="111" eb="113">
      <t>ミコ</t>
    </rPh>
    <rPh sb="122" eb="124">
      <t>カンアン</t>
    </rPh>
    <rPh sb="128" eb="134">
      <t>ユウケイコテイシサン</t>
    </rPh>
    <rPh sb="135" eb="140">
      <t>ロウキュウカタイサク</t>
    </rPh>
    <rPh sb="141" eb="142">
      <t>スス</t>
    </rPh>
    <rPh sb="151" eb="162">
      <t>コウキョウシセツトウソウゴウカンリケイカク</t>
    </rPh>
    <rPh sb="164" eb="166">
      <t>カクシュ</t>
    </rPh>
    <rPh sb="167" eb="169">
      <t>ケイカク</t>
    </rPh>
    <rPh sb="170" eb="172">
      <t>ホウシン</t>
    </rPh>
    <rPh sb="173" eb="174">
      <t>モト</t>
    </rPh>
    <rPh sb="177" eb="182">
      <t>コウキョウシセツトウ</t>
    </rPh>
    <rPh sb="183" eb="186">
      <t>コウシントウ</t>
    </rPh>
    <rPh sb="187" eb="191">
      <t>チョウジュミョウカ</t>
    </rPh>
    <rPh sb="195" eb="197">
      <t>タヨウ</t>
    </rPh>
    <rPh sb="198" eb="200">
      <t>カンテン</t>
    </rPh>
    <rPh sb="202" eb="204">
      <t>シセツ</t>
    </rPh>
    <rPh sb="205" eb="208">
      <t>テキセイカ</t>
    </rPh>
    <rPh sb="209" eb="210">
      <t>スス</t>
    </rPh>
    <rPh sb="212" eb="215">
      <t>コウリツテキ</t>
    </rPh>
    <rPh sb="223" eb="224">
      <t>スス</t>
    </rPh>
    <rPh sb="228" eb="23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</si>
</sst>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FEA895-1DCB-4577-AF03-2E960A1EC7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FAD-40E2-AC09-DF34AA4736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72586</c:v>
                </c:pt>
                <c:pt idx="1">
                  <c:v>44464</c:v>
                </c:pt>
                <c:pt idx="2">
                  <c:v>47151</c:v>
                </c:pt>
                <c:pt idx="3">
                  <c:v>18391</c:v>
                </c:pt>
                <c:pt idx="4">
                  <c:v>41062</c:v>
                </c:pt>
              </c:numCache>
            </c:numRef>
          </c:val>
          <c:smooth val="0"/>
          <c:extLst>
            <c:ext xmlns:c16="http://schemas.microsoft.com/office/drawing/2014/chart" uri="{C3380CC4-5D6E-409C-BE32-E72D297353CC}">
              <c16:uniqueId val="{00000001-9FAD-40E2-AC09-DF34AA4736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3.43</c:v>
                </c:pt>
                <c:pt idx="1">
                  <c:v>0.24</c:v>
                </c:pt>
                <c:pt idx="2">
                  <c:v>8.85</c:v>
                </c:pt>
                <c:pt idx="3">
                  <c:v>1.9</c:v>
                </c:pt>
                <c:pt idx="4">
                  <c:v>0.8</c:v>
                </c:pt>
              </c:numCache>
            </c:numRef>
          </c:val>
          <c:extLst>
            <c:ext xmlns:c16="http://schemas.microsoft.com/office/drawing/2014/chart" uri="{C3380CC4-5D6E-409C-BE32-E72D297353CC}">
              <c16:uniqueId val="{00000000-09DE-412E-A198-F849D9566D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8.68</c:v>
                </c:pt>
                <c:pt idx="1">
                  <c:v>11.31</c:v>
                </c:pt>
                <c:pt idx="2">
                  <c:v>10.91</c:v>
                </c:pt>
                <c:pt idx="3">
                  <c:v>14.94</c:v>
                </c:pt>
                <c:pt idx="4">
                  <c:v>15.02</c:v>
                </c:pt>
              </c:numCache>
            </c:numRef>
          </c:val>
          <c:extLst>
            <c:ext xmlns:c16="http://schemas.microsoft.com/office/drawing/2014/chart" uri="{C3380CC4-5D6E-409C-BE32-E72D297353CC}">
              <c16:uniqueId val="{00000001-09DE-412E-A198-F849D9566D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c:v>
                </c:pt>
                <c:pt idx="1">
                  <c:v>-1.9</c:v>
                </c:pt>
                <c:pt idx="2">
                  <c:v>8.65</c:v>
                </c:pt>
                <c:pt idx="3">
                  <c:v>-7.75</c:v>
                </c:pt>
                <c:pt idx="4">
                  <c:v>-1.7</c:v>
                </c:pt>
              </c:numCache>
            </c:numRef>
          </c:val>
          <c:smooth val="0"/>
          <c:extLst>
            <c:ext xmlns:c16="http://schemas.microsoft.com/office/drawing/2014/chart" uri="{C3380CC4-5D6E-409C-BE32-E72D297353CC}">
              <c16:uniqueId val="{00000002-09DE-412E-A198-F849D9566D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0.02</c:v>
                </c:pt>
                <c:pt idx="4">
                  <c:v>#N/A</c:v>
                </c:pt>
                <c:pt idx="5">
                  <c:v>0.04</c:v>
                </c:pt>
                <c:pt idx="6">
                  <c:v>#N/A</c:v>
                </c:pt>
                <c:pt idx="7">
                  <c:v>0.05</c:v>
                </c:pt>
                <c:pt idx="8">
                  <c:v>#N/A</c:v>
                </c:pt>
                <c:pt idx="9">
                  <c:v>0.04</c:v>
                </c:pt>
              </c:numCache>
            </c:numRef>
          </c:val>
          <c:extLst>
            <c:ext xmlns:c16="http://schemas.microsoft.com/office/drawing/2014/chart" uri="{C3380CC4-5D6E-409C-BE32-E72D297353CC}">
              <c16:uniqueId val="{00000000-31CC-40B7-A525-288E5B1971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0.04</c:v>
                </c:pt>
                <c:pt idx="5">
                  <c:v>#N/A</c:v>
                </c:pt>
                <c:pt idx="6">
                  <c:v>0</c:v>
                </c:pt>
                <c:pt idx="7">
                  <c:v>0</c:v>
                </c:pt>
                <c:pt idx="8">
                  <c:v>0</c:v>
                </c:pt>
                <c:pt idx="9">
                  <c:v>0</c:v>
                </c:pt>
              </c:numCache>
            </c:numRef>
          </c:val>
          <c:extLst>
            <c:ext xmlns:c16="http://schemas.microsoft.com/office/drawing/2014/chart" uri="{C3380CC4-5D6E-409C-BE32-E72D297353CC}">
              <c16:uniqueId val="{00000001-31CC-40B7-A525-288E5B1971EB}"/>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0.68</c:v>
                </c:pt>
                <c:pt idx="2">
                  <c:v>#N/A</c:v>
                </c:pt>
                <c:pt idx="3">
                  <c:v>0.2</c:v>
                </c:pt>
                <c:pt idx="4">
                  <c:v>#N/A</c:v>
                </c:pt>
                <c:pt idx="5">
                  <c:v>0</c:v>
                </c:pt>
                <c:pt idx="6">
                  <c:v>#N/A</c:v>
                </c:pt>
                <c:pt idx="7">
                  <c:v>0.09</c:v>
                </c:pt>
                <c:pt idx="8">
                  <c:v>#N/A</c:v>
                </c:pt>
                <c:pt idx="9">
                  <c:v>0.21</c:v>
                </c:pt>
              </c:numCache>
            </c:numRef>
          </c:val>
          <c:extLst>
            <c:ext xmlns:c16="http://schemas.microsoft.com/office/drawing/2014/chart" uri="{C3380CC4-5D6E-409C-BE32-E72D297353CC}">
              <c16:uniqueId val="{00000002-31CC-40B7-A525-288E5B1971E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2.5499999999999998</c:v>
                </c:pt>
                <c:pt idx="2">
                  <c:v>#N/A</c:v>
                </c:pt>
                <c:pt idx="3">
                  <c:v>1.97</c:v>
                </c:pt>
                <c:pt idx="4">
                  <c:v>#N/A</c:v>
                </c:pt>
                <c:pt idx="5">
                  <c:v>1.27</c:v>
                </c:pt>
                <c:pt idx="6">
                  <c:v>#N/A</c:v>
                </c:pt>
                <c:pt idx="7">
                  <c:v>0.89</c:v>
                </c:pt>
                <c:pt idx="8">
                  <c:v>#N/A</c:v>
                </c:pt>
                <c:pt idx="9">
                  <c:v>0.21</c:v>
                </c:pt>
              </c:numCache>
            </c:numRef>
          </c:val>
          <c:extLst>
            <c:ext xmlns:c16="http://schemas.microsoft.com/office/drawing/2014/chart" uri="{C3380CC4-5D6E-409C-BE32-E72D297353CC}">
              <c16:uniqueId val="{00000003-31CC-40B7-A525-288E5B1971EB}"/>
            </c:ext>
          </c:extLst>
        </c:ser>
        <c:ser>
          <c:idx val="4"/>
          <c:order val="4"/>
          <c:tx>
            <c:strRef>
              <c:f>データシート!$A$31</c:f>
              <c:strCache>
                <c:ptCount val="1"/>
                <c:pt idx="0">
                  <c:v>休日診療所特別会計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#N/A</c:v>
                </c:pt>
                <c:pt idx="5">
                  <c:v>0.05</c:v>
                </c:pt>
                <c:pt idx="6">
                  <c:v>#N/A</c:v>
                </c:pt>
                <c:pt idx="7">
                  <c:v>0.12</c:v>
                </c:pt>
                <c:pt idx="8">
                  <c:v>#N/A</c:v>
                </c:pt>
                <c:pt idx="9">
                  <c:v>0.27</c:v>
                </c:pt>
              </c:numCache>
            </c:numRef>
          </c:val>
          <c:extLst>
            <c:ext xmlns:c16="http://schemas.microsoft.com/office/drawing/2014/chart" uri="{C3380CC4-5D6E-409C-BE32-E72D297353CC}">
              <c16:uniqueId val="{00000004-31CC-40B7-A525-288E5B1971E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3.43</c:v>
                </c:pt>
                <c:pt idx="2">
                  <c:v>#N/A</c:v>
                </c:pt>
                <c:pt idx="3">
                  <c:v>0.23</c:v>
                </c:pt>
                <c:pt idx="4">
                  <c:v>#N/A</c:v>
                </c:pt>
                <c:pt idx="5">
                  <c:v>8.7899999999999991</c:v>
                </c:pt>
                <c:pt idx="6">
                  <c:v>#N/A</c:v>
                </c:pt>
                <c:pt idx="7">
                  <c:v>1.77</c:v>
                </c:pt>
                <c:pt idx="8">
                  <c:v>#N/A</c:v>
                </c:pt>
                <c:pt idx="9">
                  <c:v>0.52</c:v>
                </c:pt>
              </c:numCache>
            </c:numRef>
          </c:val>
          <c:extLst>
            <c:ext xmlns:c16="http://schemas.microsoft.com/office/drawing/2014/chart" uri="{C3380CC4-5D6E-409C-BE32-E72D297353CC}">
              <c16:uniqueId val="{00000005-31CC-40B7-A525-288E5B1971E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c:v>
                </c:pt>
                <c:pt idx="2">
                  <c:v>#N/A</c:v>
                </c:pt>
                <c:pt idx="3">
                  <c:v>0.31</c:v>
                </c:pt>
                <c:pt idx="4">
                  <c:v>#N/A</c:v>
                </c:pt>
                <c:pt idx="5">
                  <c:v>0.49</c:v>
                </c:pt>
                <c:pt idx="6">
                  <c:v>#N/A</c:v>
                </c:pt>
                <c:pt idx="7">
                  <c:v>0.95</c:v>
                </c:pt>
                <c:pt idx="8">
                  <c:v>#N/A</c:v>
                </c:pt>
                <c:pt idx="9">
                  <c:v>0.59</c:v>
                </c:pt>
              </c:numCache>
            </c:numRef>
          </c:val>
          <c:extLst>
            <c:ext xmlns:c16="http://schemas.microsoft.com/office/drawing/2014/chart" uri="{C3380CC4-5D6E-409C-BE32-E72D297353CC}">
              <c16:uniqueId val="{00000006-31CC-40B7-A525-288E5B1971E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2.4300000000000002</c:v>
                </c:pt>
                <c:pt idx="2">
                  <c:v>#N/A</c:v>
                </c:pt>
                <c:pt idx="3">
                  <c:v>3.33</c:v>
                </c:pt>
                <c:pt idx="4">
                  <c:v>#N/A</c:v>
                </c:pt>
                <c:pt idx="5">
                  <c:v>7.73</c:v>
                </c:pt>
                <c:pt idx="6">
                  <c:v>#N/A</c:v>
                </c:pt>
                <c:pt idx="7">
                  <c:v>10.16</c:v>
                </c:pt>
                <c:pt idx="8">
                  <c:v>#N/A</c:v>
                </c:pt>
                <c:pt idx="9">
                  <c:v>7.94</c:v>
                </c:pt>
              </c:numCache>
            </c:numRef>
          </c:val>
          <c:extLst>
            <c:ext xmlns:c16="http://schemas.microsoft.com/office/drawing/2014/chart" uri="{C3380CC4-5D6E-409C-BE32-E72D297353CC}">
              <c16:uniqueId val="{00000007-31CC-40B7-A525-288E5B1971E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7.02</c:v>
                </c:pt>
                <c:pt idx="2">
                  <c:v>#N/A</c:v>
                </c:pt>
                <c:pt idx="3">
                  <c:v>7.87</c:v>
                </c:pt>
                <c:pt idx="4">
                  <c:v>#N/A</c:v>
                </c:pt>
                <c:pt idx="5">
                  <c:v>8.9</c:v>
                </c:pt>
                <c:pt idx="6">
                  <c:v>#N/A</c:v>
                </c:pt>
                <c:pt idx="7">
                  <c:v>10.1</c:v>
                </c:pt>
                <c:pt idx="8">
                  <c:v>#N/A</c:v>
                </c:pt>
                <c:pt idx="9">
                  <c:v>10.63</c:v>
                </c:pt>
              </c:numCache>
            </c:numRef>
          </c:val>
          <c:extLst>
            <c:ext xmlns:c16="http://schemas.microsoft.com/office/drawing/2014/chart" uri="{C3380CC4-5D6E-409C-BE32-E72D297353CC}">
              <c16:uniqueId val="{00000008-31CC-40B7-A525-288E5B1971EB}"/>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2.2799999999999998</c:v>
                </c:pt>
                <c:pt idx="1">
                  <c:v>#N/A</c:v>
                </c:pt>
                <c:pt idx="2">
                  <c:v>2.2400000000000002</c:v>
                </c:pt>
                <c:pt idx="3">
                  <c:v>#N/A</c:v>
                </c:pt>
                <c:pt idx="4">
                  <c:v>2.17</c:v>
                </c:pt>
                <c:pt idx="5">
                  <c:v>#N/A</c:v>
                </c:pt>
                <c:pt idx="6">
                  <c:v>2.2200000000000002</c:v>
                </c:pt>
                <c:pt idx="7">
                  <c:v>#N/A</c:v>
                </c:pt>
                <c:pt idx="8">
                  <c:v>2.19</c:v>
                </c:pt>
                <c:pt idx="9">
                  <c:v>#N/A</c:v>
                </c:pt>
              </c:numCache>
            </c:numRef>
          </c:val>
          <c:extLst>
            <c:ext xmlns:c16="http://schemas.microsoft.com/office/drawing/2014/chart" uri="{C3380CC4-5D6E-409C-BE32-E72D297353CC}">
              <c16:uniqueId val="{00000009-31CC-40B7-A525-288E5B1971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2276</c:v>
                </c:pt>
                <c:pt idx="5">
                  <c:v>2275</c:v>
                </c:pt>
                <c:pt idx="8">
                  <c:v>2225</c:v>
                </c:pt>
                <c:pt idx="11">
                  <c:v>2258</c:v>
                </c:pt>
                <c:pt idx="14">
                  <c:v>2255</c:v>
                </c:pt>
              </c:numCache>
            </c:numRef>
          </c:val>
          <c:extLst>
            <c:ext xmlns:c16="http://schemas.microsoft.com/office/drawing/2014/chart" uri="{C3380CC4-5D6E-409C-BE32-E72D297353CC}">
              <c16:uniqueId val="{00000000-A25C-46FA-9F2F-F963B580ED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5C-46FA-9F2F-F963B580ED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5C-46FA-9F2F-F963B580ED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62</c:v>
                </c:pt>
                <c:pt idx="6">
                  <c:v>56</c:v>
                </c:pt>
                <c:pt idx="9">
                  <c:v>56</c:v>
                </c:pt>
                <c:pt idx="12">
                  <c:v>57</c:v>
                </c:pt>
              </c:numCache>
            </c:numRef>
          </c:val>
          <c:extLst>
            <c:ext xmlns:c16="http://schemas.microsoft.com/office/drawing/2014/chart" uri="{C3380CC4-5D6E-409C-BE32-E72D297353CC}">
              <c16:uniqueId val="{00000003-A25C-46FA-9F2F-F963B580ED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1072</c:v>
                </c:pt>
                <c:pt idx="3">
                  <c:v>1033</c:v>
                </c:pt>
                <c:pt idx="6">
                  <c:v>966</c:v>
                </c:pt>
                <c:pt idx="9">
                  <c:v>965</c:v>
                </c:pt>
                <c:pt idx="12">
                  <c:v>1004</c:v>
                </c:pt>
              </c:numCache>
            </c:numRef>
          </c:val>
          <c:extLst>
            <c:ext xmlns:c16="http://schemas.microsoft.com/office/drawing/2014/chart" uri="{C3380CC4-5D6E-409C-BE32-E72D297353CC}">
              <c16:uniqueId val="{00000004-A25C-46FA-9F2F-F963B580ED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5C-46FA-9F2F-F963B580ED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5C-46FA-9F2F-F963B580ED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2285</c:v>
                </c:pt>
                <c:pt idx="3">
                  <c:v>2126</c:v>
                </c:pt>
                <c:pt idx="6">
                  <c:v>2119</c:v>
                </c:pt>
                <c:pt idx="9">
                  <c:v>2015</c:v>
                </c:pt>
                <c:pt idx="12">
                  <c:v>1918</c:v>
                </c:pt>
              </c:numCache>
            </c:numRef>
          </c:val>
          <c:extLst>
            <c:ext xmlns:c16="http://schemas.microsoft.com/office/drawing/2014/chart" uri="{C3380CC4-5D6E-409C-BE32-E72D297353CC}">
              <c16:uniqueId val="{00000007-A25C-46FA-9F2F-F963B580ED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1137</c:v>
                </c:pt>
                <c:pt idx="2">
                  <c:v>#N/A</c:v>
                </c:pt>
                <c:pt idx="3">
                  <c:v>#N/A</c:v>
                </c:pt>
                <c:pt idx="4">
                  <c:v>946</c:v>
                </c:pt>
                <c:pt idx="5">
                  <c:v>#N/A</c:v>
                </c:pt>
                <c:pt idx="6">
                  <c:v>#N/A</c:v>
                </c:pt>
                <c:pt idx="7">
                  <c:v>916</c:v>
                </c:pt>
                <c:pt idx="8">
                  <c:v>#N/A</c:v>
                </c:pt>
                <c:pt idx="9">
                  <c:v>#N/A</c:v>
                </c:pt>
                <c:pt idx="10">
                  <c:v>778</c:v>
                </c:pt>
                <c:pt idx="11">
                  <c:v>#N/A</c:v>
                </c:pt>
                <c:pt idx="12">
                  <c:v>#N/A</c:v>
                </c:pt>
                <c:pt idx="13">
                  <c:v>724</c:v>
                </c:pt>
                <c:pt idx="14">
                  <c:v>#N/A</c:v>
                </c:pt>
              </c:numCache>
            </c:numRef>
          </c:val>
          <c:smooth val="0"/>
          <c:extLst>
            <c:ext xmlns:c16="http://schemas.microsoft.com/office/drawing/2014/chart" uri="{C3380CC4-5D6E-409C-BE32-E72D297353CC}">
              <c16:uniqueId val="{00000008-A25C-46FA-9F2F-F963B580ED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23600</c:v>
                </c:pt>
                <c:pt idx="5">
                  <c:v>23716</c:v>
                </c:pt>
                <c:pt idx="8">
                  <c:v>23673</c:v>
                </c:pt>
                <c:pt idx="11">
                  <c:v>22587</c:v>
                </c:pt>
                <c:pt idx="14">
                  <c:v>22145</c:v>
                </c:pt>
              </c:numCache>
            </c:numRef>
          </c:val>
          <c:extLst>
            <c:ext xmlns:c16="http://schemas.microsoft.com/office/drawing/2014/chart" uri="{C3380CC4-5D6E-409C-BE32-E72D297353CC}">
              <c16:uniqueId val="{00000000-48B8-4B4C-8F21-E6DCACA69E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5891</c:v>
                </c:pt>
                <c:pt idx="5">
                  <c:v>5852</c:v>
                </c:pt>
                <c:pt idx="8">
                  <c:v>5699</c:v>
                </c:pt>
                <c:pt idx="11">
                  <c:v>5724</c:v>
                </c:pt>
                <c:pt idx="14">
                  <c:v>5657</c:v>
                </c:pt>
              </c:numCache>
            </c:numRef>
          </c:val>
          <c:extLst>
            <c:ext xmlns:c16="http://schemas.microsoft.com/office/drawing/2014/chart" uri="{C3380CC4-5D6E-409C-BE32-E72D297353CC}">
              <c16:uniqueId val="{00000001-48B8-4B4C-8F21-E6DCACA69E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5011</c:v>
                </c:pt>
                <c:pt idx="5">
                  <c:v>5317</c:v>
                </c:pt>
                <c:pt idx="8">
                  <c:v>4651</c:v>
                </c:pt>
                <c:pt idx="11">
                  <c:v>5477</c:v>
                </c:pt>
                <c:pt idx="14">
                  <c:v>5741</c:v>
                </c:pt>
              </c:numCache>
            </c:numRef>
          </c:val>
          <c:extLst>
            <c:ext xmlns:c16="http://schemas.microsoft.com/office/drawing/2014/chart" uri="{C3380CC4-5D6E-409C-BE32-E72D297353CC}">
              <c16:uniqueId val="{00000002-48B8-4B4C-8F21-E6DCACA69E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B8-4B4C-8F21-E6DCACA69E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B8-4B4C-8F21-E6DCACA69E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552</c:v>
                </c:pt>
                <c:pt idx="3">
                  <c:v>469</c:v>
                </c:pt>
                <c:pt idx="6">
                  <c:v>0</c:v>
                </c:pt>
                <c:pt idx="9">
                  <c:v>0</c:v>
                </c:pt>
                <c:pt idx="12">
                  <c:v>0</c:v>
                </c:pt>
              </c:numCache>
            </c:numRef>
          </c:val>
          <c:extLst>
            <c:ext xmlns:c16="http://schemas.microsoft.com/office/drawing/2014/chart" uri="{C3380CC4-5D6E-409C-BE32-E72D297353CC}">
              <c16:uniqueId val="{00000005-48B8-4B4C-8F21-E6DCACA69E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3450</c:v>
                </c:pt>
                <c:pt idx="3">
                  <c:v>3427</c:v>
                </c:pt>
                <c:pt idx="6">
                  <c:v>3428</c:v>
                </c:pt>
                <c:pt idx="9">
                  <c:v>3194</c:v>
                </c:pt>
                <c:pt idx="12">
                  <c:v>3336</c:v>
                </c:pt>
              </c:numCache>
            </c:numRef>
          </c:val>
          <c:extLst>
            <c:ext xmlns:c16="http://schemas.microsoft.com/office/drawing/2014/chart" uri="{C3380CC4-5D6E-409C-BE32-E72D297353CC}">
              <c16:uniqueId val="{00000006-48B8-4B4C-8F21-E6DCACA69E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243</c:v>
                </c:pt>
                <c:pt idx="6">
                  <c:v>258</c:v>
                </c:pt>
                <c:pt idx="9">
                  <c:v>249</c:v>
                </c:pt>
                <c:pt idx="12">
                  <c:v>233</c:v>
                </c:pt>
              </c:numCache>
            </c:numRef>
          </c:val>
          <c:extLst>
            <c:ext xmlns:c16="http://schemas.microsoft.com/office/drawing/2014/chart" uri="{C3380CC4-5D6E-409C-BE32-E72D297353CC}">
              <c16:uniqueId val="{00000007-48B8-4B4C-8F21-E6DCACA69E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13752</c:v>
                </c:pt>
                <c:pt idx="3">
                  <c:v>13346</c:v>
                </c:pt>
                <c:pt idx="6">
                  <c:v>12826</c:v>
                </c:pt>
                <c:pt idx="9">
                  <c:v>12025</c:v>
                </c:pt>
                <c:pt idx="12">
                  <c:v>11553</c:v>
                </c:pt>
              </c:numCache>
            </c:numRef>
          </c:val>
          <c:extLst>
            <c:ext xmlns:c16="http://schemas.microsoft.com/office/drawing/2014/chart" uri="{C3380CC4-5D6E-409C-BE32-E72D297353CC}">
              <c16:uniqueId val="{00000008-48B8-4B4C-8F21-E6DCACA69E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300</c:v>
                </c:pt>
                <c:pt idx="9">
                  <c:v>438</c:v>
                </c:pt>
                <c:pt idx="12">
                  <c:v>389</c:v>
                </c:pt>
              </c:numCache>
            </c:numRef>
          </c:val>
          <c:extLst>
            <c:ext xmlns:c16="http://schemas.microsoft.com/office/drawing/2014/chart" uri="{C3380CC4-5D6E-409C-BE32-E72D297353CC}">
              <c16:uniqueId val="{00000009-48B8-4B4C-8F21-E6DCACA69E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22093</c:v>
                </c:pt>
                <c:pt idx="3">
                  <c:v>22128</c:v>
                </c:pt>
                <c:pt idx="6">
                  <c:v>22590</c:v>
                </c:pt>
                <c:pt idx="9">
                  <c:v>21358</c:v>
                </c:pt>
                <c:pt idx="12">
                  <c:v>21607</c:v>
                </c:pt>
              </c:numCache>
            </c:numRef>
          </c:val>
          <c:extLst>
            <c:ext xmlns:c16="http://schemas.microsoft.com/office/drawing/2014/chart" uri="{C3380CC4-5D6E-409C-BE32-E72D297353CC}">
              <c16:uniqueId val="{0000000A-48B8-4B4C-8F21-E6DCACA69E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5600</c:v>
                </c:pt>
                <c:pt idx="2">
                  <c:v>#N/A</c:v>
                </c:pt>
                <c:pt idx="3">
                  <c:v>#N/A</c:v>
                </c:pt>
                <c:pt idx="4">
                  <c:v>4727</c:v>
                </c:pt>
                <c:pt idx="5">
                  <c:v>#N/A</c:v>
                </c:pt>
                <c:pt idx="6">
                  <c:v>#N/A</c:v>
                </c:pt>
                <c:pt idx="7">
                  <c:v>5380</c:v>
                </c:pt>
                <c:pt idx="8">
                  <c:v>#N/A</c:v>
                </c:pt>
                <c:pt idx="9">
                  <c:v>#N/A</c:v>
                </c:pt>
                <c:pt idx="10">
                  <c:v>3475</c:v>
                </c:pt>
                <c:pt idx="11">
                  <c:v>#N/A</c:v>
                </c:pt>
                <c:pt idx="12">
                  <c:v>#N/A</c:v>
                </c:pt>
                <c:pt idx="13">
                  <c:v>3574</c:v>
                </c:pt>
                <c:pt idx="14">
                  <c:v>#N/A</c:v>
                </c:pt>
              </c:numCache>
            </c:numRef>
          </c:val>
          <c:smooth val="0"/>
          <c:extLst>
            <c:ext xmlns:c16="http://schemas.microsoft.com/office/drawing/2014/chart" uri="{C3380CC4-5D6E-409C-BE32-E72D297353CC}">
              <c16:uniqueId val="{0000000B-48B8-4B4C-8F21-E6DCACA69E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1737</c:v>
                </c:pt>
                <c:pt idx="1">
                  <c:v>2337</c:v>
                </c:pt>
                <c:pt idx="2">
                  <c:v>2387</c:v>
                </c:pt>
              </c:numCache>
            </c:numRef>
          </c:val>
          <c:extLst>
            <c:ext xmlns:c16="http://schemas.microsoft.com/office/drawing/2014/chart" uri="{C3380CC4-5D6E-409C-BE32-E72D297353CC}">
              <c16:uniqueId val="{00000000-407B-4F1C-8316-59963E405A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446</c:v>
                </c:pt>
                <c:pt idx="1">
                  <c:v>444</c:v>
                </c:pt>
                <c:pt idx="2">
                  <c:v>437</c:v>
                </c:pt>
              </c:numCache>
            </c:numRef>
          </c:val>
          <c:extLst>
            <c:ext xmlns:c16="http://schemas.microsoft.com/office/drawing/2014/chart" uri="{C3380CC4-5D6E-409C-BE32-E72D297353CC}">
              <c16:uniqueId val="{00000001-407B-4F1C-8316-59963E405A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554</c:v>
                </c:pt>
                <c:pt idx="1">
                  <c:v>645</c:v>
                </c:pt>
                <c:pt idx="2">
                  <c:v>744</c:v>
                </c:pt>
              </c:numCache>
            </c:numRef>
          </c:val>
          <c:extLst>
            <c:ext xmlns:c16="http://schemas.microsoft.com/office/drawing/2014/chart" uri="{C3380CC4-5D6E-409C-BE32-E72D297353CC}">
              <c16:uniqueId val="{00000002-407B-4F1C-8316-59963E405A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{3CC464DA-B339-4AD9-92E5-228D05113DD7}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329-424C-8E95-BC89CE0C65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{84DC5E98-9748-4471-89F9-ACE079EC48C1}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29-424C-8E95-BC89CE0C65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{7DD70DF6-DFCC-4ABF-9D6D-BF605A0F1C59}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29-424C-8E95-BC89CE0C65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{DFC62265-FDD0-4839-B32B-E114C1210757}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29-424C-8E95-BC89CE0C65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{26BAF23E-D431-4C07-8B5B-DAFAA3CB3F33}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29-424C-8E95-BC89CE0C65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{EAFD543F-EDD5-4873-9BA4-A0E8BE7D6561}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329-424C-8E95-BC89CE0C65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{D15DE64F-74A8-4DB5-B2D9-F06B36945AF1}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329-424C-8E95-BC89CE0C65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{A6F32B25-9C62-43FA-86BA-FE3CF4480AD1}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329-424C-8E95-BC89CE0C65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{6E540E88-9779-421C-8175-FEAB8D952716}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329-424C-8E95-BC89CE0C65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66.8</c:v>
                </c:pt>
                <c:pt idx="16">
                  <c:v>63.3</c:v>
                </c:pt>
                <c:pt idx="24">
                  <c:v>65</c:v>
                </c:pt>
                <c:pt idx="32">
                  <c:v>66.900000000000006</c:v>
                </c:pt>
              </c:numCache>
            </c:numRef>
          </c:xVal>
          <c:yVal>
            <c:numRef>
              <c:f>公会計指標分析・財政指標組合せ分析表!$BP$51:$DC$51</c:f>
              <c:numCache>
                <c:formatCode>#,##0.0;"▲ "#,##0.0</c:formatCode>
                <c:ptCount val="40"/>
                <c:pt idx="0">
                  <c:v>43.7</c:v>
                </c:pt>
                <c:pt idx="8">
                  <c:v>35.5</c:v>
                </c:pt>
                <c:pt idx="16">
                  <c:v>38.200000000000003</c:v>
                </c:pt>
                <c:pt idx="24">
                  <c:v>25.2</c:v>
                </c:pt>
                <c:pt idx="32">
                  <c:v>25.4</c:v>
                </c:pt>
              </c:numCache>
            </c:numRef>
          </c:yVal>
          <c:smooth val="0"/>
          <c:extLst>
            <c:ext xmlns:c16="http://schemas.microsoft.com/office/drawing/2014/chart" uri="{C3380CC4-5D6E-409C-BE32-E72D297353CC}">
              <c16:uniqueId val="{00000009-D329-424C-8E95-BC89CE0C65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{6AD4F5BC-0D2B-4AF1-81F9-986ED3EF5AC5}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329-424C-8E95-BC89CE0C65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{345C2D4D-6BB9-4F80-B9D9-5909E4D18BEC}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29-424C-8E95-BC89CE0C65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{90A53751-BAE0-4B69-9C91-5F13A6B40C70}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29-424C-8E95-BC89CE0C65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{33AB663F-E30D-47FC-98F9-C7E9C688B458}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29-424C-8E95-BC89CE0C65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{F673395C-0905-4AA0-8FAB-59BE54B0F9DC}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29-424C-8E95-BC89CE0C65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{371E2978-D342-46D0-8B53-8D88EB603D4E}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329-424C-8E95-BC89CE0C65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{735551B8-530E-45DD-A9D1-21A736BF995D}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329-424C-8E95-BC89CE0C65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{5994348B-62E0-43C6-AC7F-83CD4572E665}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329-424C-8E95-BC89CE0C65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{80C39B15-D31E-46C3-A652-B43188CEB17B}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329-424C-8E95-BC89CE0C65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329-424C-8E95-BC89CE0C65A9}"/>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{4680200E-8CB6-4A07-BC86-9FD2AB029C96}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BA4-41AC-845D-C6C11707EB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{2F7D4EB7-D661-42A6-879A-F830CBFB5652}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A4-41AC-845D-C6C11707EB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{64FAD6F9-B2E5-41C8-A001-DBEEA6286094}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A4-41AC-845D-C6C11707EB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{D9C7EF51-23FF-4154-AB95-127804411CE6}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A4-41AC-845D-C6C11707EB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{6932BCA9-6F3B-4BC7-B3BE-2D7178368BD5}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A4-41AC-845D-C6C11707EBA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{F404E77D-2002-4625-9805-39842C12A471}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BA4-41AC-845D-C6C11707EBA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{8291B3A8-9856-4DFA-840F-A35956617226}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BA4-41AC-845D-C6C11707EBA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{EED769B9-53CA-4DFF-BCFC-58DA807A3365}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BA4-41AC-845D-C6C11707EBA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{D3B73F15-211E-4C59-B720-8FA25AB776DB}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BA4-41AC-845D-C6C11707EB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8.3000000000000007</c:v>
                </c:pt>
                <c:pt idx="16">
                  <c:v>7.5</c:v>
                </c:pt>
                <c:pt idx="24">
                  <c:v>6.4</c:v>
                </c:pt>
                <c:pt idx="32">
                  <c:v>5.7</c:v>
                </c:pt>
              </c:numCache>
            </c:numRef>
          </c:xVal>
          <c:yVal>
            <c:numRef>
              <c:f>公会計指標分析・財政指標組合せ分析表!$BP$73:$DC$73</c:f>
              <c:numCache>
                <c:formatCode>#,##0.0;"▲ "#,##0.0</c:formatCode>
                <c:ptCount val="40"/>
                <c:pt idx="0">
                  <c:v>43.7</c:v>
                </c:pt>
                <c:pt idx="8">
                  <c:v>35.5</c:v>
                </c:pt>
                <c:pt idx="16">
                  <c:v>38.200000000000003</c:v>
                </c:pt>
                <c:pt idx="24">
                  <c:v>25.2</c:v>
                </c:pt>
                <c:pt idx="32">
                  <c:v>25.4</c:v>
                </c:pt>
              </c:numCache>
            </c:numRef>
          </c:yVal>
          <c:smooth val="0"/>
          <c:extLst>
            <c:ext xmlns:c16="http://schemas.microsoft.com/office/drawing/2014/chart" uri="{C3380CC4-5D6E-409C-BE32-E72D297353CC}">
              <c16:uniqueId val="{00000009-DBA4-41AC-845D-C6C11707EB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57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{8D37922E-8683-4083-86BB-BDA3C4DB856D}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BA4-41AC-845D-C6C11707EB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{6A1F42CC-E91C-41FD-AB7A-4132B5D7FBE0}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A4-41AC-845D-C6C11707EB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{66F8278B-0DCD-43AD-BE05-51032B88F9C9}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A4-41AC-845D-C6C11707EB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{43B0684D-DD90-466A-93F4-5FDAA7169FC4}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A4-41AC-845D-C6C11707EB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{57352079-1B59-4894-9F18-51EC5474087E}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A4-41AC-845D-C6C11707EBAF}"/>
                </c:ext>
              </c:extLst>
            </c:dLbl>
            <c:dLbl>
              <c:idx val="8"/>
              <c:layout>
                <c:manualLayout>
                  <c:x val="-2.8829840147400729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{ADC18DC4-D241-49C4-8804-861D7D3F0942}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BA4-41AC-845D-C6C11707EBA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{DDFB6612-FE8A-464E-8C93-F90F3F732410}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BA4-41AC-845D-C6C11707EBAF}"/>
                </c:ext>
              </c:extLst>
            </c:dLbl>
            <c:dLbl>
              <c:idx val="24"/>
              <c:layout>
                <c:manualLayout>
                  <c:x val="-4.490505736590130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{7EC0AA49-594B-4DB6-880E-6543E7DC00DF}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BA4-41AC-845D-C6C11707EBAF}"/>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{AF2F1B0D-45ED-40BA-A474-096401670955}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BA4-41AC-845D-C6C11707EB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BA4-41AC-845D-C6C11707EBA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元利償還金は、ここ数年、過去の大型公共事業に伴い発行した地方債等の償還が進み減少傾向となっている。</a:t>
          </a: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年度の減少要因として、普通会計の市債償還が</a:t>
          </a:r>
          <a:r>
            <a:rPr kumimoji="1" lang="en-US" altLang="ja-JP" sz="1100" b="0" i="0" baseline="0">
              <a:solidFill>
                <a:schemeClr val="dk1"/>
              </a:solidFill>
              <a:effectLst/>
              <a:latin typeface="+mn-lt"/>
              <a:ea typeface="+mn-ea"/>
              <a:cs typeface="+mn-cs"/>
            </a:rPr>
            <a:t>97</a:t>
          </a:r>
          <a:r>
            <a:rPr kumimoji="1" lang="ja-JP" altLang="en-US" sz="1100" b="0" i="0" baseline="0">
              <a:solidFill>
                <a:schemeClr val="dk1"/>
              </a:solidFill>
              <a:effectLst/>
              <a:latin typeface="+mn-lt"/>
              <a:ea typeface="+mn-ea"/>
              <a:cs typeface="+mn-cs"/>
            </a:rPr>
            <a:t>百万円減少したこと、元利償還金に充当できる特定財源（</a:t>
          </a:r>
          <a:r>
            <a:rPr kumimoji="1" lang="en-US" altLang="ja-JP" sz="1100" b="0" i="0" baseline="0">
              <a:solidFill>
                <a:schemeClr val="dk1"/>
              </a:solidFill>
              <a:effectLst/>
              <a:latin typeface="+mn-lt"/>
              <a:ea typeface="+mn-ea"/>
              <a:cs typeface="+mn-cs"/>
            </a:rPr>
            <a:t>18</a:t>
          </a:r>
          <a:r>
            <a:rPr kumimoji="1" lang="ja-JP" altLang="en-US" sz="1100" b="0" i="0" baseline="0">
              <a:solidFill>
                <a:schemeClr val="dk1"/>
              </a:solidFill>
              <a:effectLst/>
              <a:latin typeface="+mn-lt"/>
              <a:ea typeface="+mn-ea"/>
              <a:cs typeface="+mn-cs"/>
            </a:rPr>
            <a:t>百万円）が増加したことなどがある。</a:t>
          </a:r>
        </a:p>
        <a:p>
          <a:pPr eaLnBrk="1" fontAlgn="auto" latinLnBrk="0" hangingPunct="1"/>
          <a:r>
            <a:rPr kumimoji="1" lang="ja-JP" altLang="en-US" sz="1100" b="0" i="0" baseline="0">
              <a:solidFill>
                <a:schemeClr val="dk1"/>
              </a:solidFill>
              <a:effectLst/>
              <a:latin typeface="+mn-lt"/>
              <a:ea typeface="+mn-ea"/>
              <a:cs typeface="+mn-cs"/>
            </a:rPr>
            <a:t>　公営企業会計である下水道事業会計及び病院事業会計の元利償還金に対する繰入金額は近年減少傾向であったが、令和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年度においてはやや増加している。</a:t>
          </a:r>
        </a:p>
        <a:p>
          <a:pPr eaLnBrk="1" fontAlgn="auto" latinLnBrk="0" hangingPunct="1"/>
          <a:r>
            <a:rPr kumimoji="1" lang="ja-JP" altLang="en-US" sz="1100" b="0" i="0" baseline="0">
              <a:solidFill>
                <a:schemeClr val="dk1"/>
              </a:solidFill>
              <a:effectLst/>
              <a:latin typeface="+mn-lt"/>
              <a:ea typeface="+mn-ea"/>
              <a:cs typeface="+mn-cs"/>
            </a:rPr>
            <a:t>　引き続き、事業計画の精査を図り、普通建設事業費及び地方債の適正な発行に努めていく。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地方債の現在高は、平成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年度までは、過去の大型公共事業に伴い発行した地方債の償還が進み、元利償還金が減少したことや普通建設事業費及び地方債の発行を抑制していたことから減少傾向にあった。令和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年度については、ごみ中継施設関連や山辺・県北西部広域環境衛生組合負担金関連の地方債が増えていることが主な要因となり、前年度比で</a:t>
          </a:r>
          <a:r>
            <a:rPr kumimoji="1" lang="en-US" altLang="ja-JP" sz="1100" b="0" i="0" baseline="0">
              <a:solidFill>
                <a:schemeClr val="dk1"/>
              </a:solidFill>
              <a:effectLst/>
              <a:latin typeface="+mn-lt"/>
              <a:ea typeface="+mn-ea"/>
              <a:cs typeface="+mn-cs"/>
            </a:rPr>
            <a:t>147</a:t>
          </a:r>
          <a:r>
            <a:rPr kumimoji="1" lang="ja-JP" altLang="en-US" sz="1100" b="0" i="0" baseline="0">
              <a:solidFill>
                <a:schemeClr val="dk1"/>
              </a:solidFill>
              <a:effectLst/>
              <a:latin typeface="+mn-lt"/>
              <a:ea typeface="+mn-ea"/>
              <a:cs typeface="+mn-cs"/>
            </a:rPr>
            <a:t>百万円の増加となっている。また、公営企業債等繰入見込額についても病院事業・下水道事業会計繰入見込額の減少により前年度比で</a:t>
          </a:r>
          <a:r>
            <a:rPr kumimoji="1" lang="en-US" altLang="ja-JP" sz="1100" b="0" i="0" baseline="0">
              <a:solidFill>
                <a:schemeClr val="dk1"/>
              </a:solidFill>
              <a:effectLst/>
              <a:latin typeface="+mn-lt"/>
              <a:ea typeface="+mn-ea"/>
              <a:cs typeface="+mn-cs"/>
            </a:rPr>
            <a:t>472</a:t>
          </a:r>
          <a:r>
            <a:rPr kumimoji="1" lang="ja-JP" altLang="en-US" sz="1100" b="0" i="0" baseline="0">
              <a:solidFill>
                <a:schemeClr val="dk1"/>
              </a:solidFill>
              <a:effectLst/>
              <a:latin typeface="+mn-lt"/>
              <a:ea typeface="+mn-ea"/>
              <a:cs typeface="+mn-cs"/>
            </a:rPr>
            <a:t>百万円減少している。充当可能財源は充当可能基金</a:t>
          </a:r>
          <a:r>
            <a:rPr kumimoji="1" lang="en-US" altLang="ja-JP" sz="1100" b="0" i="0" baseline="0">
              <a:solidFill>
                <a:schemeClr val="dk1"/>
              </a:solidFill>
              <a:effectLst/>
              <a:latin typeface="+mn-lt"/>
              <a:ea typeface="+mn-ea"/>
              <a:cs typeface="+mn-cs"/>
            </a:rPr>
            <a:t>264</a:t>
          </a:r>
          <a:r>
            <a:rPr kumimoji="1" lang="ja-JP" altLang="en-US" sz="1100" b="0" i="0" baseline="0">
              <a:solidFill>
                <a:schemeClr val="dk1"/>
              </a:solidFill>
              <a:effectLst/>
              <a:latin typeface="+mn-lt"/>
              <a:ea typeface="+mn-ea"/>
              <a:cs typeface="+mn-cs"/>
            </a:rPr>
            <a:t>百万円の増加もあり、将来負担</a:t>
          </a:r>
          <a:r>
            <a:rPr kumimoji="1" lang="ja-JP" altLang="en-US" sz="1100" b="0" i="0" baseline="0">
              <a:solidFill>
                <a:srgbClr val="FF0000"/>
              </a:solidFill>
              <a:effectLst/>
              <a:latin typeface="+mn-lt"/>
              <a:ea typeface="+mn-ea"/>
              <a:cs typeface="+mn-cs"/>
            </a:rPr>
            <a:t>比</a:t>
          </a:r>
          <a:r>
            <a:rPr kumimoji="1" lang="ja-JP" altLang="en-US" sz="1100" b="0" i="0" baseline="0">
              <a:solidFill>
                <a:schemeClr val="dk1"/>
              </a:solidFill>
              <a:effectLst/>
              <a:latin typeface="+mn-lt"/>
              <a:ea typeface="+mn-ea"/>
              <a:cs typeface="+mn-cs"/>
            </a:rPr>
            <a:t>率の分子は前年度比</a:t>
          </a:r>
          <a:r>
            <a:rPr kumimoji="1" lang="ja-JP" altLang="en-US" sz="1100" b="0" i="0" baseline="0">
              <a:solidFill>
                <a:srgbClr val="FF0000"/>
              </a:solidFill>
              <a:effectLst/>
              <a:latin typeface="+mn-lt"/>
              <a:ea typeface="+mn-ea"/>
              <a:cs typeface="+mn-cs"/>
            </a:rPr>
            <a:t>約</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百万円の増加となった。</a:t>
          </a: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年度から計上している債務負担行為に基づく支出予定額は、旧庁舎跡地利用に係る経費についての債務負担行為設定である。また、設立法人等の負債額等負担見込額が令和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0</a:t>
          </a:r>
          <a:r>
            <a:rPr kumimoji="1" lang="ja-JP" altLang="en-US" sz="1100" b="0" i="0" baseline="0">
              <a:solidFill>
                <a:schemeClr val="dk1"/>
              </a:solidFill>
              <a:effectLst/>
              <a:latin typeface="+mn-lt"/>
              <a:ea typeface="+mn-ea"/>
              <a:cs typeface="+mn-cs"/>
            </a:rPr>
            <a:t>となっているのは、土地開発公社の長期借入金を一般会計から借り入れたことによるものである。</a:t>
          </a:r>
        </a:p>
        <a:p>
          <a:pPr eaLnBrk="1" fontAlgn="auto" latinLnBrk="0" hangingPunct="1"/>
          <a:r>
            <a:rPr kumimoji="1" lang="ja-JP" altLang="en-US" sz="1100" b="0" i="0" baseline="0">
              <a:solidFill>
                <a:schemeClr val="dk1"/>
              </a:solidFill>
              <a:effectLst/>
              <a:latin typeface="+mn-lt"/>
              <a:ea typeface="+mn-ea"/>
              <a:cs typeface="+mn-cs"/>
            </a:rPr>
            <a:t>　今後、大規模な普通建設事業にかかる起債が想定されることから、将来負担比率の分子は増加していくと考えられる。事業実施の適正化を図り、財政の健全化に努める。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年度と比較すると、財政調整基金が</a:t>
          </a:r>
          <a:r>
            <a:rPr kumimoji="1" lang="en-US" altLang="ja-JP" sz="1100" b="0" i="0" baseline="0">
              <a:solidFill>
                <a:schemeClr val="dk1"/>
              </a:solidFill>
              <a:effectLst/>
              <a:latin typeface="+mn-lt"/>
              <a:ea typeface="+mn-ea"/>
              <a:cs typeface="+mn-cs"/>
            </a:rPr>
            <a:t>50</a:t>
          </a:r>
          <a:r>
            <a:rPr kumimoji="1" lang="ja-JP" altLang="en-US" sz="1100" b="0" i="0" baseline="0">
              <a:solidFill>
                <a:schemeClr val="dk1"/>
              </a:solidFill>
              <a:effectLst/>
              <a:latin typeface="+mn-lt"/>
              <a:ea typeface="+mn-ea"/>
              <a:cs typeface="+mn-cs"/>
            </a:rPr>
            <a:t>百万円、その他特定目的基金が</a:t>
          </a:r>
          <a:r>
            <a:rPr kumimoji="1" lang="en-US" altLang="ja-JP" sz="1100" b="0" i="0" baseline="0">
              <a:solidFill>
                <a:schemeClr val="dk1"/>
              </a:solidFill>
              <a:effectLst/>
              <a:latin typeface="+mn-lt"/>
              <a:ea typeface="+mn-ea"/>
              <a:cs typeface="+mn-cs"/>
            </a:rPr>
            <a:t>99</a:t>
          </a:r>
          <a:r>
            <a:rPr kumimoji="1" lang="ja-JP" altLang="en-US" sz="1100" b="0" i="0" baseline="0">
              <a:solidFill>
                <a:schemeClr val="dk1"/>
              </a:solidFill>
              <a:effectLst/>
              <a:latin typeface="+mn-lt"/>
              <a:ea typeface="+mn-ea"/>
              <a:cs typeface="+mn-cs"/>
            </a:rPr>
            <a:t>百万円増加したことにより、基金全体では、</a:t>
          </a:r>
          <a:r>
            <a:rPr kumimoji="1" lang="en-US" altLang="ja-JP" sz="1100" b="0" i="0" baseline="0">
              <a:solidFill>
                <a:schemeClr val="dk1"/>
              </a:solidFill>
              <a:effectLst/>
              <a:latin typeface="+mn-lt"/>
              <a:ea typeface="+mn-ea"/>
              <a:cs typeface="+mn-cs"/>
            </a:rPr>
            <a:t>142</a:t>
          </a:r>
          <a:r>
            <a:rPr kumimoji="1" lang="ja-JP" altLang="en-US" sz="1100" b="0" i="0" baseline="0">
              <a:solidFill>
                <a:schemeClr val="dk1"/>
              </a:solidFill>
              <a:effectLst/>
              <a:latin typeface="+mn-lt"/>
              <a:ea typeface="+mn-ea"/>
              <a:cs typeface="+mn-cs"/>
            </a:rPr>
            <a:t>百万円の増加となっている。</a:t>
          </a:r>
        </a:p>
        <a:p>
          <a:pPr eaLnBrk="1" fontAlgn="auto" latinLnBrk="0" hangingPunct="1"/>
          <a:r>
            <a:rPr kumimoji="1" lang="ja-JP" altLang="en-US" sz="1100" b="0" i="0" baseline="0">
              <a:solidFill>
                <a:schemeClr val="dk1"/>
              </a:solidFill>
              <a:effectLst/>
              <a:latin typeface="+mn-lt"/>
              <a:ea typeface="+mn-ea"/>
              <a:cs typeface="+mn-cs"/>
            </a:rPr>
            <a:t>　財政調整基金の増加は、歳計剰余金処分による積立てによるものである。その他特定目的基金の増加は、ふるさと大和高田応援基金の増加が主な要因となっている。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財政運営の安定化を図るため、引き続き計画的に基金の積み立てを行うとともに、必要に応じて基金の活用を検討していく。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ふるさと大和高田応援基金：多様な人々が参加する地方自治を推進するため、</a:t>
          </a:r>
          <a:r>
            <a:rPr lang="ja-JP" altLang="ja-JP" sz="1100" b="0" i="0" baseline="0">
              <a:solidFill>
                <a:schemeClr val="dk1"/>
              </a:solidFill>
              <a:effectLst/>
              <a:latin typeface="+mn-lt"/>
              <a:ea typeface="+mn-ea"/>
              <a:cs typeface="+mn-cs"/>
            </a:rPr>
            <a:t>市政の新たな展開や充実を図るための施策に要する費用へ充当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退職手当基金：市職員の退職手当に対して充当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休日診療所基金：休日診療所の健全な運営並びに施設及び設備の整備に要する経費の財源に対して充当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a:t>
          </a:r>
          <a:r>
            <a:rPr lang="ja-JP" altLang="ja-JP" sz="1100" b="0" i="0" baseline="0">
              <a:solidFill>
                <a:schemeClr val="dk1"/>
              </a:solidFill>
              <a:effectLst/>
              <a:latin typeface="+mn-lt"/>
              <a:ea typeface="+mn-ea"/>
              <a:cs typeface="+mn-cs"/>
            </a:rPr>
            <a:t>公共施設の整備等に要する財源の一部に充当</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交通遺児就学援助等基金：交通遺児を見舞い、その就学を援助する事業の財源及び交通安全対策事業の推進に要する財源に充当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ふるさと大和高田応援基金について、令和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年度の寄付金受入による積立額が</a:t>
          </a:r>
          <a:r>
            <a:rPr kumimoji="1" lang="en-US" altLang="ja-JP" sz="1100" b="0" i="0" baseline="0">
              <a:solidFill>
                <a:schemeClr val="dk1"/>
              </a:solidFill>
              <a:effectLst/>
              <a:latin typeface="+mn-lt"/>
              <a:ea typeface="+mn-ea"/>
              <a:cs typeface="+mn-cs"/>
            </a:rPr>
            <a:t>180</a:t>
          </a:r>
          <a:r>
            <a:rPr kumimoji="1" lang="ja-JP" altLang="en-US" sz="1100" b="0" i="0" baseline="0">
              <a:solidFill>
                <a:schemeClr val="dk1"/>
              </a:solidFill>
              <a:effectLst/>
              <a:latin typeface="+mn-lt"/>
              <a:ea typeface="+mn-ea"/>
              <a:cs typeface="+mn-cs"/>
            </a:rPr>
            <a:t>百万円、市内・市外施設型給付費（保育所運営費）等への充当のための取崩額が</a:t>
          </a:r>
          <a:r>
            <a:rPr kumimoji="1" lang="en-US" altLang="ja-JP" sz="1100" b="0" i="0" baseline="0">
              <a:solidFill>
                <a:schemeClr val="dk1"/>
              </a:solidFill>
              <a:effectLst/>
              <a:latin typeface="+mn-lt"/>
              <a:ea typeface="+mn-ea"/>
              <a:cs typeface="+mn-cs"/>
            </a:rPr>
            <a:t>106</a:t>
          </a:r>
          <a:r>
            <a:rPr kumimoji="1" lang="ja-JP" altLang="en-US" sz="1100" b="0" i="0" baseline="0">
              <a:solidFill>
                <a:schemeClr val="dk1"/>
              </a:solidFill>
              <a:effectLst/>
              <a:latin typeface="+mn-lt"/>
              <a:ea typeface="+mn-ea"/>
              <a:cs typeface="+mn-cs"/>
            </a:rPr>
            <a:t>百万円となっており、積み立てが取り崩しを上回ったため</a:t>
          </a:r>
          <a:r>
            <a:rPr kumimoji="1" lang="en-US" altLang="ja-JP" sz="1100" b="0" i="0" baseline="0">
              <a:solidFill>
                <a:schemeClr val="dk1"/>
              </a:solidFill>
              <a:effectLst/>
              <a:latin typeface="+mn-lt"/>
              <a:ea typeface="+mn-ea"/>
              <a:cs typeface="+mn-cs"/>
            </a:rPr>
            <a:t>74</a:t>
          </a:r>
          <a:r>
            <a:rPr kumimoji="1" lang="ja-JP" altLang="en-US" sz="1100" b="0" i="0" baseline="0">
              <a:solidFill>
                <a:schemeClr val="dk1"/>
              </a:solidFill>
              <a:effectLst/>
              <a:latin typeface="+mn-lt"/>
              <a:ea typeface="+mn-ea"/>
              <a:cs typeface="+mn-cs"/>
            </a:rPr>
            <a:t>百万円の増加となっている。</a:t>
          </a:r>
        </a:p>
        <a:p>
          <a:pPr eaLnBrk="1" fontAlgn="auto" latinLnBrk="0" hangingPunct="1"/>
          <a:r>
            <a:rPr kumimoji="1" lang="ja-JP" altLang="en-US" sz="1100" b="0" i="0" baseline="0">
              <a:solidFill>
                <a:schemeClr val="dk1"/>
              </a:solidFill>
              <a:effectLst/>
              <a:latin typeface="+mn-lt"/>
              <a:ea typeface="+mn-ea"/>
              <a:cs typeface="+mn-cs"/>
            </a:rPr>
            <a:t>　なお、令和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年度から、旧 葛城広域行政事務組合における診療所業務を休日診療所特別会計が引継いでおり、令和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年度については</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百万円を休日診療所基金に積み立てている。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ふるさと大和高田応援基金については、ふるさと納税の推進による基金の充実を図るとともに、市民のニーズに合った事業へ充当することとしている。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その他の基金についても、特定の財政支出に備えるため一定額を確保していくこととしている。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年度の基金残高は、</a:t>
          </a:r>
          <a:r>
            <a:rPr kumimoji="1" lang="en-US" altLang="ja-JP" sz="1100" b="0" i="0" baseline="0">
              <a:solidFill>
                <a:schemeClr val="dk1"/>
              </a:solidFill>
              <a:effectLst/>
              <a:latin typeface="+mn-lt"/>
              <a:ea typeface="+mn-ea"/>
              <a:cs typeface="+mn-cs"/>
            </a:rPr>
            <a:t>2,387</a:t>
          </a:r>
          <a:r>
            <a:rPr kumimoji="1" lang="ja-JP" altLang="en-US" sz="1100" b="0" i="0" baseline="0">
              <a:solidFill>
                <a:schemeClr val="dk1"/>
              </a:solidFill>
              <a:effectLst/>
              <a:latin typeface="+mn-lt"/>
              <a:ea typeface="+mn-ea"/>
              <a:cs typeface="+mn-cs"/>
            </a:rPr>
            <a:t>百万円となっており、前年度から</a:t>
          </a:r>
          <a:r>
            <a:rPr kumimoji="1" lang="en-US" altLang="ja-JP" sz="1100" b="0" i="0" baseline="0">
              <a:solidFill>
                <a:schemeClr val="dk1"/>
              </a:solidFill>
              <a:effectLst/>
              <a:latin typeface="+mn-lt"/>
              <a:ea typeface="+mn-ea"/>
              <a:cs typeface="+mn-cs"/>
            </a:rPr>
            <a:t>50</a:t>
          </a:r>
          <a:r>
            <a:rPr kumimoji="1" lang="ja-JP" altLang="en-US" sz="1100" b="0" i="0" baseline="0">
              <a:solidFill>
                <a:schemeClr val="dk1"/>
              </a:solidFill>
              <a:effectLst/>
              <a:latin typeface="+mn-lt"/>
              <a:ea typeface="+mn-ea"/>
              <a:cs typeface="+mn-cs"/>
            </a:rPr>
            <a:t>百万円の増加となっている。</a:t>
          </a:r>
        </a:p>
        <a:p>
          <a:pPr eaLnBrk="1" fontAlgn="auto" latinLnBrk="0" hangingPunct="1"/>
          <a:r>
            <a:rPr kumimoji="1" lang="ja-JP" altLang="en-US" sz="1100" b="0" i="0" baseline="0">
              <a:solidFill>
                <a:schemeClr val="dk1"/>
              </a:solidFill>
              <a:effectLst/>
              <a:latin typeface="+mn-lt"/>
              <a:ea typeface="+mn-ea"/>
              <a:cs typeface="+mn-cs"/>
            </a:rPr>
            <a:t>地方財政法の規定により、決算上生じた剰余金のうち２分の１を下らない金額について、歳計剰余金処分の方法により財政調整基金に</a:t>
          </a:r>
          <a:r>
            <a:rPr kumimoji="1" lang="en-US" altLang="ja-JP" sz="1100" b="0" i="0" baseline="0">
              <a:solidFill>
                <a:schemeClr val="dk1"/>
              </a:solidFill>
              <a:effectLst/>
              <a:latin typeface="+mn-lt"/>
              <a:ea typeface="+mn-ea"/>
              <a:cs typeface="+mn-cs"/>
            </a:rPr>
            <a:t>150</a:t>
          </a:r>
          <a:r>
            <a:rPr kumimoji="1" lang="ja-JP" altLang="en-US" sz="1100" b="0" i="0" baseline="0">
              <a:solidFill>
                <a:schemeClr val="dk1"/>
              </a:solidFill>
              <a:effectLst/>
              <a:latin typeface="+mn-lt"/>
              <a:ea typeface="+mn-ea"/>
              <a:cs typeface="+mn-cs"/>
            </a:rPr>
            <a:t>百万円編入したことが主な要因である。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経済状況の変化による収入の減少、災害の発生に伴う支出の増加などに対応し、継続して安定的な財政運営ができるよう、標準財政規模の</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％程度を基金確保するよう努めるとともに、今後の多様な財政需要に対応するため、収支に不足が生じた場合には、所要の額を取り崩すこととしている。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年度の基金残高は</a:t>
          </a:r>
          <a:r>
            <a:rPr kumimoji="1" lang="en-US" altLang="ja-JP" sz="1100" b="0" i="0" baseline="0">
              <a:solidFill>
                <a:schemeClr val="dk1"/>
              </a:solidFill>
              <a:effectLst/>
              <a:latin typeface="+mn-lt"/>
              <a:ea typeface="+mn-ea"/>
              <a:cs typeface="+mn-cs"/>
            </a:rPr>
            <a:t>437</a:t>
          </a:r>
          <a:r>
            <a:rPr kumimoji="1" lang="ja-JP" altLang="en-US" sz="1100" b="0" i="0" baseline="0">
              <a:solidFill>
                <a:schemeClr val="dk1"/>
              </a:solidFill>
              <a:effectLst/>
              <a:latin typeface="+mn-lt"/>
              <a:ea typeface="+mn-ea"/>
              <a:cs typeface="+mn-cs"/>
            </a:rPr>
            <a:t>百万円で、前年度から</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百万円の微減となっている。</a:t>
          </a:r>
        </a:p>
        <a:p>
          <a:pPr eaLnBrk="1" fontAlgn="auto" latinLnBrk="0" hangingPunct="1"/>
          <a:r>
            <a:rPr kumimoji="1" lang="ja-JP" altLang="en-US" sz="1100" b="0" i="0" baseline="0">
              <a:solidFill>
                <a:schemeClr val="dk1"/>
              </a:solidFill>
              <a:effectLst/>
              <a:latin typeface="+mn-lt"/>
              <a:ea typeface="+mn-ea"/>
              <a:cs typeface="+mn-cs"/>
            </a:rPr>
            <a:t>過去に積み立てていた補助金（奈良県公立小中学校空調設備設置緊急支援補助金、大和川流域総合治水対策事業補助金等）について、各々の事業における公債費の元金償還のために取り崩している。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将来にわたる財政の健全な運営を行うため、市債の償還に必要な財源を確保するとともに、公債費が他の経費を圧迫するような場合には、取り崩してその財源に充てることとしている。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68E741-4A0F-4DAB-83AE-389DFB981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7E46E8E-B869-48A7-A76B-CE2484659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2CF2C1-CAD0-41EC-8855-AEC87FFA39E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05CE127-EBFD-44A9-A493-381FF74DF39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466BD10-6794-4C73-A490-CC4FF16EEF2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E8A5495-2668-4091-9159-A0D278FEFEF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18076F9-03C7-4FB3-A459-08F99508114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7DD0DB8-5E1F-42E3-A027-8EE7F022C0D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8A9965-4806-4A68-A942-0AAE18B0C20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574AC9D-015C-4265-9EF1-FCC309ADCEA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E20CEDB-9399-4267-BE27-E27E3CD83A3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39A4594-B814-4837-8F99-5F9326AAEDC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3D5540B-940D-4CB2-BEB0-E5121D7E453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C130FFD-CCA9-4DDA-920A-9569CA7C3F7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0102977-573D-403B-94F0-C52302F1203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634D237-D60E-4BDD-BDDE-53BEB499841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856652B-A943-4DE7-90CF-7CA4F4AA136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3273EB6-05C8-478E-8073-527FA1AC047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44BFF8F-CA8C-4A56-8F56-ED2AD2EEBD3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4A53422-BC1E-4E8C-9CE4-50A36EDF446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52CBB19-7E46-444F-8606-7502104466B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15BACA8-159E-4337-903B-587488C0551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879A19E-980A-4F41-AD79-03D35440102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0E60A0-35B4-4F2F-B508-2DA728E64CD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160C0BC-7F22-4C41-9A0E-84DBBAEDEBC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39DEE2-E5DC-4A23-AB94-F471AA972A3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8F3A63C-440C-411D-BE66-EDD03DF0EA9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E7AFE75-BB4C-475B-BE55-805FDFA56C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D16CF1A-45C4-4769-9ADC-45C2CFB36FA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0B722FC-46E6-44E6-A4EE-249F53A119B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8391F08-E583-43BC-9310-26F2D53383E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7E0FFF1-BE52-4C36-A075-5D3C90ABEC0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31368CB-C43D-4597-A429-A08040F6FB6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EB6662C-A579-4E62-B883-37075C4DBA41}"/>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94E6CF-3D11-4504-ADC2-F8AB9061A15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5C1F175-8411-4B33-8D51-3CCE72300DF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081590A-18BE-40B0-9344-41E660BCD49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812B736-F0E3-4914-B3F0-2A32B1A17E2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77F71F7-D752-4ECB-9059-EF7D3A02853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D502F23-328C-43D6-8F7B-C03DEF1FC0E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B8AC057-2506-4872-A55E-B1802B99C04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AFEA9A4-F172-4B41-BFBE-C73A78B4390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82E4F32-3D40-462E-BF57-E64DF2852B2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078D721-04FE-40B9-9140-1E74ABD2AA9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E916A3A-13D7-4EEB-A69B-21917AFEDF3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54FAE6D-2613-49DD-991A-C2C7D955B9B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96D42B4-661C-4627-AA16-BF24F18C152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全体の有形固定資産減価償却率は、全国平均と比べ</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と比べ</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ポイント高く、前年度比で</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ポイント増加している。今後も公共施設等総合管理計画に基づき、必要性・継続性・効率性の観点から、老朽化した公共施設等の適正化に積極的に取り組んでいく必要がある。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A1F6B06-DF3E-4672-996B-18BFB10C611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E3B3D04-960C-4A43-901F-D087CADE416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8B13A99-992A-47E9-8C9E-CEC0735AD607}"/>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0058CBF-BCDF-40B6-9E01-7DAD7B814D8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EBA0461-7E67-4E08-8C5E-88417D886B3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4D679D0-2492-4E38-AC72-6CD02AE9F33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116C100-F176-4ABA-9BFF-F433F377342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13A088C-4AC0-48BE-956B-1E56479B631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1F21467-27D6-4AD3-B64E-60B2696A39A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87B6B3C-92B0-4D90-92F3-88E114ED92B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1D9CB97-C388-4680-B0F5-F6453324C2A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46E970F-6C25-4C63-93CC-EEECE65032D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25CF0FD-461F-4001-BE2A-7D1C568928D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88E8E86-041B-4D84-B180-9891AE84099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2490B95-5720-46EA-BD09-2C64D983266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13FF4AC-DB3B-4A55-9220-5EABC276659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263A27FF-3E07-454C-9ADA-66DC3C660D1F}"/>
            </a:ext>
          </a:extLst>
        </xdr:cNvPr>
        <xdr:cNvCxnSpPr/>
      </xdr:nvCxnSpPr>
      <xdr:spPr>
        <a:xfrm flipV="1">
          <a:off x="4760595" y="4440555"/>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D0079191-5BB8-4AF4-A35C-EB141FC3F108}"/>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3733B2FE-9D0A-4D5B-94E2-48FEFF133134}"/>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7C8A51D4-6FAB-4097-8BD7-5DA04150C843}"/>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852D13BB-338E-4825-BBF5-00255B575E71}"/>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B301F41C-0E29-4C35-8C95-463DF50ABF08}"/>
            </a:ext>
          </a:extLst>
        </xdr:cNvPr>
        <xdr:cNvSpPr txBox="1"/>
      </xdr:nvSpPr>
      <xdr:spPr>
        <a:xfrm>
          <a:off x="4813300" y="5227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79D7D626-0418-489F-ACE5-5A6E4536A4D6}"/>
            </a:ext>
          </a:extLst>
        </xdr:cNvPr>
        <xdr:cNvSpPr/>
      </xdr:nvSpPr>
      <xdr:spPr>
        <a:xfrm>
          <a:off x="4711700" y="537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77477546-165D-41CF-9CDF-DCE21AA4D08D}"/>
            </a:ext>
          </a:extLst>
        </xdr:cNvPr>
        <xdr:cNvSpPr/>
      </xdr:nvSpPr>
      <xdr:spPr>
        <a:xfrm>
          <a:off x="4000500" y="53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209E9F1B-6D50-4B70-8F8C-8F42695C9420}"/>
            </a:ext>
          </a:extLst>
        </xdr:cNvPr>
        <xdr:cNvSpPr/>
      </xdr:nvSpPr>
      <xdr:spPr>
        <a:xfrm>
          <a:off x="3238500" y="5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2454EBC7-3267-4191-B93C-24D53FDF2838}"/>
            </a:ext>
          </a:extLst>
        </xdr:cNvPr>
        <xdr:cNvSpPr/>
      </xdr:nvSpPr>
      <xdr:spPr>
        <a:xfrm>
          <a:off x="2476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7A6F21E4-A568-4541-8FEB-697AC1209354}"/>
            </a:ext>
          </a:extLst>
        </xdr:cNvPr>
        <xdr:cNvSpPr/>
      </xdr:nvSpPr>
      <xdr:spPr>
        <a:xfrm>
          <a:off x="1714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FABC61F-419F-4D6A-A320-7D314ECB1C8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11F33DE-07D8-4188-B770-C2BA75591D4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68F882-1637-420A-AEDC-31E8456B6F6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131B420-CA40-4032-B944-EF46E65D983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2E23F68-DF3B-4CE2-8E92-2CAA9A27AA7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1" name="楕円 80">
          <a:extLst>
            <a:ext uri="{FF2B5EF4-FFF2-40B4-BE49-F238E27FC236}">
              <a16:creationId xmlns:a16="http://schemas.microsoft.com/office/drawing/2014/main" id="{7BBCF26A-46AE-4405-A4D3-DC4617D43AAC}"/>
            </a:ext>
          </a:extLst>
        </xdr:cNvPr>
        <xdr:cNvSpPr/>
      </xdr:nvSpPr>
      <xdr:spPr>
        <a:xfrm>
          <a:off x="47117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512420F7-C547-4246-95CD-F063D4684258}"/>
            </a:ext>
          </a:extLst>
        </xdr:cNvPr>
        <xdr:cNvSpPr txBox="1"/>
      </xdr:nvSpPr>
      <xdr:spPr>
        <a:xfrm>
          <a:off x="481330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3" name="楕円 82">
          <a:extLst>
            <a:ext uri="{FF2B5EF4-FFF2-40B4-BE49-F238E27FC236}">
              <a16:creationId xmlns:a16="http://schemas.microsoft.com/office/drawing/2014/main" id="{EB371A37-6573-439E-8497-F827C54BE1F9}"/>
            </a:ext>
          </a:extLst>
        </xdr:cNvPr>
        <xdr:cNvSpPr/>
      </xdr:nvSpPr>
      <xdr:spPr>
        <a:xfrm>
          <a:off x="40005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32</xdr:row>
      <xdr:rowOff>22860</xdr:rowOff>
    </xdr:to>
    <xdr:cxnSp macro="">
      <xdr:nvCxnSpPr>
        <xdr:cNvPr id="84" name="直線コネクタ 83">
          <a:extLst>
            <a:ext uri="{FF2B5EF4-FFF2-40B4-BE49-F238E27FC236}">
              <a16:creationId xmlns:a16="http://schemas.microsoft.com/office/drawing/2014/main" id="{C15B5714-94E9-4279-9958-353A6AEE1453}"/>
            </a:ext>
          </a:extLst>
        </xdr:cNvPr>
        <xdr:cNvCxnSpPr/>
      </xdr:nvCxnSpPr>
      <xdr:spPr>
        <a:xfrm>
          <a:off x="4051300" y="5440892"/>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5" name="楕円 84">
          <a:extLst>
            <a:ext uri="{FF2B5EF4-FFF2-40B4-BE49-F238E27FC236}">
              <a16:creationId xmlns:a16="http://schemas.microsoft.com/office/drawing/2014/main" id="{CF3FEBF2-1C3A-4B2A-907A-B1291D09E015}"/>
            </a:ext>
          </a:extLst>
        </xdr:cNvPr>
        <xdr:cNvSpPr/>
      </xdr:nvSpPr>
      <xdr:spPr>
        <a:xfrm>
          <a:off x="32385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8A716B4A-FB48-48C1-80D5-28C6DB96C3EB}"/>
            </a:ext>
          </a:extLst>
        </xdr:cNvPr>
        <xdr:cNvCxnSpPr/>
      </xdr:nvCxnSpPr>
      <xdr:spPr>
        <a:xfrm>
          <a:off x="3289300" y="537972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139912</xdr:rowOff>
    </xdr:from>
    <xdr:to>
      <xdr:col>11</xdr:col>
      <xdr:colOff>187325</xdr:colOff>
      <xdr:row>32</xdr:row>
      <xdr:rowOff>70062</xdr:rowOff>
    </xdr:to>
    <xdr:sp macro="" textlink="">
      <xdr:nvSpPr>
        <xdr:cNvPr id="87" name="楕円 86">
          <a:extLst>
            <a:ext uri="{FF2B5EF4-FFF2-40B4-BE49-F238E27FC236}">
              <a16:creationId xmlns:a16="http://schemas.microsoft.com/office/drawing/2014/main" id="{5077C3DB-C9C0-4A4D-8D51-C4EEBE636102}"/>
            </a:ext>
          </a:extLst>
        </xdr:cNvPr>
        <xdr:cNvSpPr/>
      </xdr:nvSpPr>
      <xdr:spPr>
        <a:xfrm>
          <a:off x="2476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32</xdr:row>
      <xdr:rowOff>19262</xdr:rowOff>
    </xdr:to>
    <xdr:cxnSp macro="">
      <xdr:nvCxnSpPr>
        <xdr:cNvPr id="88" name="直線コネクタ 87">
          <a:extLst>
            <a:ext uri="{FF2B5EF4-FFF2-40B4-BE49-F238E27FC236}">
              <a16:creationId xmlns:a16="http://schemas.microsoft.com/office/drawing/2014/main" id="{23DA72A1-CA14-4EC3-A149-DC7F57270D22}"/>
            </a:ext>
          </a:extLst>
        </xdr:cNvPr>
        <xdr:cNvCxnSpPr/>
      </xdr:nvCxnSpPr>
      <xdr:spPr>
        <a:xfrm flipV="1">
          <a:off x="2527300" y="5379720"/>
          <a:ext cx="7620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82338</xdr:rowOff>
    </xdr:from>
    <xdr:to>
      <xdr:col>7</xdr:col>
      <xdr:colOff>187325</xdr:colOff>
      <xdr:row>32</xdr:row>
      <xdr:rowOff>12488</xdr:rowOff>
    </xdr:to>
    <xdr:sp macro="" textlink="">
      <xdr:nvSpPr>
        <xdr:cNvPr id="89" name="楕円 88">
          <a:extLst>
            <a:ext uri="{FF2B5EF4-FFF2-40B4-BE49-F238E27FC236}">
              <a16:creationId xmlns:a16="http://schemas.microsoft.com/office/drawing/2014/main" id="{F082F77A-DAEC-4C1D-9D5D-9ED36D3DF91A}"/>
            </a:ext>
          </a:extLst>
        </xdr:cNvPr>
        <xdr:cNvSpPr/>
      </xdr:nvSpPr>
      <xdr:spPr>
        <a:xfrm>
          <a:off x="1714500" y="53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32</xdr:row>
      <xdr:rowOff>19262</xdr:rowOff>
    </xdr:to>
    <xdr:cxnSp macro="">
      <xdr:nvCxnSpPr>
        <xdr:cNvPr id="90" name="直線コネクタ 89">
          <a:extLst>
            <a:ext uri="{FF2B5EF4-FFF2-40B4-BE49-F238E27FC236}">
              <a16:creationId xmlns:a16="http://schemas.microsoft.com/office/drawing/2014/main" id="{DFE33E20-76A7-408B-B115-D828350361C5}"/>
            </a:ext>
          </a:extLst>
        </xdr:cNvPr>
        <xdr:cNvCxnSpPr/>
      </xdr:nvCxnSpPr>
      <xdr:spPr>
        <a:xfrm>
          <a:off x="1765300" y="544808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04049985-AFE1-4936-B68F-00DE9935D409}"/>
            </a:ext>
          </a:extLst>
        </xdr:cNvPr>
        <xdr:cNvSpPr txBox="1"/>
      </xdr:nvSpPr>
      <xdr:spPr>
        <a:xfrm>
          <a:off x="3836044" y="5132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487A6933-E7CE-43D8-97E3-340705EB7163}"/>
            </a:ext>
          </a:extLst>
        </xdr:cNvPr>
        <xdr:cNvSpPr txBox="1"/>
      </xdr:nvSpPr>
      <xdr:spPr>
        <a:xfrm>
          <a:off x="3086744" y="543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BB2477A4-542C-4EDB-A329-EF6819E0933E}"/>
            </a:ext>
          </a:extLst>
        </xdr:cNvPr>
        <xdr:cNvSpPr txBox="1"/>
      </xdr:nvSpPr>
      <xdr:spPr>
        <a:xfrm>
          <a:off x="2324744"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68182F12-1650-4F56-9889-CCAA5D3F0E57}"/>
            </a:ext>
          </a:extLst>
        </xdr:cNvPr>
        <xdr:cNvSpPr txBox="1"/>
      </xdr:nvSpPr>
      <xdr:spPr>
        <a:xfrm>
          <a:off x="1562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5" name="n_1mainValue有形固定資産減価償却率">
          <a:extLst>
            <a:ext uri="{FF2B5EF4-FFF2-40B4-BE49-F238E27FC236}">
              <a16:creationId xmlns:a16="http://schemas.microsoft.com/office/drawing/2014/main" id="{B3E7B1A0-5F7F-41FF-ADD2-05E17EDB3B7E}"/>
            </a:ext>
          </a:extLst>
        </xdr:cNvPr>
        <xdr:cNvSpPr txBox="1"/>
      </xdr:nvSpPr>
      <xdr:spPr>
        <a:xfrm>
          <a:off x="3836044" y="548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132097</xdr:rowOff>
    </xdr:from>
    <xdr:ext cx="405111" cy="259045"/>
    <xdr:sp macro="" textlink="">
      <xdr:nvSpPr>
        <xdr:cNvPr id="96" name="n_2mainValue有形固定資産減価償却率">
          <a:extLst>
            <a:ext uri="{FF2B5EF4-FFF2-40B4-BE49-F238E27FC236}">
              <a16:creationId xmlns:a16="http://schemas.microsoft.com/office/drawing/2014/main" id="{8F506D9C-923C-41B7-8D4B-A0902C2EA9E3}"/>
            </a:ext>
          </a:extLst>
        </xdr:cNvPr>
        <xdr:cNvSpPr txBox="1"/>
      </xdr:nvSpPr>
      <xdr:spPr>
        <a:xfrm>
          <a:off x="3086744" y="51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61189</xdr:rowOff>
    </xdr:from>
    <xdr:ext cx="405111" cy="259045"/>
    <xdr:sp macro="" textlink="">
      <xdr:nvSpPr>
        <xdr:cNvPr id="97" name="n_3mainValue有形固定資産減価償却率">
          <a:extLst>
            <a:ext uri="{FF2B5EF4-FFF2-40B4-BE49-F238E27FC236}">
              <a16:creationId xmlns:a16="http://schemas.microsoft.com/office/drawing/2014/main" id="{88F57E3C-477D-4DB7-A832-4A90F4EEF5F8}"/>
            </a:ext>
          </a:extLst>
        </xdr:cNvPr>
        <xdr:cNvSpPr txBox="1"/>
      </xdr:nvSpPr>
      <xdr:spPr>
        <a:xfrm>
          <a:off x="23247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3615</xdr:rowOff>
    </xdr:from>
    <xdr:ext cx="405111" cy="259045"/>
    <xdr:sp macro="" textlink="">
      <xdr:nvSpPr>
        <xdr:cNvPr id="98" name="n_4mainValue有形固定資産減価償却率">
          <a:extLst>
            <a:ext uri="{FF2B5EF4-FFF2-40B4-BE49-F238E27FC236}">
              <a16:creationId xmlns:a16="http://schemas.microsoft.com/office/drawing/2014/main" id="{557BEC9D-024A-4A90-93B1-1CADC1282EF6}"/>
            </a:ext>
          </a:extLst>
        </xdr:cNvPr>
        <xdr:cNvSpPr txBox="1"/>
      </xdr:nvSpPr>
      <xdr:spPr>
        <a:xfrm>
          <a:off x="1562744"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D5B53A7-9E88-4BCF-B120-44C9DFE53F4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5284832-F595-4E05-9A4B-6502B1E873B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79AD131-874F-461A-95DE-1441212C3C9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12DAFAD-C224-413B-A574-CA5F871851B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22061EC-827C-45DC-B098-8E3BEEFADDD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E0FCA9E-F2F6-49E1-94CC-F6E4C9E6C54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21F2FB2-7000-4C7D-B13F-0D03BC56EC4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D345E8D-8E35-47A4-BFC4-5D0C443C067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F992811-4D57-4283-B680-32140A3F75B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F88D4F7-EFB4-47A0-AA59-066BAE1DFE9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39F08C0-3DA3-433A-B50B-F935C809D82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B2BA782-0040-4E0D-B691-8A868B113FA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8E82E14-C7CA-4890-AC95-3054FDF8A89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債務償還比率は、前年度よ</a:t>
          </a:r>
          <a:r>
            <a:rPr kumimoji="1" lang="ja-JP" altLang="en-US" sz="1050">
              <a:solidFill>
                <a:sysClr val="windowText" lastClr="000000"/>
              </a:solidFill>
              <a:effectLst/>
              <a:latin typeface="+mn-lt"/>
              <a:ea typeface="+mn-ea"/>
              <a:cs typeface="+mn-cs"/>
            </a:rPr>
            <a:t>り</a:t>
          </a:r>
          <a:r>
            <a:rPr kumimoji="1" lang="en-US" altLang="ja-JP" sz="1050">
              <a:solidFill>
                <a:sysClr val="windowText" lastClr="000000"/>
              </a:solidFill>
              <a:effectLst/>
              <a:latin typeface="+mn-lt"/>
              <a:ea typeface="+mn-ea"/>
              <a:cs typeface="+mn-cs"/>
            </a:rPr>
            <a:t>4.3</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良化</a:t>
          </a:r>
          <a:r>
            <a:rPr kumimoji="1" lang="ja-JP" altLang="ja-JP" sz="1050">
              <a:solidFill>
                <a:sysClr val="windowText" lastClr="000000"/>
              </a:solidFill>
              <a:effectLst/>
              <a:latin typeface="+mn-lt"/>
              <a:ea typeface="+mn-ea"/>
              <a:cs typeface="+mn-cs"/>
            </a:rPr>
            <a:t>し</a:t>
          </a:r>
          <a:r>
            <a:rPr kumimoji="1" lang="ja-JP" altLang="en-US" sz="1050">
              <a:solidFill>
                <a:sysClr val="windowText" lastClr="000000"/>
              </a:solidFill>
              <a:effectLst/>
              <a:latin typeface="+mn-lt"/>
              <a:ea typeface="+mn-ea"/>
              <a:cs typeface="+mn-cs"/>
            </a:rPr>
            <a:t>たが</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類似団体内平均値および</a:t>
          </a:r>
          <a:r>
            <a:rPr kumimoji="1" lang="ja-JP" altLang="ja-JP" sz="1050">
              <a:solidFill>
                <a:sysClr val="windowText" lastClr="000000"/>
              </a:solidFill>
              <a:effectLst/>
              <a:latin typeface="+mn-lt"/>
              <a:ea typeface="+mn-ea"/>
              <a:cs typeface="+mn-cs"/>
            </a:rPr>
            <a:t>全国平均よりも高い水準となっている。主な要因は、類似団体に比べ公共施設数が多く、人件費や物件費などの経常経費が高い傾向にあることが挙げられる。債務償還比率に影響力のある</a:t>
          </a:r>
          <a:r>
            <a:rPr kumimoji="1" lang="ja-JP" altLang="ja-JP" sz="1000">
              <a:solidFill>
                <a:sysClr val="windowText" lastClr="000000"/>
              </a:solidFill>
              <a:effectLst/>
              <a:latin typeface="+mn-lt"/>
              <a:ea typeface="+mn-ea"/>
              <a:cs typeface="+mn-cs"/>
            </a:rPr>
            <a:t>公債費</a:t>
          </a:r>
          <a:r>
            <a:rPr kumimoji="1" lang="ja-JP" altLang="ja-JP" sz="1050">
              <a:solidFill>
                <a:sysClr val="windowText" lastClr="000000"/>
              </a:solidFill>
              <a:effectLst/>
              <a:latin typeface="+mn-lt"/>
              <a:ea typeface="+mn-ea"/>
              <a:cs typeface="+mn-cs"/>
            </a:rPr>
            <a:t>について</a:t>
          </a:r>
          <a:r>
            <a:rPr kumimoji="1" lang="ja-JP" altLang="en-US" sz="1050">
              <a:solidFill>
                <a:sysClr val="windowText" lastClr="000000"/>
              </a:solidFill>
              <a:effectLst/>
              <a:latin typeface="+mn-lt"/>
              <a:ea typeface="+mn-ea"/>
              <a:cs typeface="+mn-cs"/>
            </a:rPr>
            <a:t>も</a:t>
          </a:r>
          <a:r>
            <a:rPr kumimoji="1" lang="ja-JP" altLang="ja-JP" sz="1050">
              <a:solidFill>
                <a:sysClr val="windowText" lastClr="000000"/>
              </a:solidFill>
              <a:effectLst/>
              <a:latin typeface="+mn-lt"/>
              <a:ea typeface="+mn-ea"/>
              <a:cs typeface="+mn-cs"/>
            </a:rPr>
            <a:t>昨年度より</a:t>
          </a:r>
          <a:r>
            <a:rPr kumimoji="1" lang="ja-JP" altLang="en-US" sz="1050">
              <a:solidFill>
                <a:sysClr val="windowText" lastClr="000000"/>
              </a:solidFill>
              <a:effectLst/>
              <a:latin typeface="+mn-lt"/>
              <a:ea typeface="+mn-ea"/>
              <a:cs typeface="+mn-cs"/>
            </a:rPr>
            <a:t>増加しており</a:t>
          </a:r>
          <a:r>
            <a:rPr kumimoji="1" lang="ja-JP" altLang="ja-JP" sz="1050">
              <a:solidFill>
                <a:sysClr val="windowText" lastClr="000000"/>
              </a:solidFill>
              <a:effectLst/>
              <a:latin typeface="+mn-lt"/>
              <a:ea typeface="+mn-ea"/>
              <a:cs typeface="+mn-cs"/>
            </a:rPr>
            <a:t>、今後も公共施設等の更新等による地方債の増加が想定されることから、より一層の経常経費の抑制に取り組んでいく必要がある。</a:t>
          </a:r>
          <a:endParaRPr lang="ja-JP" altLang="ja-JP" sz="10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23B6E16-122D-420D-9AE5-FC67257B42D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3973447-5D80-45EF-937D-EADE224F268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A567959-015B-46F1-A195-0EA06CACBAC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45CDCC2-A742-4F48-A498-CCA67F21007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8830549-D70E-4A69-BA7F-45FC6E6FB2B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2D68894-0875-4677-9DF1-163E555C730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5F287FF-6C42-447F-A93B-A674BFA763F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6D862AA-2331-43C3-B398-6B6AD198B9B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6DB735C-312B-47BB-A5C6-29814E54CD0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A09BF41-6FED-41EE-939F-6B23D0513FE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1B0FA5C-CC1B-464E-86F7-9EA7D3BEDE8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13F2314-8E94-4122-9155-229CEA8976CC}"/>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5923EF0-31A3-4D9B-B7C9-752AC06D777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24A0FB5-7B45-4768-8656-2A891D60636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45C349B-04FD-4F3F-9D9E-89399E5778E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4A00CEE5-55F1-4B4C-8CE9-0340A0EB55C8}"/>
            </a:ext>
          </a:extLst>
        </xdr:cNvPr>
        <xdr:cNvCxnSpPr/>
      </xdr:nvCxnSpPr>
      <xdr:spPr>
        <a:xfrm flipV="1">
          <a:off x="14793595" y="4541308"/>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5DA34FA-21EC-455D-BDB0-467E19286CE0}"/>
            </a:ext>
          </a:extLst>
        </xdr:cNvPr>
        <xdr:cNvSpPr txBox="1"/>
      </xdr:nvSpPr>
      <xdr:spPr>
        <a:xfrm>
          <a:off x="14846300" y="5791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7F8DE8FA-4412-43C1-802A-4C90368EFE0D}"/>
            </a:ext>
          </a:extLst>
        </xdr:cNvPr>
        <xdr:cNvCxnSpPr/>
      </xdr:nvCxnSpPr>
      <xdr:spPr>
        <a:xfrm>
          <a:off x="14706600" y="578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455F5DF-BB19-4757-9E27-0C3CBA2A209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948D606-1C59-4D72-A53A-F40721FA81E9}"/>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C04D5623-3BEB-486A-9611-65B8711B9A8A}"/>
            </a:ext>
          </a:extLst>
        </xdr:cNvPr>
        <xdr:cNvSpPr txBox="1"/>
      </xdr:nvSpPr>
      <xdr:spPr>
        <a:xfrm>
          <a:off x="14846300" y="4962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E760297D-C6FE-4E4F-8E55-C242D0A8716E}"/>
            </a:ext>
          </a:extLst>
        </xdr:cNvPr>
        <xdr:cNvSpPr/>
      </xdr:nvSpPr>
      <xdr:spPr>
        <a:xfrm>
          <a:off x="14744700" y="51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BB9F09CE-375C-4EEC-BD05-C5446CD04942}"/>
            </a:ext>
          </a:extLst>
        </xdr:cNvPr>
        <xdr:cNvSpPr/>
      </xdr:nvSpPr>
      <xdr:spPr>
        <a:xfrm>
          <a:off x="14033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3AC65BF1-F143-47AD-889F-459702B8A164}"/>
            </a:ext>
          </a:extLst>
        </xdr:cNvPr>
        <xdr:cNvSpPr/>
      </xdr:nvSpPr>
      <xdr:spPr>
        <a:xfrm>
          <a:off x="13271500" y="5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B71B47F3-6271-440C-A1E2-F89EAA77B3EF}"/>
            </a:ext>
          </a:extLst>
        </xdr:cNvPr>
        <xdr:cNvSpPr/>
      </xdr:nvSpPr>
      <xdr:spPr>
        <a:xfrm>
          <a:off x="12509500" y="523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D2E66D-9A94-4809-9293-A8BA6F95AAFA}"/>
            </a:ext>
          </a:extLst>
        </xdr:cNvPr>
        <xdr:cNvSpPr/>
      </xdr:nvSpPr>
      <xdr:spPr>
        <a:xfrm>
          <a:off x="11747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277A114-185B-49C8-BAC2-FDB536E8438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D12D483-1CD8-44F7-B02F-0AFE27B178D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452FBD7-6143-4E65-B506-54DCF56D43A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B882286-4026-4892-88B0-C199519BDF2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17B0E56-2E95-4D99-AF41-F26F7A09DE5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139792</xdr:rowOff>
    </xdr:from>
    <xdr:to>
      <xdr:col>76</xdr:col>
      <xdr:colOff>73025</xdr:colOff>
      <xdr:row>32</xdr:row>
      <xdr:rowOff>69942</xdr:rowOff>
    </xdr:to>
    <xdr:sp macro="" textlink="">
      <xdr:nvSpPr>
        <xdr:cNvPr id="143" name="楕円 142">
          <a:extLst>
            <a:ext uri="{FF2B5EF4-FFF2-40B4-BE49-F238E27FC236}">
              <a16:creationId xmlns:a16="http://schemas.microsoft.com/office/drawing/2014/main" id="{FABECA1E-1E64-405C-812D-9788F6AF9DB3}"/>
            </a:ext>
          </a:extLst>
        </xdr:cNvPr>
        <xdr:cNvSpPr/>
      </xdr:nvSpPr>
      <xdr:spPr>
        <a:xfrm>
          <a:off x="14744700" y="54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118219</xdr:rowOff>
    </xdr:from>
    <xdr:ext cx="469744" cy="259045"/>
    <xdr:sp macro="" textlink="">
      <xdr:nvSpPr>
        <xdr:cNvPr id="144" name="債務償還比率該当値テキスト">
          <a:extLst>
            <a:ext uri="{FF2B5EF4-FFF2-40B4-BE49-F238E27FC236}">
              <a16:creationId xmlns:a16="http://schemas.microsoft.com/office/drawing/2014/main" id="{3E260E09-7EA6-47B0-9D28-24C2F480EEE4}"/>
            </a:ext>
          </a:extLst>
        </xdr:cNvPr>
        <xdr:cNvSpPr txBox="1"/>
      </xdr:nvSpPr>
      <xdr:spPr>
        <a:xfrm>
          <a:off x="14846300" y="54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144949</xdr:rowOff>
    </xdr:from>
    <xdr:to>
      <xdr:col>72</xdr:col>
      <xdr:colOff>123825</xdr:colOff>
      <xdr:row>32</xdr:row>
      <xdr:rowOff>75099</xdr:rowOff>
    </xdr:to>
    <xdr:sp macro="" textlink="">
      <xdr:nvSpPr>
        <xdr:cNvPr id="145" name="楕円 144">
          <a:extLst>
            <a:ext uri="{FF2B5EF4-FFF2-40B4-BE49-F238E27FC236}">
              <a16:creationId xmlns:a16="http://schemas.microsoft.com/office/drawing/2014/main" id="{CD3F58D9-B2F3-494D-9839-5B4CFDB3233D}"/>
            </a:ext>
          </a:extLst>
        </xdr:cNvPr>
        <xdr:cNvSpPr/>
      </xdr:nvSpPr>
      <xdr:spPr>
        <a:xfrm>
          <a:off x="14033500" y="54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19142</xdr:rowOff>
    </xdr:from>
    <xdr:to>
      <xdr:col>76</xdr:col>
      <xdr:colOff>22225</xdr:colOff>
      <xdr:row>32</xdr:row>
      <xdr:rowOff>24299</xdr:rowOff>
    </xdr:to>
    <xdr:cxnSp macro="">
      <xdr:nvCxnSpPr>
        <xdr:cNvPr id="146" name="直線コネクタ 145">
          <a:extLst>
            <a:ext uri="{FF2B5EF4-FFF2-40B4-BE49-F238E27FC236}">
              <a16:creationId xmlns:a16="http://schemas.microsoft.com/office/drawing/2014/main" id="{C998D8A6-B3EF-43CA-9F3D-265104A35689}"/>
            </a:ext>
          </a:extLst>
        </xdr:cNvPr>
        <xdr:cNvCxnSpPr/>
      </xdr:nvCxnSpPr>
      <xdr:spPr>
        <a:xfrm flipV="1">
          <a:off x="14084300" y="5505542"/>
          <a:ext cx="711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82388</xdr:rowOff>
    </xdr:from>
    <xdr:to>
      <xdr:col>68</xdr:col>
      <xdr:colOff>123825</xdr:colOff>
      <xdr:row>31</xdr:row>
      <xdr:rowOff>12538</xdr:rowOff>
    </xdr:to>
    <xdr:sp macro="" textlink="">
      <xdr:nvSpPr>
        <xdr:cNvPr id="147" name="楕円 146">
          <a:extLst>
            <a:ext uri="{FF2B5EF4-FFF2-40B4-BE49-F238E27FC236}">
              <a16:creationId xmlns:a16="http://schemas.microsoft.com/office/drawing/2014/main" id="{22CEF22F-1796-4E17-9721-2F7F1D3A004D}"/>
            </a:ext>
          </a:extLst>
        </xdr:cNvPr>
        <xdr:cNvSpPr/>
      </xdr:nvSpPr>
      <xdr:spPr>
        <a:xfrm>
          <a:off x="13271500" y="52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133188</xdr:rowOff>
    </xdr:from>
    <xdr:to>
      <xdr:col>72</xdr:col>
      <xdr:colOff>73025</xdr:colOff>
      <xdr:row>32</xdr:row>
      <xdr:rowOff>24299</xdr:rowOff>
    </xdr:to>
    <xdr:cxnSp macro="">
      <xdr:nvCxnSpPr>
        <xdr:cNvPr id="148" name="直線コネクタ 147">
          <a:extLst>
            <a:ext uri="{FF2B5EF4-FFF2-40B4-BE49-F238E27FC236}">
              <a16:creationId xmlns:a16="http://schemas.microsoft.com/office/drawing/2014/main" id="{45A14E7E-8059-456B-9CAC-D92CEA3D03AD}"/>
            </a:ext>
          </a:extLst>
        </xdr:cNvPr>
        <xdr:cNvCxnSpPr/>
      </xdr:nvCxnSpPr>
      <xdr:spPr>
        <a:xfrm>
          <a:off x="13322300" y="5276688"/>
          <a:ext cx="762000" cy="2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118752</xdr:rowOff>
    </xdr:from>
    <xdr:to>
      <xdr:col>64</xdr:col>
      <xdr:colOff>123825</xdr:colOff>
      <xdr:row>33</xdr:row>
      <xdr:rowOff>48902</xdr:rowOff>
    </xdr:to>
    <xdr:sp macro="" textlink="">
      <xdr:nvSpPr>
        <xdr:cNvPr id="149" name="楕円 148">
          <a:extLst>
            <a:ext uri="{FF2B5EF4-FFF2-40B4-BE49-F238E27FC236}">
              <a16:creationId xmlns:a16="http://schemas.microsoft.com/office/drawing/2014/main" id="{5A85F186-A0F2-433D-9A08-F9A783E57E94}"/>
            </a:ext>
          </a:extLst>
        </xdr:cNvPr>
        <xdr:cNvSpPr/>
      </xdr:nvSpPr>
      <xdr:spPr>
        <a:xfrm>
          <a:off x="12509500" y="56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133188</xdr:rowOff>
    </xdr:from>
    <xdr:to>
      <xdr:col>68</xdr:col>
      <xdr:colOff>73025</xdr:colOff>
      <xdr:row>32</xdr:row>
      <xdr:rowOff>169552</xdr:rowOff>
    </xdr:to>
    <xdr:cxnSp macro="">
      <xdr:nvCxnSpPr>
        <xdr:cNvPr id="150" name="直線コネクタ 149">
          <a:extLst>
            <a:ext uri="{FF2B5EF4-FFF2-40B4-BE49-F238E27FC236}">
              <a16:creationId xmlns:a16="http://schemas.microsoft.com/office/drawing/2014/main" id="{3C32A180-BFF7-4A93-98EE-79B7E12BD77B}"/>
            </a:ext>
          </a:extLst>
        </xdr:cNvPr>
        <xdr:cNvCxnSpPr/>
      </xdr:nvCxnSpPr>
      <xdr:spPr>
        <a:xfrm flipV="1">
          <a:off x="12560300" y="5276688"/>
          <a:ext cx="762000" cy="37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158383</xdr:rowOff>
    </xdr:from>
    <xdr:to>
      <xdr:col>60</xdr:col>
      <xdr:colOff>123825</xdr:colOff>
      <xdr:row>32</xdr:row>
      <xdr:rowOff>88533</xdr:rowOff>
    </xdr:to>
    <xdr:sp macro="" textlink="">
      <xdr:nvSpPr>
        <xdr:cNvPr id="151" name="楕円 150">
          <a:extLst>
            <a:ext uri="{FF2B5EF4-FFF2-40B4-BE49-F238E27FC236}">
              <a16:creationId xmlns:a16="http://schemas.microsoft.com/office/drawing/2014/main" id="{69333EF8-6E56-4F2F-9F28-0D0E91253652}"/>
            </a:ext>
          </a:extLst>
        </xdr:cNvPr>
        <xdr:cNvSpPr/>
      </xdr:nvSpPr>
      <xdr:spPr>
        <a:xfrm>
          <a:off x="11747500" y="54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37733</xdr:rowOff>
    </xdr:from>
    <xdr:to>
      <xdr:col>64</xdr:col>
      <xdr:colOff>73025</xdr:colOff>
      <xdr:row>32</xdr:row>
      <xdr:rowOff>169552</xdr:rowOff>
    </xdr:to>
    <xdr:cxnSp macro="">
      <xdr:nvCxnSpPr>
        <xdr:cNvPr id="152" name="直線コネクタ 151">
          <a:extLst>
            <a:ext uri="{FF2B5EF4-FFF2-40B4-BE49-F238E27FC236}">
              <a16:creationId xmlns:a16="http://schemas.microsoft.com/office/drawing/2014/main" id="{FCAB5C7B-4776-446D-AE12-66AD28AFFD38}"/>
            </a:ext>
          </a:extLst>
        </xdr:cNvPr>
        <xdr:cNvCxnSpPr/>
      </xdr:nvCxnSpPr>
      <xdr:spPr>
        <a:xfrm>
          <a:off x="11798300" y="5524133"/>
          <a:ext cx="762000" cy="13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21B44E2B-25DE-415F-A0B7-C9557FB22A41}"/>
            </a:ext>
          </a:extLst>
        </xdr:cNvPr>
        <xdr:cNvSpPr txBox="1"/>
      </xdr:nvSpPr>
      <xdr:spPr>
        <a:xfrm>
          <a:off x="13836727" y="486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548B22D5-7AD0-410A-BD5B-26F29B8053CF}"/>
            </a:ext>
          </a:extLst>
        </xdr:cNvPr>
        <xdr:cNvSpPr txBox="1"/>
      </xdr:nvSpPr>
      <xdr:spPr>
        <a:xfrm>
          <a:off x="13087427" y="48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E1128BDA-BD5B-4879-8D7E-981620F40E6D}"/>
            </a:ext>
          </a:extLst>
        </xdr:cNvPr>
        <xdr:cNvSpPr txBox="1"/>
      </xdr:nvSpPr>
      <xdr:spPr>
        <a:xfrm>
          <a:off x="12325427" y="501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0D1D6206-003F-4E84-B563-F99EF5C20F70}"/>
            </a:ext>
          </a:extLst>
        </xdr:cNvPr>
        <xdr:cNvSpPr txBox="1"/>
      </xdr:nvSpPr>
      <xdr:spPr>
        <a:xfrm>
          <a:off x="11563427" y="50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66226</xdr:rowOff>
    </xdr:from>
    <xdr:ext cx="469744" cy="259045"/>
    <xdr:sp macro="" textlink="">
      <xdr:nvSpPr>
        <xdr:cNvPr id="157" name="n_1mainValue債務償還比率">
          <a:extLst>
            <a:ext uri="{FF2B5EF4-FFF2-40B4-BE49-F238E27FC236}">
              <a16:creationId xmlns:a16="http://schemas.microsoft.com/office/drawing/2014/main" id="{DDD973AB-9200-45FB-AE89-DAE819772076}"/>
            </a:ext>
          </a:extLst>
        </xdr:cNvPr>
        <xdr:cNvSpPr txBox="1"/>
      </xdr:nvSpPr>
      <xdr:spPr>
        <a:xfrm>
          <a:off x="13836727" y="555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3665</xdr:rowOff>
    </xdr:from>
    <xdr:ext cx="469744" cy="259045"/>
    <xdr:sp macro="" textlink="">
      <xdr:nvSpPr>
        <xdr:cNvPr id="158" name="n_2mainValue債務償還比率">
          <a:extLst>
            <a:ext uri="{FF2B5EF4-FFF2-40B4-BE49-F238E27FC236}">
              <a16:creationId xmlns:a16="http://schemas.microsoft.com/office/drawing/2014/main" id="{0300B895-6C18-4B12-9611-116C35A65B35}"/>
            </a:ext>
          </a:extLst>
        </xdr:cNvPr>
        <xdr:cNvSpPr txBox="1"/>
      </xdr:nvSpPr>
      <xdr:spPr>
        <a:xfrm>
          <a:off x="13087427" y="531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40029</xdr:rowOff>
    </xdr:from>
    <xdr:ext cx="469744" cy="259045"/>
    <xdr:sp macro="" textlink="">
      <xdr:nvSpPr>
        <xdr:cNvPr id="159" name="n_3mainValue債務償還比率">
          <a:extLst>
            <a:ext uri="{FF2B5EF4-FFF2-40B4-BE49-F238E27FC236}">
              <a16:creationId xmlns:a16="http://schemas.microsoft.com/office/drawing/2014/main" id="{E3FEEBA1-0D27-4067-AF29-3785FE6C8FEF}"/>
            </a:ext>
          </a:extLst>
        </xdr:cNvPr>
        <xdr:cNvSpPr txBox="1"/>
      </xdr:nvSpPr>
      <xdr:spPr>
        <a:xfrm>
          <a:off x="12325427" y="56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79660</xdr:rowOff>
    </xdr:from>
    <xdr:ext cx="469744" cy="259045"/>
    <xdr:sp macro="" textlink="">
      <xdr:nvSpPr>
        <xdr:cNvPr id="160" name="n_4mainValue債務償還比率">
          <a:extLst>
            <a:ext uri="{FF2B5EF4-FFF2-40B4-BE49-F238E27FC236}">
              <a16:creationId xmlns:a16="http://schemas.microsoft.com/office/drawing/2014/main" id="{1E06677A-9DBA-4A58-9915-810E75D03533}"/>
            </a:ext>
          </a:extLst>
        </xdr:cNvPr>
        <xdr:cNvSpPr txBox="1"/>
      </xdr:nvSpPr>
      <xdr:spPr>
        <a:xfrm>
          <a:off x="11563427" y="556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6C70039-4D93-4A3E-87D7-22D5ECF8ED3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EAD6E5A-A966-4038-9DC8-15E3892A893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97BE6DD-561A-4CDB-8C29-15A1D60AB18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3BFA898-6BA6-42FF-B2BA-022B6F1D9FC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6A86472-4487-42EE-A918-CEDC092368C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ADCC0EA-2775-480A-81B5-DCD32739DCE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4C4CEB-7006-4613-86E6-95D660CB28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C0C621-7755-48CB-A402-8E4E51A97B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47192A-77F5-4F60-B769-BC083FB1EB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B01898-0F8D-4BA3-91FE-03412F9D5D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010C32-4DD1-46AE-836E-0B048D0790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D16C73-25CF-4CFA-94BA-E1907E64E6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A77E9C-8DF3-40DA-A857-23DF280FCC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F3906F-4BC4-4574-93B1-C4E02A650A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3814BE-F8DA-4925-BD7A-CB9C572614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978B54-E734-430C-A016-1372A4D2F6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0FB29F-8281-4A1A-9F2B-8CC2290D6A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5DEAC6-D17A-421E-AF15-1FC05EEE93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905DFF-63A7-45A2-9E41-DD79216BBE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9A81DB-C19D-486F-BC06-9E032E6493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9C1F76-D95E-4331-B921-14B62BB4C2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6EEB88-A036-46EE-8C77-8BE5C12A4C8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0A7B20-DCE9-4B87-A868-4CED18DAB4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5643FB-27FF-4325-8E2B-C5E0848FCF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9454EE-851F-45B7-92B2-B2D9C6D25A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49E643-F59D-45F2-8FEA-B2E9FF8BE3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A417FE-02DC-406A-9C37-225DFC1BEA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5A26EB-9240-4FE7-BAAF-5416845959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5460D5-D042-46D7-BF0B-B7C499A05B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3B98DF-5C98-49D4-88B7-B96832DD25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DC2DE1-B848-44C6-AB64-256AF262DE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72C599-FD69-46BC-AA5C-ACC27664F9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25B330-CF9A-4061-9697-3676694BE6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91217B-1BCA-4DF5-A51A-8848D5E0C6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0946F3-140C-4DAC-B8CF-7876BD001B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27FB5E-F7A2-4B28-8E04-836B5B600C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D504FE-F09E-47DF-A928-41D19723E4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9B1BD9-E080-4AFF-9520-81A44D69DD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1323F8-D0FE-41EF-9E22-753B1D6F378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D83B49-7A2C-4DE0-B45A-3781D85146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EB4633-F194-4AE5-AC83-C5E142E669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172DA7-C291-48DC-9CC2-A1EDFF3FC0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C555CA-07E5-4079-ADE0-45DF0C5B08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7F0BD3-38BA-4CA5-9E55-7AEB378BEF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5E9076-745C-480B-90F8-F2F29128D1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4ED70D-6176-4D9B-A2BC-1E91A2572C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9E0C0A-0596-4575-97FD-B00C444493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04FCDB-1FBF-4D75-A0D9-F3C40F2F55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8E4575-B7AB-432E-ACDD-D5ECA91B7E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1072373-72E0-4C6D-A847-E692C832506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E81BECB-72A7-4020-BAB0-4BE1E8F5C7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2D2306B-1F5E-42F5-95D7-0EC6B31F923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477865-5584-46B8-B2F2-20E5909F43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2348CAC-415A-4DEB-83D1-3A590E58833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8ACDC1-B5B9-41B0-BD09-102DD8EF726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85E02BD-C42F-4B70-A2EA-C85949E5EE9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88D7D8-1D13-4B4D-AE0E-667F6C1E58B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1D85E45-65CF-41F1-A008-52C1AA2B955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757ACB1-C8E6-4ADC-895A-23B9F78323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CA32E40-E213-4D20-8524-A679CA75EDA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C7534C2-696B-46E1-908A-ED7E262527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67960F7A-5ACF-4455-A7B6-F5DDC58E9141}"/>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E7D676E-25F7-4657-BAEA-0A12F3CD91B4}"/>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867F962-AC77-47E1-8B83-2F70E64525D2}"/>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93B5D30B-4B87-44C0-A3E2-2FEF3A7B8D3D}"/>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571B405-C892-4147-AD59-2CABBAABF497}"/>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20AEA292-3D4E-4893-9521-2415CE8D5B5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CF4A0C7-6B06-4E85-94AD-4504B94FD5CE}"/>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B524D369-2533-4C3C-8665-30E00A5B2A6D}"/>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3028E5C8-2464-4674-A380-4BD041C37361}"/>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A4FEB8FE-EAD1-4D5D-8A87-046FEE78D109}"/>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85C7A65A-80CB-4CD7-B00C-5FD4BF226DBA}"/>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8CE7FA-BC9B-4DFF-8207-0B1894846B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1E4808-C6EF-4864-9837-7C45C9B40C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E6E42C-6B3B-4282-8619-BD5F155B46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13D591-2331-4CBF-8027-A74292547B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1E50E4-33A0-4ED2-B1A0-E592513B34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160655</xdr:rowOff>
    </xdr:from>
    <xdr:to>
      <xdr:col>24</xdr:col>
      <xdr:colOff>114300</xdr:colOff>
      <xdr:row>36</xdr:row>
      <xdr:rowOff>90805</xdr:rowOff>
    </xdr:to>
    <xdr:sp macro="" textlink="">
      <xdr:nvSpPr>
        <xdr:cNvPr id="73" name="楕円 72">
          <a:extLst>
            <a:ext uri="{FF2B5EF4-FFF2-40B4-BE49-F238E27FC236}">
              <a16:creationId xmlns:a16="http://schemas.microsoft.com/office/drawing/2014/main" id="{296A642C-9EF9-422D-9527-47F62F511AEF}"/>
            </a:ext>
          </a:extLst>
        </xdr:cNvPr>
        <xdr:cNvSpPr/>
      </xdr:nvSpPr>
      <xdr:spPr>
        <a:xfrm>
          <a:off x="4584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5BE4ADC1-B2FD-4972-A59F-67C0F0C7C032}"/>
            </a:ext>
          </a:extLst>
        </xdr:cNvPr>
        <xdr:cNvSpPr txBox="1"/>
      </xdr:nvSpPr>
      <xdr:spPr>
        <a:xfrm>
          <a:off x="4673600"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122555</xdr:rowOff>
    </xdr:from>
    <xdr:to>
      <xdr:col>20</xdr:col>
      <xdr:colOff>38100</xdr:colOff>
      <xdr:row>36</xdr:row>
      <xdr:rowOff>52705</xdr:rowOff>
    </xdr:to>
    <xdr:sp macro="" textlink="">
      <xdr:nvSpPr>
        <xdr:cNvPr id="75" name="楕円 74">
          <a:extLst>
            <a:ext uri="{FF2B5EF4-FFF2-40B4-BE49-F238E27FC236}">
              <a16:creationId xmlns:a16="http://schemas.microsoft.com/office/drawing/2014/main" id="{D5509C36-5C7F-412A-B478-E907FE550472}"/>
            </a:ext>
          </a:extLst>
        </xdr:cNvPr>
        <xdr:cNvSpPr/>
      </xdr:nvSpPr>
      <xdr:spPr>
        <a:xfrm>
          <a:off x="3746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xdr:rowOff>
    </xdr:from>
    <xdr:to>
      <xdr:col>24</xdr:col>
      <xdr:colOff>63500</xdr:colOff>
      <xdr:row>36</xdr:row>
      <xdr:rowOff>40005</xdr:rowOff>
    </xdr:to>
    <xdr:cxnSp macro="">
      <xdr:nvCxnSpPr>
        <xdr:cNvPr id="76" name="直線コネクタ 75">
          <a:extLst>
            <a:ext uri="{FF2B5EF4-FFF2-40B4-BE49-F238E27FC236}">
              <a16:creationId xmlns:a16="http://schemas.microsoft.com/office/drawing/2014/main" id="{1D59C6B6-9691-49C7-B7A2-EF325BECBFAB}"/>
            </a:ext>
          </a:extLst>
        </xdr:cNvPr>
        <xdr:cNvCxnSpPr/>
      </xdr:nvCxnSpPr>
      <xdr:spPr>
        <a:xfrm>
          <a:off x="3797300" y="6174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90170</xdr:rowOff>
    </xdr:from>
    <xdr:to>
      <xdr:col>15</xdr:col>
      <xdr:colOff>101600</xdr:colOff>
      <xdr:row>36</xdr:row>
      <xdr:rowOff>20320</xdr:rowOff>
    </xdr:to>
    <xdr:sp macro="" textlink="">
      <xdr:nvSpPr>
        <xdr:cNvPr id="77" name="楕円 76">
          <a:extLst>
            <a:ext uri="{FF2B5EF4-FFF2-40B4-BE49-F238E27FC236}">
              <a16:creationId xmlns:a16="http://schemas.microsoft.com/office/drawing/2014/main" id="{589FA3E8-2112-4B04-BE4A-E654BA9DF942}"/>
            </a:ext>
          </a:extLst>
        </xdr:cNvPr>
        <xdr:cNvSpPr/>
      </xdr:nvSpPr>
      <xdr:spPr>
        <a:xfrm>
          <a:off x="2857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140970</xdr:rowOff>
    </xdr:from>
    <xdr:to>
      <xdr:col>19</xdr:col>
      <xdr:colOff>177800</xdr:colOff>
      <xdr:row>36</xdr:row>
      <xdr:rowOff>1905</xdr:rowOff>
    </xdr:to>
    <xdr:cxnSp macro="">
      <xdr:nvCxnSpPr>
        <xdr:cNvPr id="78" name="直線コネクタ 77">
          <a:extLst>
            <a:ext uri="{FF2B5EF4-FFF2-40B4-BE49-F238E27FC236}">
              <a16:creationId xmlns:a16="http://schemas.microsoft.com/office/drawing/2014/main" id="{1717DB4A-9BB1-4A97-8FFC-2A3E2C26BED0}"/>
            </a:ext>
          </a:extLst>
        </xdr:cNvPr>
        <xdr:cNvCxnSpPr/>
      </xdr:nvCxnSpPr>
      <xdr:spPr>
        <a:xfrm>
          <a:off x="2908300" y="61417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9" name="楕円 78">
          <a:extLst>
            <a:ext uri="{FF2B5EF4-FFF2-40B4-BE49-F238E27FC236}">
              <a16:creationId xmlns:a16="http://schemas.microsoft.com/office/drawing/2014/main" id="{CE17DA65-66FF-4E6E-9424-ADD48C83AE6F}"/>
            </a:ext>
          </a:extLst>
        </xdr:cNvPr>
        <xdr:cNvSpPr/>
      </xdr:nvSpPr>
      <xdr:spPr>
        <a:xfrm>
          <a:off x="1968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106680</xdr:rowOff>
    </xdr:from>
    <xdr:to>
      <xdr:col>15</xdr:col>
      <xdr:colOff>50800</xdr:colOff>
      <xdr:row>35</xdr:row>
      <xdr:rowOff>140970</xdr:rowOff>
    </xdr:to>
    <xdr:cxnSp macro="">
      <xdr:nvCxnSpPr>
        <xdr:cNvPr id="80" name="直線コネクタ 79">
          <a:extLst>
            <a:ext uri="{FF2B5EF4-FFF2-40B4-BE49-F238E27FC236}">
              <a16:creationId xmlns:a16="http://schemas.microsoft.com/office/drawing/2014/main" id="{C3A6EAAC-6F27-4C20-A82B-F3B176740D5E}"/>
            </a:ext>
          </a:extLst>
        </xdr:cNvPr>
        <xdr:cNvCxnSpPr/>
      </xdr:nvCxnSpPr>
      <xdr:spPr>
        <a:xfrm>
          <a:off x="2019300" y="6107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19685</xdr:rowOff>
    </xdr:from>
    <xdr:to>
      <xdr:col>6</xdr:col>
      <xdr:colOff>38100</xdr:colOff>
      <xdr:row>35</xdr:row>
      <xdr:rowOff>121285</xdr:rowOff>
    </xdr:to>
    <xdr:sp macro="" textlink="">
      <xdr:nvSpPr>
        <xdr:cNvPr id="81" name="楕円 80">
          <a:extLst>
            <a:ext uri="{FF2B5EF4-FFF2-40B4-BE49-F238E27FC236}">
              <a16:creationId xmlns:a16="http://schemas.microsoft.com/office/drawing/2014/main" id="{4946D89F-6418-4B01-BC9F-EFF7B2DF44E2}"/>
            </a:ext>
          </a:extLst>
        </xdr:cNvPr>
        <xdr:cNvSpPr/>
      </xdr:nvSpPr>
      <xdr:spPr>
        <a:xfrm>
          <a:off x="1079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70485</xdr:rowOff>
    </xdr:from>
    <xdr:to>
      <xdr:col>10</xdr:col>
      <xdr:colOff>114300</xdr:colOff>
      <xdr:row>35</xdr:row>
      <xdr:rowOff>106680</xdr:rowOff>
    </xdr:to>
    <xdr:cxnSp macro="">
      <xdr:nvCxnSpPr>
        <xdr:cNvPr id="82" name="直線コネクタ 81">
          <a:extLst>
            <a:ext uri="{FF2B5EF4-FFF2-40B4-BE49-F238E27FC236}">
              <a16:creationId xmlns:a16="http://schemas.microsoft.com/office/drawing/2014/main" id="{5C2C7797-961A-42C1-B5AC-DEA85B85BC14}"/>
            </a:ext>
          </a:extLst>
        </xdr:cNvPr>
        <xdr:cNvCxnSpPr/>
      </xdr:nvCxnSpPr>
      <xdr:spPr>
        <a:xfrm>
          <a:off x="1130300" y="60712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F8D7595E-BD14-4773-9BCD-69F289D1912F}"/>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471A92D7-BF2D-451D-8228-42661F75DF1E}"/>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DE2B39B4-8783-4DDA-BE33-2A939B89490F}"/>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AB65A5B8-2239-48D4-B2DF-5D4CB21E5B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69232</xdr:rowOff>
    </xdr:from>
    <xdr:ext cx="405111" cy="259045"/>
    <xdr:sp macro="" textlink="">
      <xdr:nvSpPr>
        <xdr:cNvPr id="87" name="n_1mainValue【道路】&#10;有形固定資産減価償却率">
          <a:extLst>
            <a:ext uri="{FF2B5EF4-FFF2-40B4-BE49-F238E27FC236}">
              <a16:creationId xmlns:a16="http://schemas.microsoft.com/office/drawing/2014/main" id="{3C917B9E-B9C3-42A8-B7A5-EB4FDAD8E8FC}"/>
            </a:ext>
          </a:extLst>
        </xdr:cNvPr>
        <xdr:cNvSpPr txBox="1"/>
      </xdr:nvSpPr>
      <xdr:spPr>
        <a:xfrm>
          <a:off x="35820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E405B14A-3875-41A8-89B2-5C08F74A78C0}"/>
            </a:ext>
          </a:extLst>
        </xdr:cNvPr>
        <xdr:cNvSpPr txBox="1"/>
      </xdr:nvSpPr>
      <xdr:spPr>
        <a:xfrm>
          <a:off x="2705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2557</xdr:rowOff>
    </xdr:from>
    <xdr:ext cx="405111" cy="259045"/>
    <xdr:sp macro="" textlink="">
      <xdr:nvSpPr>
        <xdr:cNvPr id="89" name="n_3mainValue【道路】&#10;有形固定資産減価償却率">
          <a:extLst>
            <a:ext uri="{FF2B5EF4-FFF2-40B4-BE49-F238E27FC236}">
              <a16:creationId xmlns:a16="http://schemas.microsoft.com/office/drawing/2014/main" id="{596AB0FB-4F2F-4CA3-AD22-476FF1E1B4A8}"/>
            </a:ext>
          </a:extLst>
        </xdr:cNvPr>
        <xdr:cNvSpPr txBox="1"/>
      </xdr:nvSpPr>
      <xdr:spPr>
        <a:xfrm>
          <a:off x="1816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65291671-7690-4847-AB27-6DB177CE6FB2}"/>
            </a:ext>
          </a:extLst>
        </xdr:cNvPr>
        <xdr:cNvSpPr txBox="1"/>
      </xdr:nvSpPr>
      <xdr:spPr>
        <a:xfrm>
          <a:off x="927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0B122E9-D84E-4277-A2C8-87923E330E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1D38CE7-49D0-47E2-95FC-79F93F03C5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35FF822-397E-47E7-87A3-226572954D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A9EA99A-7F6F-43A7-9DB6-7FC4D69AA8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0AEB7CF-E8D4-4301-A6E9-17D2D0E3CA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B1A499A-0113-49CB-8B22-93BE6B3D07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962F40-63B0-445F-9482-7104CD1903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92705D7-CA83-4350-AA15-50729DAA438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28F87DB-E578-4030-8530-A60457FF3F5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429B26-40D8-4DBD-B0A0-567C7386FE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79BD0D5-13F4-4132-B2EB-28E066BFB0B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69C774D-F7A6-4A98-B785-C098D1A865F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F3C3061-65EE-42C1-8BF8-0D854865058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9E42F78-9D0E-4B35-B61B-9DD9DCBA237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7680BDE-B0E2-40DC-A86D-984E098C0F1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913E556-4A26-4809-B15F-F304AC6705C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84F72DF-3FCC-4F5E-A3B1-02719201F2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64358BB-1FC5-4CBB-B858-6822058693F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9A275E1-C488-4CA2-8608-B566BE4387B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CA46ECD-3B36-4E2F-8C4C-E8332B5C6BE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D9B3BF5-5F5E-4099-B7AF-57F3F4E10F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EB6CEB0-8375-4A45-B666-C22097B5298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43170F1-885C-4B52-937C-F917A008C4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FC9FB5B5-F2BB-4E41-B8BA-6DA591124162}"/>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98F3A4BE-4A61-46D0-90C0-75BB9784E062}"/>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CED07038-A8F7-4505-AB14-C12529AA9913}"/>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19112C79-82A8-4444-A9A8-4626F92AE686}"/>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692B967E-D183-4189-90BF-8716575A1EB7}"/>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75F7C2CA-4B7C-404A-8332-83ABAEB8826F}"/>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B98C89DC-1420-4C47-976A-BC615AA31E58}"/>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34C12384-2914-450D-B63F-025DF4E4AF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D78DA3F3-5C5D-4516-9CD8-CACC82089C94}"/>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A870C3DD-F039-4159-AA48-40FD3D7727C5}"/>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E223044F-1964-4FC3-A43E-D41E46ED955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6FF995-B467-4912-A389-78AB28D600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6490DE5-0B46-42C6-BA12-EEE7D35EF1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D8F062-F7FA-4901-BC62-2EDCA484B6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7860C08-DAF9-473E-9CF8-65565506B7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0FF31D4-1421-442B-A783-0BA71CDC5D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35382</xdr:rowOff>
    </xdr:from>
    <xdr:to>
      <xdr:col>55</xdr:col>
      <xdr:colOff>50800</xdr:colOff>
      <xdr:row>41</xdr:row>
      <xdr:rowOff>136982</xdr:rowOff>
    </xdr:to>
    <xdr:sp macro="" textlink="">
      <xdr:nvSpPr>
        <xdr:cNvPr id="130" name="楕円 129">
          <a:extLst>
            <a:ext uri="{FF2B5EF4-FFF2-40B4-BE49-F238E27FC236}">
              <a16:creationId xmlns:a16="http://schemas.microsoft.com/office/drawing/2014/main" id="{111518EE-844A-456B-BE65-706596018DFD}"/>
            </a:ext>
          </a:extLst>
        </xdr:cNvPr>
        <xdr:cNvSpPr/>
      </xdr:nvSpPr>
      <xdr:spPr>
        <a:xfrm>
          <a:off x="10426700" y="70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121759</xdr:rowOff>
    </xdr:from>
    <xdr:ext cx="469744" cy="259045"/>
    <xdr:sp macro="" textlink="">
      <xdr:nvSpPr>
        <xdr:cNvPr id="131" name="【道路】&#10;一人当たり延長該当値テキスト">
          <a:extLst>
            <a:ext uri="{FF2B5EF4-FFF2-40B4-BE49-F238E27FC236}">
              <a16:creationId xmlns:a16="http://schemas.microsoft.com/office/drawing/2014/main" id="{29993057-A30B-45C7-B1DA-08A3D0FFF02B}"/>
            </a:ext>
          </a:extLst>
        </xdr:cNvPr>
        <xdr:cNvSpPr txBox="1"/>
      </xdr:nvSpPr>
      <xdr:spPr>
        <a:xfrm>
          <a:off x="10515600" y="69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36220</xdr:rowOff>
    </xdr:from>
    <xdr:to>
      <xdr:col>50</xdr:col>
      <xdr:colOff>165100</xdr:colOff>
      <xdr:row>41</xdr:row>
      <xdr:rowOff>137820</xdr:rowOff>
    </xdr:to>
    <xdr:sp macro="" textlink="">
      <xdr:nvSpPr>
        <xdr:cNvPr id="132" name="楕円 131">
          <a:extLst>
            <a:ext uri="{FF2B5EF4-FFF2-40B4-BE49-F238E27FC236}">
              <a16:creationId xmlns:a16="http://schemas.microsoft.com/office/drawing/2014/main" id="{AD65B297-262F-4A25-B670-A88DA239C86D}"/>
            </a:ext>
          </a:extLst>
        </xdr:cNvPr>
        <xdr:cNvSpPr/>
      </xdr:nvSpPr>
      <xdr:spPr>
        <a:xfrm>
          <a:off x="9588500" y="70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86182</xdr:rowOff>
    </xdr:from>
    <xdr:to>
      <xdr:col>55</xdr:col>
      <xdr:colOff>0</xdr:colOff>
      <xdr:row>41</xdr:row>
      <xdr:rowOff>87020</xdr:rowOff>
    </xdr:to>
    <xdr:cxnSp macro="">
      <xdr:nvCxnSpPr>
        <xdr:cNvPr id="133" name="直線コネクタ 132">
          <a:extLst>
            <a:ext uri="{FF2B5EF4-FFF2-40B4-BE49-F238E27FC236}">
              <a16:creationId xmlns:a16="http://schemas.microsoft.com/office/drawing/2014/main" id="{D71A382A-E6B1-4DFD-976F-2FDDD0FA0935}"/>
            </a:ext>
          </a:extLst>
        </xdr:cNvPr>
        <xdr:cNvCxnSpPr/>
      </xdr:nvCxnSpPr>
      <xdr:spPr>
        <a:xfrm flipV="1">
          <a:off x="9639300" y="7115632"/>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37173</xdr:rowOff>
    </xdr:from>
    <xdr:to>
      <xdr:col>46</xdr:col>
      <xdr:colOff>38100</xdr:colOff>
      <xdr:row>41</xdr:row>
      <xdr:rowOff>138773</xdr:rowOff>
    </xdr:to>
    <xdr:sp macro="" textlink="">
      <xdr:nvSpPr>
        <xdr:cNvPr id="134" name="楕円 133">
          <a:extLst>
            <a:ext uri="{FF2B5EF4-FFF2-40B4-BE49-F238E27FC236}">
              <a16:creationId xmlns:a16="http://schemas.microsoft.com/office/drawing/2014/main" id="{18C2C5A6-A95D-4A57-ACF2-1785132A7B10}"/>
            </a:ext>
          </a:extLst>
        </xdr:cNvPr>
        <xdr:cNvSpPr/>
      </xdr:nvSpPr>
      <xdr:spPr>
        <a:xfrm>
          <a:off x="8699500" y="70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87020</xdr:rowOff>
    </xdr:from>
    <xdr:to>
      <xdr:col>50</xdr:col>
      <xdr:colOff>114300</xdr:colOff>
      <xdr:row>41</xdr:row>
      <xdr:rowOff>87973</xdr:rowOff>
    </xdr:to>
    <xdr:cxnSp macro="">
      <xdr:nvCxnSpPr>
        <xdr:cNvPr id="135" name="直線コネクタ 134">
          <a:extLst>
            <a:ext uri="{FF2B5EF4-FFF2-40B4-BE49-F238E27FC236}">
              <a16:creationId xmlns:a16="http://schemas.microsoft.com/office/drawing/2014/main" id="{C4575C37-3876-4470-9200-10E20D8EF8DC}"/>
            </a:ext>
          </a:extLst>
        </xdr:cNvPr>
        <xdr:cNvCxnSpPr/>
      </xdr:nvCxnSpPr>
      <xdr:spPr>
        <a:xfrm flipV="1">
          <a:off x="8750300" y="711647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38126</xdr:rowOff>
    </xdr:from>
    <xdr:to>
      <xdr:col>41</xdr:col>
      <xdr:colOff>101600</xdr:colOff>
      <xdr:row>41</xdr:row>
      <xdr:rowOff>139726</xdr:rowOff>
    </xdr:to>
    <xdr:sp macro="" textlink="">
      <xdr:nvSpPr>
        <xdr:cNvPr id="136" name="楕円 135">
          <a:extLst>
            <a:ext uri="{FF2B5EF4-FFF2-40B4-BE49-F238E27FC236}">
              <a16:creationId xmlns:a16="http://schemas.microsoft.com/office/drawing/2014/main" id="{DC615F9E-D8E8-452D-93E1-FA5EC56CD8F9}"/>
            </a:ext>
          </a:extLst>
        </xdr:cNvPr>
        <xdr:cNvSpPr/>
      </xdr:nvSpPr>
      <xdr:spPr>
        <a:xfrm>
          <a:off x="7810500" y="70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87973</xdr:rowOff>
    </xdr:from>
    <xdr:to>
      <xdr:col>45</xdr:col>
      <xdr:colOff>177800</xdr:colOff>
      <xdr:row>41</xdr:row>
      <xdr:rowOff>88926</xdr:rowOff>
    </xdr:to>
    <xdr:cxnSp macro="">
      <xdr:nvCxnSpPr>
        <xdr:cNvPr id="137" name="直線コネクタ 136">
          <a:extLst>
            <a:ext uri="{FF2B5EF4-FFF2-40B4-BE49-F238E27FC236}">
              <a16:creationId xmlns:a16="http://schemas.microsoft.com/office/drawing/2014/main" id="{7C967CE8-973D-4766-8593-079AF540CDB3}"/>
            </a:ext>
          </a:extLst>
        </xdr:cNvPr>
        <xdr:cNvCxnSpPr/>
      </xdr:nvCxnSpPr>
      <xdr:spPr>
        <a:xfrm flipV="1">
          <a:off x="7861300" y="711742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39612</xdr:rowOff>
    </xdr:from>
    <xdr:to>
      <xdr:col>36</xdr:col>
      <xdr:colOff>165100</xdr:colOff>
      <xdr:row>41</xdr:row>
      <xdr:rowOff>141212</xdr:rowOff>
    </xdr:to>
    <xdr:sp macro="" textlink="">
      <xdr:nvSpPr>
        <xdr:cNvPr id="138" name="楕円 137">
          <a:extLst>
            <a:ext uri="{FF2B5EF4-FFF2-40B4-BE49-F238E27FC236}">
              <a16:creationId xmlns:a16="http://schemas.microsoft.com/office/drawing/2014/main" id="{4363E24E-C946-436E-B2CE-59264E5CBF55}"/>
            </a:ext>
          </a:extLst>
        </xdr:cNvPr>
        <xdr:cNvSpPr/>
      </xdr:nvSpPr>
      <xdr:spPr>
        <a:xfrm>
          <a:off x="6921500" y="70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88926</xdr:rowOff>
    </xdr:from>
    <xdr:to>
      <xdr:col>41</xdr:col>
      <xdr:colOff>50800</xdr:colOff>
      <xdr:row>41</xdr:row>
      <xdr:rowOff>90412</xdr:rowOff>
    </xdr:to>
    <xdr:cxnSp macro="">
      <xdr:nvCxnSpPr>
        <xdr:cNvPr id="139" name="直線コネクタ 138">
          <a:extLst>
            <a:ext uri="{FF2B5EF4-FFF2-40B4-BE49-F238E27FC236}">
              <a16:creationId xmlns:a16="http://schemas.microsoft.com/office/drawing/2014/main" id="{7902845C-4EE8-4016-9347-15C50C9F0092}"/>
            </a:ext>
          </a:extLst>
        </xdr:cNvPr>
        <xdr:cNvCxnSpPr/>
      </xdr:nvCxnSpPr>
      <xdr:spPr>
        <a:xfrm flipV="1">
          <a:off x="6972300" y="711837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1A83A6C9-6873-4DF3-81AE-9331E67FDBA6}"/>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50419614-0624-42F8-A230-9C775A3DE62F}"/>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50FFB2DA-5288-4F2E-833C-5AFA51CEE15C}"/>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2AC81DB2-888D-4AB5-A5B9-D6169AD797F7}"/>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128947</xdr:rowOff>
    </xdr:from>
    <xdr:ext cx="469744" cy="259045"/>
    <xdr:sp macro="" textlink="">
      <xdr:nvSpPr>
        <xdr:cNvPr id="144" name="n_1mainValue【道路】&#10;一人当たり延長">
          <a:extLst>
            <a:ext uri="{FF2B5EF4-FFF2-40B4-BE49-F238E27FC236}">
              <a16:creationId xmlns:a16="http://schemas.microsoft.com/office/drawing/2014/main" id="{24EC5049-6E18-4287-825A-63AD2D60FEA9}"/>
            </a:ext>
          </a:extLst>
        </xdr:cNvPr>
        <xdr:cNvSpPr txBox="1"/>
      </xdr:nvSpPr>
      <xdr:spPr>
        <a:xfrm>
          <a:off x="9391727" y="715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129900</xdr:rowOff>
    </xdr:from>
    <xdr:ext cx="469744" cy="259045"/>
    <xdr:sp macro="" textlink="">
      <xdr:nvSpPr>
        <xdr:cNvPr id="145" name="n_2mainValue【道路】&#10;一人当たり延長">
          <a:extLst>
            <a:ext uri="{FF2B5EF4-FFF2-40B4-BE49-F238E27FC236}">
              <a16:creationId xmlns:a16="http://schemas.microsoft.com/office/drawing/2014/main" id="{1455A83E-A747-4238-AB60-4CD14A792B68}"/>
            </a:ext>
          </a:extLst>
        </xdr:cNvPr>
        <xdr:cNvSpPr txBox="1"/>
      </xdr:nvSpPr>
      <xdr:spPr>
        <a:xfrm>
          <a:off x="8515427" y="71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130853</xdr:rowOff>
    </xdr:from>
    <xdr:ext cx="469744" cy="259045"/>
    <xdr:sp macro="" textlink="">
      <xdr:nvSpPr>
        <xdr:cNvPr id="146" name="n_3mainValue【道路】&#10;一人当たり延長">
          <a:extLst>
            <a:ext uri="{FF2B5EF4-FFF2-40B4-BE49-F238E27FC236}">
              <a16:creationId xmlns:a16="http://schemas.microsoft.com/office/drawing/2014/main" id="{BB33238A-F450-4840-8ED5-E2E73C55B921}"/>
            </a:ext>
          </a:extLst>
        </xdr:cNvPr>
        <xdr:cNvSpPr txBox="1"/>
      </xdr:nvSpPr>
      <xdr:spPr>
        <a:xfrm>
          <a:off x="7626427" y="71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132339</xdr:rowOff>
    </xdr:from>
    <xdr:ext cx="469744" cy="259045"/>
    <xdr:sp macro="" textlink="">
      <xdr:nvSpPr>
        <xdr:cNvPr id="147" name="n_4mainValue【道路】&#10;一人当たり延長">
          <a:extLst>
            <a:ext uri="{FF2B5EF4-FFF2-40B4-BE49-F238E27FC236}">
              <a16:creationId xmlns:a16="http://schemas.microsoft.com/office/drawing/2014/main" id="{64E2167D-64FB-47C2-A57D-FFEC5DA6D44B}"/>
            </a:ext>
          </a:extLst>
        </xdr:cNvPr>
        <xdr:cNvSpPr txBox="1"/>
      </xdr:nvSpPr>
      <xdr:spPr>
        <a:xfrm>
          <a:off x="6737427" y="716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2244003-DDB2-4BBE-8F21-3A57701BD8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A9670BD-24A8-46CA-BF13-FBDC4E1BAA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FEE93D4-28D5-4A7A-9763-C792669427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42B1962-C3DE-4279-BDF6-9828DC02B5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EA55D1A-7B3E-455E-8D33-F8EF41370D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4FFD7BB-8306-4A77-855F-0D7A3074DB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52660CF-E07E-447A-B06E-F3A59070C1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7D99300-8396-49AA-A2FB-C1923FF154A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F168071-EC6A-4D46-B648-53AFB1E7D7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21FAA64-CCEB-4266-8113-FC68235661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3CB2013-0B5E-462A-9911-BF5B87B853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817B6F1-3E31-4D39-A345-DB60D2CF79E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701B922-7A8F-4769-8831-E02C8DDA75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83A3EF3-3F21-4D52-8BF9-0B4F9D56103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B6EB90B-0324-4041-85C6-25978423AFB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DEFD4B8-ED63-4E6A-98BB-356D948C4EC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41CF07A-2417-4D79-9566-BDBED655526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D1428AC-CF0C-4C21-B0CB-2D668A3392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8D70362-BE88-4F5D-9045-D48AB895A9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53E30A0-7ADB-4F98-B121-677158FF56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16EB03E-90C6-4587-9F15-A36B4FD944A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7667698-D9E3-48E7-8F9F-60DBA752583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83946F9-975F-400A-BFE1-F53AB7F9DE3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BDCC8E6-9CCC-4A02-996C-9CAC6A9686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99BD3C3-D124-4BFE-96BF-70468E254D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6318D02D-39EF-4DA1-85AD-83F0FE1C3202}"/>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8032BF3-756A-49B6-ADE7-D77FB37E549B}"/>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E3516A87-5589-4BB4-8380-FE12ABDDAE88}"/>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2F3BE9A-6745-4438-BC51-87B1D873E2CA}"/>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6AEA7E69-097B-4A90-AE1E-88CE00ED72D4}"/>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B399DE9-11E8-41C4-B827-B629D7154FE9}"/>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EA8200D9-E1BD-4FDD-B1BF-A00CF8873883}"/>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A8F85E48-5043-42E9-A824-88DFA2B9A27D}"/>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7D82D7EB-6A9E-4AC8-BC56-026683299257}"/>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9EE5C573-9A4C-448A-8E1A-C5F71D96452F}"/>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DC52D5D2-FC82-4424-A412-61EE14F3A1B5}"/>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606A60-BE79-4C72-A074-131BDB2948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85266C-E606-474A-8AAE-7EFA13E197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A3217B-F8B3-4AFC-9FEA-D758C2700C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FEB39F-333B-4A89-8D6B-B31B4AA66E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53C22A-FD40-4278-826C-DDCA5AAFC8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79828</xdr:rowOff>
    </xdr:from>
    <xdr:to>
      <xdr:col>24</xdr:col>
      <xdr:colOff>114300</xdr:colOff>
      <xdr:row>64</xdr:row>
      <xdr:rowOff>9978</xdr:rowOff>
    </xdr:to>
    <xdr:sp macro="" textlink="">
      <xdr:nvSpPr>
        <xdr:cNvPr id="189" name="楕円 188">
          <a:extLst>
            <a:ext uri="{FF2B5EF4-FFF2-40B4-BE49-F238E27FC236}">
              <a16:creationId xmlns:a16="http://schemas.microsoft.com/office/drawing/2014/main" id="{F9D5E1E9-A034-479C-A167-8E9F47088769}"/>
            </a:ext>
          </a:extLst>
        </xdr:cNvPr>
        <xdr:cNvSpPr/>
      </xdr:nvSpPr>
      <xdr:spPr>
        <a:xfrm>
          <a:off x="45847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166205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8344422-E186-4AB5-A37A-FEEC9CB01B8C}"/>
            </a:ext>
          </a:extLst>
        </xdr:cNvPr>
        <xdr:cNvSpPr txBox="1"/>
      </xdr:nvSpPr>
      <xdr:spPr>
        <a:xfrm>
          <a:off x="4673600" y="1079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65133</xdr:rowOff>
    </xdr:from>
    <xdr:to>
      <xdr:col>20</xdr:col>
      <xdr:colOff>38100</xdr:colOff>
      <xdr:row>63</xdr:row>
      <xdr:rowOff>166733</xdr:rowOff>
    </xdr:to>
    <xdr:sp macro="" textlink="">
      <xdr:nvSpPr>
        <xdr:cNvPr id="191" name="楕円 190">
          <a:extLst>
            <a:ext uri="{FF2B5EF4-FFF2-40B4-BE49-F238E27FC236}">
              <a16:creationId xmlns:a16="http://schemas.microsoft.com/office/drawing/2014/main" id="{51B9BD10-035F-491E-82B3-100135C565A8}"/>
            </a:ext>
          </a:extLst>
        </xdr:cNvPr>
        <xdr:cNvSpPr/>
      </xdr:nvSpPr>
      <xdr:spPr>
        <a:xfrm>
          <a:off x="3746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115933</xdr:rowOff>
    </xdr:from>
    <xdr:to>
      <xdr:col>24</xdr:col>
      <xdr:colOff>63500</xdr:colOff>
      <xdr:row>63</xdr:row>
      <xdr:rowOff>130628</xdr:rowOff>
    </xdr:to>
    <xdr:cxnSp macro="">
      <xdr:nvCxnSpPr>
        <xdr:cNvPr id="192" name="直線コネクタ 191">
          <a:extLst>
            <a:ext uri="{FF2B5EF4-FFF2-40B4-BE49-F238E27FC236}">
              <a16:creationId xmlns:a16="http://schemas.microsoft.com/office/drawing/2014/main" id="{09569D09-FF2B-4680-971E-28A372BF8C07}"/>
            </a:ext>
          </a:extLst>
        </xdr:cNvPr>
        <xdr:cNvCxnSpPr/>
      </xdr:nvCxnSpPr>
      <xdr:spPr>
        <a:xfrm>
          <a:off x="3797300" y="1091728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48804</xdr:rowOff>
    </xdr:from>
    <xdr:to>
      <xdr:col>15</xdr:col>
      <xdr:colOff>101600</xdr:colOff>
      <xdr:row>63</xdr:row>
      <xdr:rowOff>150404</xdr:rowOff>
    </xdr:to>
    <xdr:sp macro="" textlink="">
      <xdr:nvSpPr>
        <xdr:cNvPr id="193" name="楕円 192">
          <a:extLst>
            <a:ext uri="{FF2B5EF4-FFF2-40B4-BE49-F238E27FC236}">
              <a16:creationId xmlns:a16="http://schemas.microsoft.com/office/drawing/2014/main" id="{DFF952C9-DAD6-4797-8BDB-32FD2C7716F5}"/>
            </a:ext>
          </a:extLst>
        </xdr:cNvPr>
        <xdr:cNvSpPr/>
      </xdr:nvSpPr>
      <xdr:spPr>
        <a:xfrm>
          <a:off x="2857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99604</xdr:rowOff>
    </xdr:from>
    <xdr:to>
      <xdr:col>19</xdr:col>
      <xdr:colOff>177800</xdr:colOff>
      <xdr:row>63</xdr:row>
      <xdr:rowOff>115933</xdr:rowOff>
    </xdr:to>
    <xdr:cxnSp macro="">
      <xdr:nvCxnSpPr>
        <xdr:cNvPr id="194" name="直線コネクタ 193">
          <a:extLst>
            <a:ext uri="{FF2B5EF4-FFF2-40B4-BE49-F238E27FC236}">
              <a16:creationId xmlns:a16="http://schemas.microsoft.com/office/drawing/2014/main" id="{48A17BC0-C8D2-46D7-A8DE-483934F5E81C}"/>
            </a:ext>
          </a:extLst>
        </xdr:cNvPr>
        <xdr:cNvCxnSpPr/>
      </xdr:nvCxnSpPr>
      <xdr:spPr>
        <a:xfrm>
          <a:off x="2908300" y="109009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34109</xdr:rowOff>
    </xdr:from>
    <xdr:to>
      <xdr:col>10</xdr:col>
      <xdr:colOff>165100</xdr:colOff>
      <xdr:row>63</xdr:row>
      <xdr:rowOff>135709</xdr:rowOff>
    </xdr:to>
    <xdr:sp macro="" textlink="">
      <xdr:nvSpPr>
        <xdr:cNvPr id="195" name="楕円 194">
          <a:extLst>
            <a:ext uri="{FF2B5EF4-FFF2-40B4-BE49-F238E27FC236}">
              <a16:creationId xmlns:a16="http://schemas.microsoft.com/office/drawing/2014/main" id="{33235B7A-7125-49C8-869B-4345DED70A1E}"/>
            </a:ext>
          </a:extLst>
        </xdr:cNvPr>
        <xdr:cNvSpPr/>
      </xdr:nvSpPr>
      <xdr:spPr>
        <a:xfrm>
          <a:off x="1968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84909</xdr:rowOff>
    </xdr:from>
    <xdr:to>
      <xdr:col>15</xdr:col>
      <xdr:colOff>50800</xdr:colOff>
      <xdr:row>63</xdr:row>
      <xdr:rowOff>99604</xdr:rowOff>
    </xdr:to>
    <xdr:cxnSp macro="">
      <xdr:nvCxnSpPr>
        <xdr:cNvPr id="196" name="直線コネクタ 195">
          <a:extLst>
            <a:ext uri="{FF2B5EF4-FFF2-40B4-BE49-F238E27FC236}">
              <a16:creationId xmlns:a16="http://schemas.microsoft.com/office/drawing/2014/main" id="{9C136A33-9C36-4684-A259-5258E3B54943}"/>
            </a:ext>
          </a:extLst>
        </xdr:cNvPr>
        <xdr:cNvCxnSpPr/>
      </xdr:nvCxnSpPr>
      <xdr:spPr>
        <a:xfrm>
          <a:off x="2019300" y="108862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40640</xdr:rowOff>
    </xdr:from>
    <xdr:to>
      <xdr:col>6</xdr:col>
      <xdr:colOff>38100</xdr:colOff>
      <xdr:row>63</xdr:row>
      <xdr:rowOff>142240</xdr:rowOff>
    </xdr:to>
    <xdr:sp macro="" textlink="">
      <xdr:nvSpPr>
        <xdr:cNvPr id="197" name="楕円 196">
          <a:extLst>
            <a:ext uri="{FF2B5EF4-FFF2-40B4-BE49-F238E27FC236}">
              <a16:creationId xmlns:a16="http://schemas.microsoft.com/office/drawing/2014/main" id="{1B4E5DB7-670B-4AD8-89F0-6036408101E8}"/>
            </a:ext>
          </a:extLst>
        </xdr:cNvPr>
        <xdr:cNvSpPr/>
      </xdr:nvSpPr>
      <xdr:spPr>
        <a:xfrm>
          <a:off x="1079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84909</xdr:rowOff>
    </xdr:from>
    <xdr:to>
      <xdr:col>10</xdr:col>
      <xdr:colOff>114300</xdr:colOff>
      <xdr:row>63</xdr:row>
      <xdr:rowOff>91440</xdr:rowOff>
    </xdr:to>
    <xdr:cxnSp macro="">
      <xdr:nvCxnSpPr>
        <xdr:cNvPr id="198" name="直線コネクタ 197">
          <a:extLst>
            <a:ext uri="{FF2B5EF4-FFF2-40B4-BE49-F238E27FC236}">
              <a16:creationId xmlns:a16="http://schemas.microsoft.com/office/drawing/2014/main" id="{995DE619-0525-46DD-8C7C-E254ACCCCB2E}"/>
            </a:ext>
          </a:extLst>
        </xdr:cNvPr>
        <xdr:cNvCxnSpPr/>
      </xdr:nvCxnSpPr>
      <xdr:spPr>
        <a:xfrm flipV="1">
          <a:off x="1130300" y="1088625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0E1FEC3-EC80-4C63-BFB2-6009B93C96CF}"/>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9F06CAE-ED12-4652-9E4D-BEB6739C6DA4}"/>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0523397-2943-4C86-9164-1C18E0F6C752}"/>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7F8075C-0900-46A0-9AD3-6CEDF800D42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157860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C7057E3-935E-4CEC-ACCC-B720FB48E3B2}"/>
            </a:ext>
          </a:extLst>
        </xdr:cNvPr>
        <xdr:cNvSpPr txBox="1"/>
      </xdr:nvSpPr>
      <xdr:spPr>
        <a:xfrm>
          <a:off x="3582044"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141531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80444F6-64CA-4A2A-BB46-D8ADCA06B001}"/>
            </a:ext>
          </a:extLst>
        </xdr:cNvPr>
        <xdr:cNvSpPr txBox="1"/>
      </xdr:nvSpPr>
      <xdr:spPr>
        <a:xfrm>
          <a:off x="27057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126836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B8A2474-02AB-4218-B4D8-B1EE97F02FCB}"/>
            </a:ext>
          </a:extLst>
        </xdr:cNvPr>
        <xdr:cNvSpPr txBox="1"/>
      </xdr:nvSpPr>
      <xdr:spPr>
        <a:xfrm>
          <a:off x="18167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133367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962EBD5-8804-420D-8243-D6833CA7BD65}"/>
            </a:ext>
          </a:extLst>
        </xdr:cNvPr>
        <xdr:cNvSpPr txBox="1"/>
      </xdr:nvSpPr>
      <xdr:spPr>
        <a:xfrm>
          <a:off x="927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BBC7BEE-5BB4-404B-A08F-97305EFFD7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ACEC1F7-DDD2-4917-B416-45A3D564805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94F11AD-0EF5-45D4-9F08-F759F96A7E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5DDB744-2D87-4885-949B-EF621E10D3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A0B330E-B504-48F4-8FEE-07AFEE95B5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B834057-060F-45ED-9A67-C8C9A32266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85C93B3-A34F-469F-861F-8FDCAB2ACC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89BBCDE-E919-4458-AB39-2B8BBFFFEF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A56CCAC-5202-454E-B08D-295F411D16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0313E25-6FD6-4288-B457-DE95FB6B99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3286D53-CC06-44C4-967D-A95AA4D9EFF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CC54D69-6396-4163-B259-86F6A2D5E31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B7B42F8-3781-4382-9F9C-563834A81FB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F6BDCF6-052A-433B-A8F1-5C61B8FDB0C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97DEE1A-DF5B-4F12-8789-DBDB3B830E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3EA0C09-1DE8-4142-AF05-B3858FCA312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1B3BB98-7817-41C0-B052-39D68BFB03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AD1BC3A-DAFA-48AC-BAE6-AA27DFC3208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9D201CC-5F7C-41B2-9BF5-3E17CEC3218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32DB1F4-0E98-435E-9CE5-C43D7330378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A385449-9EA2-4B9C-9276-7A240E11E1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EBCD83C-7208-4486-B232-11E4238CE55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ED1DF31-1896-42E8-9244-501B2CD981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C91BD6FD-283E-4EFD-9A7C-2DDF1648893C}"/>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D14858E-23C2-4544-A8DE-560D4B585B7D}"/>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746B8F83-8609-42FB-B79B-DC5F8A62665E}"/>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743BAB3-6E05-4E8C-AFDA-0FCCDD250853}"/>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50060353-42FA-4679-BE69-A434D4F80F7D}"/>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6F18CEB-17C8-416D-B14A-B98BA558D9F2}"/>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DFB3BACD-B45F-4BE0-9E14-ACFC7D13CDFC}"/>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A170E369-D4BE-4AE7-B905-03C8751C764C}"/>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CD34B52C-8CE8-41A7-9F92-7D077C0311B8}"/>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C810EFE6-9D99-430B-8CED-BF68F2E1E6BE}"/>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4AAC7B3A-002E-4040-8551-882F8276D22D}"/>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692356-C128-4FC9-AADA-355641ACFC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A25D27-8758-40D6-9DAC-487A8173A7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8AC3ED-A482-4652-AF50-400D601034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F9A98B-41A3-4204-833D-25B5B85B419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ED7B4E8-5743-451E-B0BB-8B53A205F93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132700</xdr:rowOff>
    </xdr:from>
    <xdr:to>
      <xdr:col>55</xdr:col>
      <xdr:colOff>50800</xdr:colOff>
      <xdr:row>64</xdr:row>
      <xdr:rowOff>62850</xdr:rowOff>
    </xdr:to>
    <xdr:sp macro="" textlink="">
      <xdr:nvSpPr>
        <xdr:cNvPr id="246" name="楕円 245">
          <a:extLst>
            <a:ext uri="{FF2B5EF4-FFF2-40B4-BE49-F238E27FC236}">
              <a16:creationId xmlns:a16="http://schemas.microsoft.com/office/drawing/2014/main" id="{9EE1DA1D-7FCC-4E3C-9696-5C5EBCC3F937}"/>
            </a:ext>
          </a:extLst>
        </xdr:cNvPr>
        <xdr:cNvSpPr/>
      </xdr:nvSpPr>
      <xdr:spPr>
        <a:xfrm>
          <a:off x="10426700" y="109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47627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3ACAD4C-7A6F-474E-A93E-48BB387E4269}"/>
            </a:ext>
          </a:extLst>
        </xdr:cNvPr>
        <xdr:cNvSpPr txBox="1"/>
      </xdr:nvSpPr>
      <xdr:spPr>
        <a:xfrm>
          <a:off x="10515600" y="108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133141</xdr:rowOff>
    </xdr:from>
    <xdr:to>
      <xdr:col>50</xdr:col>
      <xdr:colOff>165100</xdr:colOff>
      <xdr:row>64</xdr:row>
      <xdr:rowOff>63291</xdr:rowOff>
    </xdr:to>
    <xdr:sp macro="" textlink="">
      <xdr:nvSpPr>
        <xdr:cNvPr id="248" name="楕円 247">
          <a:extLst>
            <a:ext uri="{FF2B5EF4-FFF2-40B4-BE49-F238E27FC236}">
              <a16:creationId xmlns:a16="http://schemas.microsoft.com/office/drawing/2014/main" id="{86F7D544-B20C-4306-8C51-565B7AF286C7}"/>
            </a:ext>
          </a:extLst>
        </xdr:cNvPr>
        <xdr:cNvSpPr/>
      </xdr:nvSpPr>
      <xdr:spPr>
        <a:xfrm>
          <a:off x="9588500" y="109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12050</xdr:rowOff>
    </xdr:from>
    <xdr:to>
      <xdr:col>55</xdr:col>
      <xdr:colOff>0</xdr:colOff>
      <xdr:row>64</xdr:row>
      <xdr:rowOff>12491</xdr:rowOff>
    </xdr:to>
    <xdr:cxnSp macro="">
      <xdr:nvCxnSpPr>
        <xdr:cNvPr id="249" name="直線コネクタ 248">
          <a:extLst>
            <a:ext uri="{FF2B5EF4-FFF2-40B4-BE49-F238E27FC236}">
              <a16:creationId xmlns:a16="http://schemas.microsoft.com/office/drawing/2014/main" id="{490E6790-66EC-49EC-881D-B0C960703036}"/>
            </a:ext>
          </a:extLst>
        </xdr:cNvPr>
        <xdr:cNvCxnSpPr/>
      </xdr:nvCxnSpPr>
      <xdr:spPr>
        <a:xfrm flipV="1">
          <a:off x="9639300" y="10984850"/>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133596</xdr:rowOff>
    </xdr:from>
    <xdr:to>
      <xdr:col>46</xdr:col>
      <xdr:colOff>38100</xdr:colOff>
      <xdr:row>64</xdr:row>
      <xdr:rowOff>63746</xdr:rowOff>
    </xdr:to>
    <xdr:sp macro="" textlink="">
      <xdr:nvSpPr>
        <xdr:cNvPr id="250" name="楕円 249">
          <a:extLst>
            <a:ext uri="{FF2B5EF4-FFF2-40B4-BE49-F238E27FC236}">
              <a16:creationId xmlns:a16="http://schemas.microsoft.com/office/drawing/2014/main" id="{726EE5AA-4756-4C80-98E6-DB0521FE5E67}"/>
            </a:ext>
          </a:extLst>
        </xdr:cNvPr>
        <xdr:cNvSpPr/>
      </xdr:nvSpPr>
      <xdr:spPr>
        <a:xfrm>
          <a:off x="8699500" y="109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12491</xdr:rowOff>
    </xdr:from>
    <xdr:to>
      <xdr:col>50</xdr:col>
      <xdr:colOff>114300</xdr:colOff>
      <xdr:row>64</xdr:row>
      <xdr:rowOff>12946</xdr:rowOff>
    </xdr:to>
    <xdr:cxnSp macro="">
      <xdr:nvCxnSpPr>
        <xdr:cNvPr id="251" name="直線コネクタ 250">
          <a:extLst>
            <a:ext uri="{FF2B5EF4-FFF2-40B4-BE49-F238E27FC236}">
              <a16:creationId xmlns:a16="http://schemas.microsoft.com/office/drawing/2014/main" id="{C7141D65-DE41-49EB-A250-B14A3BF8F581}"/>
            </a:ext>
          </a:extLst>
        </xdr:cNvPr>
        <xdr:cNvCxnSpPr/>
      </xdr:nvCxnSpPr>
      <xdr:spPr>
        <a:xfrm flipV="1">
          <a:off x="8750300" y="10985291"/>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134076</xdr:rowOff>
    </xdr:from>
    <xdr:to>
      <xdr:col>41</xdr:col>
      <xdr:colOff>101600</xdr:colOff>
      <xdr:row>64</xdr:row>
      <xdr:rowOff>64226</xdr:rowOff>
    </xdr:to>
    <xdr:sp macro="" textlink="">
      <xdr:nvSpPr>
        <xdr:cNvPr id="252" name="楕円 251">
          <a:extLst>
            <a:ext uri="{FF2B5EF4-FFF2-40B4-BE49-F238E27FC236}">
              <a16:creationId xmlns:a16="http://schemas.microsoft.com/office/drawing/2014/main" id="{1273AA88-CCC1-490C-B331-57966E8A022E}"/>
            </a:ext>
          </a:extLst>
        </xdr:cNvPr>
        <xdr:cNvSpPr/>
      </xdr:nvSpPr>
      <xdr:spPr>
        <a:xfrm>
          <a:off x="7810500" y="109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12946</xdr:rowOff>
    </xdr:from>
    <xdr:to>
      <xdr:col>45</xdr:col>
      <xdr:colOff>177800</xdr:colOff>
      <xdr:row>64</xdr:row>
      <xdr:rowOff>13426</xdr:rowOff>
    </xdr:to>
    <xdr:cxnSp macro="">
      <xdr:nvCxnSpPr>
        <xdr:cNvPr id="253" name="直線コネクタ 252">
          <a:extLst>
            <a:ext uri="{FF2B5EF4-FFF2-40B4-BE49-F238E27FC236}">
              <a16:creationId xmlns:a16="http://schemas.microsoft.com/office/drawing/2014/main" id="{DC1AF000-D2AA-430B-8E7B-27326F63EBC2}"/>
            </a:ext>
          </a:extLst>
        </xdr:cNvPr>
        <xdr:cNvCxnSpPr/>
      </xdr:nvCxnSpPr>
      <xdr:spPr>
        <a:xfrm flipV="1">
          <a:off x="7861300" y="10985746"/>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135861</xdr:rowOff>
    </xdr:from>
    <xdr:to>
      <xdr:col>36</xdr:col>
      <xdr:colOff>165100</xdr:colOff>
      <xdr:row>64</xdr:row>
      <xdr:rowOff>66011</xdr:rowOff>
    </xdr:to>
    <xdr:sp macro="" textlink="">
      <xdr:nvSpPr>
        <xdr:cNvPr id="254" name="楕円 253">
          <a:extLst>
            <a:ext uri="{FF2B5EF4-FFF2-40B4-BE49-F238E27FC236}">
              <a16:creationId xmlns:a16="http://schemas.microsoft.com/office/drawing/2014/main" id="{E8CF9277-C382-4121-9484-42BF508B5B06}"/>
            </a:ext>
          </a:extLst>
        </xdr:cNvPr>
        <xdr:cNvSpPr/>
      </xdr:nvSpPr>
      <xdr:spPr>
        <a:xfrm>
          <a:off x="6921500" y="109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13426</xdr:rowOff>
    </xdr:from>
    <xdr:to>
      <xdr:col>41</xdr:col>
      <xdr:colOff>50800</xdr:colOff>
      <xdr:row>64</xdr:row>
      <xdr:rowOff>15211</xdr:rowOff>
    </xdr:to>
    <xdr:cxnSp macro="">
      <xdr:nvCxnSpPr>
        <xdr:cNvPr id="255" name="直線コネクタ 254">
          <a:extLst>
            <a:ext uri="{FF2B5EF4-FFF2-40B4-BE49-F238E27FC236}">
              <a16:creationId xmlns:a16="http://schemas.microsoft.com/office/drawing/2014/main" id="{154D7D29-C50D-49FB-B959-0473F08021FD}"/>
            </a:ext>
          </a:extLst>
        </xdr:cNvPr>
        <xdr:cNvCxnSpPr/>
      </xdr:nvCxnSpPr>
      <xdr:spPr>
        <a:xfrm flipV="1">
          <a:off x="6972300" y="10986226"/>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E1E76B5-90C9-4F10-8E25-C9D494664F42}"/>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7B5170E-29E2-41FE-B9C9-D00818B4609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A2FA2E0-A4B1-46A0-A971-9E4D488634EC}"/>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27A713F-764B-4858-A0A1-699E8F9E3398}"/>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54418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08BFB95-8980-4C9F-8D5B-7A8AD4E31A82}"/>
            </a:ext>
          </a:extLst>
        </xdr:cNvPr>
        <xdr:cNvSpPr txBox="1"/>
      </xdr:nvSpPr>
      <xdr:spPr>
        <a:xfrm>
          <a:off x="9359411" y="110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54873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8679321-B1B2-4252-A00E-FE79F646AD9E}"/>
            </a:ext>
          </a:extLst>
        </xdr:cNvPr>
        <xdr:cNvSpPr txBox="1"/>
      </xdr:nvSpPr>
      <xdr:spPr>
        <a:xfrm>
          <a:off x="8483111" y="1102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55353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51DB97F-BF98-45E0-BF38-11B6AC8795B1}"/>
            </a:ext>
          </a:extLst>
        </xdr:cNvPr>
        <xdr:cNvSpPr txBox="1"/>
      </xdr:nvSpPr>
      <xdr:spPr>
        <a:xfrm>
          <a:off x="7594111" y="110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57138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71927C7-DB67-4E06-A08B-5E0CFDD4514D}"/>
            </a:ext>
          </a:extLst>
        </xdr:cNvPr>
        <xdr:cNvSpPr txBox="1"/>
      </xdr:nvSpPr>
      <xdr:spPr>
        <a:xfrm>
          <a:off x="6705111" y="110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B0B7AC8-7A27-463A-865D-946D3F104A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13E13C6-980D-4C6E-8887-BEA1BB17AC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83F8D9E-D371-428F-A392-85A5E68370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DDCEC0B-27CF-4329-925B-43B78E959B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34AFC53-1602-4022-B4BE-7988D00107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F1DB6D5-5624-4462-961E-0636946D6F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4FDAF0A-C3D2-4595-A707-4BC07AE34E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EB78B6D-C3CA-4DA6-8189-D69AE7B58B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3D3CB29-E7AD-4630-96CA-E4BB2B1C99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8E90B3F-51B1-43B2-83EA-3B811B12C3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F5CFC7F-55B5-4C70-84A8-1ECA4A7D095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3C6FBFA-AF96-4272-906B-14C334E5503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3DCCD51-4C53-4B20-81E5-D9EF5397891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5A50A46-14F6-4EBB-84CE-F2685E010E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AB3B343-59EA-4B12-8CCB-89887B2217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F5D5508-5BA4-4BDD-A6BA-56E3B727D6E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B25CB9-6C34-4506-AFFC-E5DB2DB2FB8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C5C8755-B0A4-4E78-BF2F-875B8290AC8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5683E83-7CB5-4F3F-B7FF-B241F3EAD0E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88AC51F-7CD8-42A7-849C-D5BCD7F3101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F78E273-7DF7-42FF-AF4A-0800A33F473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5A0A2E2-D85A-4EBD-AB15-CF7B87B130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2E18D19-B294-458A-B5F2-06C05D35C2F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702AF11-AD69-4780-814B-6BA33C540F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32B4080-9D61-4DF0-BB50-6C7052F5E542}"/>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468AE51-FC87-42C9-9E06-41D6EE32AC4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9844304-1C67-402C-B5F5-AB0499FFC13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5D07164-0A70-4B6D-A30A-73E982213343}"/>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EA8F25FC-D8CE-4B70-B6AE-F3A787A6134F}"/>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9D89063-1C81-4FD1-9C06-2767A963C618}"/>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84E96D34-FD65-4A36-AC30-D0E9540435F4}"/>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C21DC6F9-72D6-4996-B51C-5A05140BADB8}"/>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36947D6D-F48F-4310-A518-BA0E135098FA}"/>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898AC436-5EAB-4827-B933-477EEA879DD8}"/>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1140B7F0-0267-4E35-8230-06B4E2F008D9}"/>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C2ED9EB-AB1C-4765-819E-E674F39E92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B445EFE-2C23-4288-8433-26191032A7B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045753C-7487-441B-8AD5-91ADAD45C3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E3DAE6B-93EE-4579-B490-4A70502390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FA591F7-703D-4405-B259-E13E283338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304" name="楕円 303">
          <a:extLst>
            <a:ext uri="{FF2B5EF4-FFF2-40B4-BE49-F238E27FC236}">
              <a16:creationId xmlns:a16="http://schemas.microsoft.com/office/drawing/2014/main" id="{509C174A-28C7-4B2A-AA45-52B6ECFD6E2B}"/>
            </a:ext>
          </a:extLst>
        </xdr:cNvPr>
        <xdr:cNvSpPr/>
      </xdr:nvSpPr>
      <xdr:spPr>
        <a:xfrm>
          <a:off x="4584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4254A96-CB73-4AE0-9407-5C7BEC7E9561}"/>
            </a:ext>
          </a:extLst>
        </xdr:cNvPr>
        <xdr:cNvSpPr txBox="1"/>
      </xdr:nvSpPr>
      <xdr:spPr>
        <a:xfrm>
          <a:off x="4673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6" name="楕円 305">
          <a:extLst>
            <a:ext uri="{FF2B5EF4-FFF2-40B4-BE49-F238E27FC236}">
              <a16:creationId xmlns:a16="http://schemas.microsoft.com/office/drawing/2014/main" id="{A3ACC909-348C-456C-A757-38D2CBC56BFC}"/>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118111</xdr:rowOff>
    </xdr:to>
    <xdr:cxnSp macro="">
      <xdr:nvCxnSpPr>
        <xdr:cNvPr id="307" name="直線コネクタ 306">
          <a:extLst>
            <a:ext uri="{FF2B5EF4-FFF2-40B4-BE49-F238E27FC236}">
              <a16:creationId xmlns:a16="http://schemas.microsoft.com/office/drawing/2014/main" id="{07DE7C3C-DCE5-47DF-8A73-AC42F36F1509}"/>
            </a:ext>
          </a:extLst>
        </xdr:cNvPr>
        <xdr:cNvCxnSpPr/>
      </xdr:nvCxnSpPr>
      <xdr:spPr>
        <a:xfrm>
          <a:off x="3797300" y="144399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132080</xdr:rowOff>
    </xdr:from>
    <xdr:to>
      <xdr:col>15</xdr:col>
      <xdr:colOff>101600</xdr:colOff>
      <xdr:row>84</xdr:row>
      <xdr:rowOff>62230</xdr:rowOff>
    </xdr:to>
    <xdr:sp macro="" textlink="">
      <xdr:nvSpPr>
        <xdr:cNvPr id="308" name="楕円 307">
          <a:extLst>
            <a:ext uri="{FF2B5EF4-FFF2-40B4-BE49-F238E27FC236}">
              <a16:creationId xmlns:a16="http://schemas.microsoft.com/office/drawing/2014/main" id="{22BBEAF4-BBF2-40FB-88F9-2F99E504CD1D}"/>
            </a:ext>
          </a:extLst>
        </xdr:cNvPr>
        <xdr:cNvSpPr/>
      </xdr:nvSpPr>
      <xdr:spPr>
        <a:xfrm>
          <a:off x="2857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38100</xdr:rowOff>
    </xdr:to>
    <xdr:cxnSp macro="">
      <xdr:nvCxnSpPr>
        <xdr:cNvPr id="309" name="直線コネクタ 308">
          <a:extLst>
            <a:ext uri="{FF2B5EF4-FFF2-40B4-BE49-F238E27FC236}">
              <a16:creationId xmlns:a16="http://schemas.microsoft.com/office/drawing/2014/main" id="{6E9FE50C-588B-47B3-A9B7-6140B19A7B49}"/>
            </a:ext>
          </a:extLst>
        </xdr:cNvPr>
        <xdr:cNvCxnSpPr/>
      </xdr:nvCxnSpPr>
      <xdr:spPr>
        <a:xfrm>
          <a:off x="2908300" y="14413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101600</xdr:rowOff>
    </xdr:from>
    <xdr:to>
      <xdr:col>10</xdr:col>
      <xdr:colOff>165100</xdr:colOff>
      <xdr:row>84</xdr:row>
      <xdr:rowOff>31750</xdr:rowOff>
    </xdr:to>
    <xdr:sp macro="" textlink="">
      <xdr:nvSpPr>
        <xdr:cNvPr id="310" name="楕円 309">
          <a:extLst>
            <a:ext uri="{FF2B5EF4-FFF2-40B4-BE49-F238E27FC236}">
              <a16:creationId xmlns:a16="http://schemas.microsoft.com/office/drawing/2014/main" id="{8DAA7BB5-341A-4DCF-A78D-37D9ED6379B7}"/>
            </a:ext>
          </a:extLst>
        </xdr:cNvPr>
        <xdr:cNvSpPr/>
      </xdr:nvSpPr>
      <xdr:spPr>
        <a:xfrm>
          <a:off x="196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84</xdr:row>
      <xdr:rowOff>11430</xdr:rowOff>
    </xdr:to>
    <xdr:cxnSp macro="">
      <xdr:nvCxnSpPr>
        <xdr:cNvPr id="311" name="直線コネクタ 310">
          <a:extLst>
            <a:ext uri="{FF2B5EF4-FFF2-40B4-BE49-F238E27FC236}">
              <a16:creationId xmlns:a16="http://schemas.microsoft.com/office/drawing/2014/main" id="{CA33465D-E857-452E-A09E-04A1219C910D}"/>
            </a:ext>
          </a:extLst>
        </xdr:cNvPr>
        <xdr:cNvCxnSpPr/>
      </xdr:nvCxnSpPr>
      <xdr:spPr>
        <a:xfrm>
          <a:off x="2019300" y="14382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71120</xdr:rowOff>
    </xdr:from>
    <xdr:to>
      <xdr:col>6</xdr:col>
      <xdr:colOff>38100</xdr:colOff>
      <xdr:row>84</xdr:row>
      <xdr:rowOff>1270</xdr:rowOff>
    </xdr:to>
    <xdr:sp macro="" textlink="">
      <xdr:nvSpPr>
        <xdr:cNvPr id="312" name="楕円 311">
          <a:extLst>
            <a:ext uri="{FF2B5EF4-FFF2-40B4-BE49-F238E27FC236}">
              <a16:creationId xmlns:a16="http://schemas.microsoft.com/office/drawing/2014/main" id="{E7C3278E-026B-4DAE-A917-48F0CC6588C2}"/>
            </a:ext>
          </a:extLst>
        </xdr:cNvPr>
        <xdr:cNvSpPr/>
      </xdr:nvSpPr>
      <xdr:spPr>
        <a:xfrm>
          <a:off x="107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121920</xdr:rowOff>
    </xdr:from>
    <xdr:to>
      <xdr:col>10</xdr:col>
      <xdr:colOff>114300</xdr:colOff>
      <xdr:row>83</xdr:row>
      <xdr:rowOff>152400</xdr:rowOff>
    </xdr:to>
    <xdr:cxnSp macro="">
      <xdr:nvCxnSpPr>
        <xdr:cNvPr id="313" name="直線コネクタ 312">
          <a:extLst>
            <a:ext uri="{FF2B5EF4-FFF2-40B4-BE49-F238E27FC236}">
              <a16:creationId xmlns:a16="http://schemas.microsoft.com/office/drawing/2014/main" id="{CF0FF073-0E55-4F59-90A7-471A3965FBCD}"/>
            </a:ext>
          </a:extLst>
        </xdr:cNvPr>
        <xdr:cNvCxnSpPr/>
      </xdr:nvCxnSpPr>
      <xdr:spPr>
        <a:xfrm>
          <a:off x="1130300" y="14352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E38AFD96-EB25-4EA3-AEF8-9B046389C201}"/>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4D7B2E9-BFDE-4ED1-8023-9FFA7BB95162}"/>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BA902C77-6B10-4D0A-B3B2-8E8D8F98BCA3}"/>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F1883CBF-D285-43FE-A1E1-6AA57A25B00C}"/>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8" name="n_1mainValue【公営住宅】&#10;有形固定資産減価償却率">
          <a:extLst>
            <a:ext uri="{FF2B5EF4-FFF2-40B4-BE49-F238E27FC236}">
              <a16:creationId xmlns:a16="http://schemas.microsoft.com/office/drawing/2014/main" id="{5A073E6E-2C18-47B3-9D9E-346025986D25}"/>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53357</xdr:rowOff>
    </xdr:from>
    <xdr:ext cx="405111" cy="259045"/>
    <xdr:sp macro="" textlink="">
      <xdr:nvSpPr>
        <xdr:cNvPr id="319" name="n_2mainValue【公営住宅】&#10;有形固定資産減価償却率">
          <a:extLst>
            <a:ext uri="{FF2B5EF4-FFF2-40B4-BE49-F238E27FC236}">
              <a16:creationId xmlns:a16="http://schemas.microsoft.com/office/drawing/2014/main" id="{08F73D93-3FEC-4E78-92BC-EDC66B1A66ED}"/>
            </a:ext>
          </a:extLst>
        </xdr:cNvPr>
        <xdr:cNvSpPr txBox="1"/>
      </xdr:nvSpPr>
      <xdr:spPr>
        <a:xfrm>
          <a:off x="2705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22877</xdr:rowOff>
    </xdr:from>
    <xdr:ext cx="405111" cy="259045"/>
    <xdr:sp macro="" textlink="">
      <xdr:nvSpPr>
        <xdr:cNvPr id="320" name="n_3mainValue【公営住宅】&#10;有形固定資産減価償却率">
          <a:extLst>
            <a:ext uri="{FF2B5EF4-FFF2-40B4-BE49-F238E27FC236}">
              <a16:creationId xmlns:a16="http://schemas.microsoft.com/office/drawing/2014/main" id="{0FB41827-F850-43C0-ABDA-150B7F9B1F31}"/>
            </a:ext>
          </a:extLst>
        </xdr:cNvPr>
        <xdr:cNvSpPr txBox="1"/>
      </xdr:nvSpPr>
      <xdr:spPr>
        <a:xfrm>
          <a:off x="1816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163847</xdr:rowOff>
    </xdr:from>
    <xdr:ext cx="405111" cy="259045"/>
    <xdr:sp macro="" textlink="">
      <xdr:nvSpPr>
        <xdr:cNvPr id="321" name="n_4mainValue【公営住宅】&#10;有形固定資産減価償却率">
          <a:extLst>
            <a:ext uri="{FF2B5EF4-FFF2-40B4-BE49-F238E27FC236}">
              <a16:creationId xmlns:a16="http://schemas.microsoft.com/office/drawing/2014/main" id="{CE41A9CA-1AC8-4C5F-8214-D156820C65D3}"/>
            </a:ext>
          </a:extLst>
        </xdr:cNvPr>
        <xdr:cNvSpPr txBox="1"/>
      </xdr:nvSpPr>
      <xdr:spPr>
        <a:xfrm>
          <a:off x="927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F7B9AC8-E204-4B11-8B7D-5CC5E9BDAF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A60925D-6D72-4988-9C66-4BCD487AF6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302FED0-E792-4EBB-8FB0-F29E62AB16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331AF08-F616-4BEC-931D-309ED96A96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49F5CC0-7D68-4B6B-9F1C-D050CC6F5B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3D90960-5290-4DC8-8D4D-025EEB72EA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66814D6-D837-4DE1-AB05-8D77CDA6E9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E875B7C-D51C-4221-904D-0E94974FEE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048E194-DC36-4D57-BB8B-44C0E6B8EE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3C9E103-627D-4031-AED1-30470DF65B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6D91E5A-7595-4AF6-9CA8-6F7210ED7EA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C2B358A-6B51-44FF-842F-EEA08598ACE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C726984-41AE-4635-8960-155340EBFF8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B3C309B-70EB-4C96-9C8F-F0C728FBA10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9AF9F55-302E-41F9-8394-4F184645930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8F39DE92-7435-4C6F-94F3-29AF71D1B8F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FDDE5A4-51CB-4D0D-8E53-19C4E3EC52D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2DF6164-57D5-400E-9FEE-45696FA2E27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978F274-E018-49B3-8615-B49A26A3F5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4C61B3E-7FDA-4D5C-9272-4C304D1B9B4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F944F37-748E-430A-B3B8-D063C8550E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2B4282B-55FA-4A98-8608-3D03C65AD1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2DE2C0C-17EC-4011-8AE9-46A0C63952F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DA704C8A-1FE0-4A05-A4E6-06EB0786D1F7}"/>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8A259C7-160B-4478-872C-50AB3FF6BC36}"/>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B8D3349F-4207-4B05-B814-66E5D686280C}"/>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7BA36BF4-2462-42CF-AD42-9E2511DA9E98}"/>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63039AA6-6C23-4345-8896-EDE90445B6C3}"/>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44ECD819-11D9-4EBD-9882-553BA0E3684C}"/>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C4AD0A0B-24C0-4286-9390-0206900EA5CF}"/>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4058C5D-3B19-41DA-B988-1D4EC8A6710D}"/>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F5C4A3E0-CAEA-4E58-97F2-7090209F5292}"/>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1436AF28-F89E-4989-B954-4B2C8D921A5A}"/>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8E3E9775-9399-4A01-8302-9FB68DAF9C75}"/>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1AF2DD4-2D91-4CF7-BE02-60F1A09EBD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6A4857-490D-4383-9EF5-C43A3A4E59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D10D717-5122-43C3-BF3B-6771FCC23F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1295A2E-5E62-4A2E-A425-2BCF7ED5FD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8C1F15D-D89E-4912-8C5E-1BDCE62312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61" name="楕円 360">
          <a:extLst>
            <a:ext uri="{FF2B5EF4-FFF2-40B4-BE49-F238E27FC236}">
              <a16:creationId xmlns:a16="http://schemas.microsoft.com/office/drawing/2014/main" id="{D47A6FDF-FFB8-4B48-A201-98CE514B1CA3}"/>
            </a:ext>
          </a:extLst>
        </xdr:cNvPr>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28464</xdr:rowOff>
    </xdr:from>
    <xdr:ext cx="469744" cy="259045"/>
    <xdr:sp macro="" textlink="">
      <xdr:nvSpPr>
        <xdr:cNvPr id="362" name="【公営住宅】&#10;一人当たり面積該当値テキスト">
          <a:extLst>
            <a:ext uri="{FF2B5EF4-FFF2-40B4-BE49-F238E27FC236}">
              <a16:creationId xmlns:a16="http://schemas.microsoft.com/office/drawing/2014/main" id="{D1CED5B5-D0B1-4E1D-BF9C-40B9C704794C}"/>
            </a:ext>
          </a:extLst>
        </xdr:cNvPr>
        <xdr:cNvSpPr txBox="1"/>
      </xdr:nvSpPr>
      <xdr:spPr>
        <a:xfrm>
          <a:off x="10515600" y="142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146558</xdr:rowOff>
    </xdr:from>
    <xdr:to>
      <xdr:col>50</xdr:col>
      <xdr:colOff>165100</xdr:colOff>
      <xdr:row>84</xdr:row>
      <xdr:rowOff>76708</xdr:rowOff>
    </xdr:to>
    <xdr:sp macro="" textlink="">
      <xdr:nvSpPr>
        <xdr:cNvPr id="363" name="楕円 362">
          <a:extLst>
            <a:ext uri="{FF2B5EF4-FFF2-40B4-BE49-F238E27FC236}">
              <a16:creationId xmlns:a16="http://schemas.microsoft.com/office/drawing/2014/main" id="{C4D6B3AF-1399-4935-85B6-17C025125069}"/>
            </a:ext>
          </a:extLst>
        </xdr:cNvPr>
        <xdr:cNvSpPr/>
      </xdr:nvSpPr>
      <xdr:spPr>
        <a:xfrm>
          <a:off x="9588500" y="143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25908</xdr:rowOff>
    </xdr:from>
    <xdr:to>
      <xdr:col>55</xdr:col>
      <xdr:colOff>0</xdr:colOff>
      <xdr:row>84</xdr:row>
      <xdr:rowOff>56387</xdr:rowOff>
    </xdr:to>
    <xdr:cxnSp macro="">
      <xdr:nvCxnSpPr>
        <xdr:cNvPr id="364" name="直線コネクタ 363">
          <a:extLst>
            <a:ext uri="{FF2B5EF4-FFF2-40B4-BE49-F238E27FC236}">
              <a16:creationId xmlns:a16="http://schemas.microsoft.com/office/drawing/2014/main" id="{54BE15B1-1ADC-410E-B882-D2AA01AB9458}"/>
            </a:ext>
          </a:extLst>
        </xdr:cNvPr>
        <xdr:cNvCxnSpPr/>
      </xdr:nvCxnSpPr>
      <xdr:spPr>
        <a:xfrm>
          <a:off x="9639300" y="14427708"/>
          <a:ext cx="8382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149606</xdr:rowOff>
    </xdr:from>
    <xdr:to>
      <xdr:col>46</xdr:col>
      <xdr:colOff>38100</xdr:colOff>
      <xdr:row>84</xdr:row>
      <xdr:rowOff>79756</xdr:rowOff>
    </xdr:to>
    <xdr:sp macro="" textlink="">
      <xdr:nvSpPr>
        <xdr:cNvPr id="365" name="楕円 364">
          <a:extLst>
            <a:ext uri="{FF2B5EF4-FFF2-40B4-BE49-F238E27FC236}">
              <a16:creationId xmlns:a16="http://schemas.microsoft.com/office/drawing/2014/main" id="{153C2421-258D-4F27-862E-795B548F89F6}"/>
            </a:ext>
          </a:extLst>
        </xdr:cNvPr>
        <xdr:cNvSpPr/>
      </xdr:nvSpPr>
      <xdr:spPr>
        <a:xfrm>
          <a:off x="8699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25908</xdr:rowOff>
    </xdr:from>
    <xdr:to>
      <xdr:col>50</xdr:col>
      <xdr:colOff>114300</xdr:colOff>
      <xdr:row>84</xdr:row>
      <xdr:rowOff>28956</xdr:rowOff>
    </xdr:to>
    <xdr:cxnSp macro="">
      <xdr:nvCxnSpPr>
        <xdr:cNvPr id="366" name="直線コネクタ 365">
          <a:extLst>
            <a:ext uri="{FF2B5EF4-FFF2-40B4-BE49-F238E27FC236}">
              <a16:creationId xmlns:a16="http://schemas.microsoft.com/office/drawing/2014/main" id="{D98A8C40-E7C2-4DCB-B383-3D887922D97A}"/>
            </a:ext>
          </a:extLst>
        </xdr:cNvPr>
        <xdr:cNvCxnSpPr/>
      </xdr:nvCxnSpPr>
      <xdr:spPr>
        <a:xfrm flipV="1">
          <a:off x="8750300" y="1442770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152654</xdr:rowOff>
    </xdr:from>
    <xdr:to>
      <xdr:col>41</xdr:col>
      <xdr:colOff>101600</xdr:colOff>
      <xdr:row>84</xdr:row>
      <xdr:rowOff>82804</xdr:rowOff>
    </xdr:to>
    <xdr:sp macro="" textlink="">
      <xdr:nvSpPr>
        <xdr:cNvPr id="367" name="楕円 366">
          <a:extLst>
            <a:ext uri="{FF2B5EF4-FFF2-40B4-BE49-F238E27FC236}">
              <a16:creationId xmlns:a16="http://schemas.microsoft.com/office/drawing/2014/main" id="{2557AFBE-9793-4A20-B7EA-1B38AE6F37CD}"/>
            </a:ext>
          </a:extLst>
        </xdr:cNvPr>
        <xdr:cNvSpPr/>
      </xdr:nvSpPr>
      <xdr:spPr>
        <a:xfrm>
          <a:off x="7810500" y="143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28956</xdr:rowOff>
    </xdr:from>
    <xdr:to>
      <xdr:col>45</xdr:col>
      <xdr:colOff>177800</xdr:colOff>
      <xdr:row>84</xdr:row>
      <xdr:rowOff>32004</xdr:rowOff>
    </xdr:to>
    <xdr:cxnSp macro="">
      <xdr:nvCxnSpPr>
        <xdr:cNvPr id="368" name="直線コネクタ 367">
          <a:extLst>
            <a:ext uri="{FF2B5EF4-FFF2-40B4-BE49-F238E27FC236}">
              <a16:creationId xmlns:a16="http://schemas.microsoft.com/office/drawing/2014/main" id="{FAD47A98-625A-438D-838C-C7098DBFF42C}"/>
            </a:ext>
          </a:extLst>
        </xdr:cNvPr>
        <xdr:cNvCxnSpPr/>
      </xdr:nvCxnSpPr>
      <xdr:spPr>
        <a:xfrm flipV="1">
          <a:off x="7861300" y="144307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157987</xdr:rowOff>
    </xdr:from>
    <xdr:to>
      <xdr:col>36</xdr:col>
      <xdr:colOff>165100</xdr:colOff>
      <xdr:row>84</xdr:row>
      <xdr:rowOff>88137</xdr:rowOff>
    </xdr:to>
    <xdr:sp macro="" textlink="">
      <xdr:nvSpPr>
        <xdr:cNvPr id="369" name="楕円 368">
          <a:extLst>
            <a:ext uri="{FF2B5EF4-FFF2-40B4-BE49-F238E27FC236}">
              <a16:creationId xmlns:a16="http://schemas.microsoft.com/office/drawing/2014/main" id="{6124F25F-E308-4B0F-B231-A1D782904812}"/>
            </a:ext>
          </a:extLst>
        </xdr:cNvPr>
        <xdr:cNvSpPr/>
      </xdr:nvSpPr>
      <xdr:spPr>
        <a:xfrm>
          <a:off x="6921500" y="143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32004</xdr:rowOff>
    </xdr:from>
    <xdr:to>
      <xdr:col>41</xdr:col>
      <xdr:colOff>50800</xdr:colOff>
      <xdr:row>84</xdr:row>
      <xdr:rowOff>37337</xdr:rowOff>
    </xdr:to>
    <xdr:cxnSp macro="">
      <xdr:nvCxnSpPr>
        <xdr:cNvPr id="370" name="直線コネクタ 369">
          <a:extLst>
            <a:ext uri="{FF2B5EF4-FFF2-40B4-BE49-F238E27FC236}">
              <a16:creationId xmlns:a16="http://schemas.microsoft.com/office/drawing/2014/main" id="{844D8BA9-734F-47E8-94A5-833F758D1EBF}"/>
            </a:ext>
          </a:extLst>
        </xdr:cNvPr>
        <xdr:cNvCxnSpPr/>
      </xdr:nvCxnSpPr>
      <xdr:spPr>
        <a:xfrm flipV="1">
          <a:off x="6972300" y="1443380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75BE26CA-FA78-4B63-8527-FB53FA6E2756}"/>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C68A74B2-791D-4111-B97D-796385CE3EE1}"/>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797F6C46-6CD9-42DA-9665-193D37D6FC03}"/>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AFD76854-3120-4212-9A64-6198DE32476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93235</xdr:rowOff>
    </xdr:from>
    <xdr:ext cx="469744" cy="259045"/>
    <xdr:sp macro="" textlink="">
      <xdr:nvSpPr>
        <xdr:cNvPr id="375" name="n_1mainValue【公営住宅】&#10;一人当たり面積">
          <a:extLst>
            <a:ext uri="{FF2B5EF4-FFF2-40B4-BE49-F238E27FC236}">
              <a16:creationId xmlns:a16="http://schemas.microsoft.com/office/drawing/2014/main" id="{6D04CA3B-3E2D-4811-A719-F36E6EDB899B}"/>
            </a:ext>
          </a:extLst>
        </xdr:cNvPr>
        <xdr:cNvSpPr txBox="1"/>
      </xdr:nvSpPr>
      <xdr:spPr>
        <a:xfrm>
          <a:off x="9391727" y="141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96283</xdr:rowOff>
    </xdr:from>
    <xdr:ext cx="469744" cy="259045"/>
    <xdr:sp macro="" textlink="">
      <xdr:nvSpPr>
        <xdr:cNvPr id="376" name="n_2mainValue【公営住宅】&#10;一人当たり面積">
          <a:extLst>
            <a:ext uri="{FF2B5EF4-FFF2-40B4-BE49-F238E27FC236}">
              <a16:creationId xmlns:a16="http://schemas.microsoft.com/office/drawing/2014/main" id="{4C9F6C5E-A080-43A5-B448-64D111CA2A68}"/>
            </a:ext>
          </a:extLst>
        </xdr:cNvPr>
        <xdr:cNvSpPr txBox="1"/>
      </xdr:nvSpPr>
      <xdr:spPr>
        <a:xfrm>
          <a:off x="8515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99331</xdr:rowOff>
    </xdr:from>
    <xdr:ext cx="469744" cy="259045"/>
    <xdr:sp macro="" textlink="">
      <xdr:nvSpPr>
        <xdr:cNvPr id="377" name="n_3mainValue【公営住宅】&#10;一人当たり面積">
          <a:extLst>
            <a:ext uri="{FF2B5EF4-FFF2-40B4-BE49-F238E27FC236}">
              <a16:creationId xmlns:a16="http://schemas.microsoft.com/office/drawing/2014/main" id="{81F80418-BC2C-47E0-8698-ED9926989606}"/>
            </a:ext>
          </a:extLst>
        </xdr:cNvPr>
        <xdr:cNvSpPr txBox="1"/>
      </xdr:nvSpPr>
      <xdr:spPr>
        <a:xfrm>
          <a:off x="7626427" y="141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104664</xdr:rowOff>
    </xdr:from>
    <xdr:ext cx="469744" cy="259045"/>
    <xdr:sp macro="" textlink="">
      <xdr:nvSpPr>
        <xdr:cNvPr id="378" name="n_4mainValue【公営住宅】&#10;一人当たり面積">
          <a:extLst>
            <a:ext uri="{FF2B5EF4-FFF2-40B4-BE49-F238E27FC236}">
              <a16:creationId xmlns:a16="http://schemas.microsoft.com/office/drawing/2014/main" id="{187E5B31-077F-4FD3-A432-12DE16D061B5}"/>
            </a:ext>
          </a:extLst>
        </xdr:cNvPr>
        <xdr:cNvSpPr txBox="1"/>
      </xdr:nvSpPr>
      <xdr:spPr>
        <a:xfrm>
          <a:off x="6737427" y="1416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BC5F8DC-DFE4-4124-99F9-DE0B7BC2EA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06AD1AC-EEA7-49AD-90CE-399A7E78849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EC4C41F-E558-4C7A-8601-17B48F6841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AB99B83-0C3B-42A2-9232-F7135334E0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08B12B0-0ED5-4F02-BB12-FD8C131A55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1A295D5-6F71-4913-B34C-F4CD17E69D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2C6E5FF-D365-4EB7-8F52-442315E584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E6FC344-BDC3-42D4-A69D-E1D404E0767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047F74A-1C42-4BDC-BFD2-88D803941B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572E6A35-1D70-430E-8190-0572EB3E70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3E11B8E-232E-4835-8129-2DF0F6ED82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7101EC8-34D2-4DB2-BF2B-2960B0EE5B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6281B28-FF73-438B-B0F8-DE3FA95C00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D664CB6-350C-4ACC-965C-39B532755D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9EE02863-122A-481A-94C7-25209281F6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2488282-86A2-4CF0-88C4-180EA3C47B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BE787A2-BDF7-445F-9A06-DF56C6F4F9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3878805-A9D5-42C1-86E5-90FE2AED88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1BD5DFF-BB71-434E-AFE4-D73A575438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3A213FA-8E3E-48BC-AFD1-ADCC97AA3C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34118CE-17FA-4642-9F8B-6D8A5D3198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415D81D-D16D-428E-849D-5BB73B1A1B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D37DA16-2A22-4367-9F08-5E69FBF989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6F0A32C-A089-40FA-B1CE-175B29270B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3318853-A88D-40A0-848B-F56DF36BB4A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3C13716-B641-466D-9695-89569AFF54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E1012FE-66B6-4A0C-8A9B-1C1A769FEB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2FFC284-3BCE-4670-A86E-69FAF79968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5E0F558-E6FC-4083-8D5E-02087FE7EE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D31574D-CF96-462A-B841-BA9AD8727E7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CB078B6D-6E92-44E1-9F8B-279F9A36799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25EF1E2A-AF9D-4B76-8FD1-C3C359BAF2D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3E494FA-BAFA-4316-9BE1-C3FCBD54AD6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70AB624-755A-4C74-AE4C-556F0B83037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609F876B-1548-4F29-B0CB-E670E14B7F0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BB039AD-A391-45C5-A3DA-D2AE0EF33E0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930CA2C3-6252-46D7-BE19-15BE73DE838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ADF84AC-4873-4F7D-898A-2BEC11AD60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6293CA7-30CD-4C30-AA2E-784F7C08716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4F54EE3-15B0-414F-AC5F-BA932ABB58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5FCDB569-C862-45A2-A3B1-D5E93B8C7636}"/>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93350BD6-2D59-4A80-85EB-31534DF10DE6}"/>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2C8C4CCF-5ECB-4864-8673-F23CEC45F116}"/>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BC62CFB4-6B57-4F83-942F-EB22B61719ED}"/>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C72A6D2-E436-4400-9B5E-2F0580AFB2A1}"/>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F1404FDD-210A-432D-BB87-CDB28B8559EA}"/>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959D8425-AE5D-41D7-95FE-EB0EF9AFF94B}"/>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C6EF23EC-A426-48CF-8A05-C65EDCFE4D55}"/>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35350CDF-53C3-4825-A3BE-ECD65DD38DF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D7C024C4-F519-4E0E-8904-05EB804C5D21}"/>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BB04BEF0-FD74-43DF-8BE9-770892561A99}"/>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BEFE0ED-29DF-4073-8AF1-BEF802C02DE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D43079F-3A99-4C52-9F38-486DF8038E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A9A037F-C2A0-4C23-9667-35CB863A83A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B4658AD-4478-49F8-B1F4-4F52EC024F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5F21596-844D-418B-BAAE-710CE87E83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435" name="楕円 434">
          <a:extLst>
            <a:ext uri="{FF2B5EF4-FFF2-40B4-BE49-F238E27FC236}">
              <a16:creationId xmlns:a16="http://schemas.microsoft.com/office/drawing/2014/main" id="{E465F8BD-2458-4E57-AAE9-B61DEDADF427}"/>
            </a:ext>
          </a:extLst>
        </xdr:cNvPr>
        <xdr:cNvSpPr/>
      </xdr:nvSpPr>
      <xdr:spPr>
        <a:xfrm>
          <a:off x="16268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47642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FDC1F87-3F8D-4E78-BAC5-E3205126B289}"/>
            </a:ext>
          </a:extLst>
        </xdr:cNvPr>
        <xdr:cNvSpPr txBox="1"/>
      </xdr:nvSpPr>
      <xdr:spPr>
        <a:xfrm>
          <a:off x="16357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38735</xdr:rowOff>
    </xdr:from>
    <xdr:to>
      <xdr:col>81</xdr:col>
      <xdr:colOff>101600</xdr:colOff>
      <xdr:row>38</xdr:row>
      <xdr:rowOff>140335</xdr:rowOff>
    </xdr:to>
    <xdr:sp macro="" textlink="">
      <xdr:nvSpPr>
        <xdr:cNvPr id="437" name="楕円 436">
          <a:extLst>
            <a:ext uri="{FF2B5EF4-FFF2-40B4-BE49-F238E27FC236}">
              <a16:creationId xmlns:a16="http://schemas.microsoft.com/office/drawing/2014/main" id="{0582288F-FBE9-4574-9E41-0C7DC8D1BD1D}"/>
            </a:ext>
          </a:extLst>
        </xdr:cNvPr>
        <xdr:cNvSpPr/>
      </xdr:nvSpPr>
      <xdr:spPr>
        <a:xfrm>
          <a:off x="15430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89535</xdr:rowOff>
    </xdr:from>
    <xdr:to>
      <xdr:col>85</xdr:col>
      <xdr:colOff>127000</xdr:colOff>
      <xdr:row>38</xdr:row>
      <xdr:rowOff>120015</xdr:rowOff>
    </xdr:to>
    <xdr:cxnSp macro="">
      <xdr:nvCxnSpPr>
        <xdr:cNvPr id="438" name="直線コネクタ 437">
          <a:extLst>
            <a:ext uri="{FF2B5EF4-FFF2-40B4-BE49-F238E27FC236}">
              <a16:creationId xmlns:a16="http://schemas.microsoft.com/office/drawing/2014/main" id="{804132F5-3D1C-46EA-AB79-E33F6D365AA1}"/>
            </a:ext>
          </a:extLst>
        </xdr:cNvPr>
        <xdr:cNvCxnSpPr/>
      </xdr:nvCxnSpPr>
      <xdr:spPr>
        <a:xfrm>
          <a:off x="15481300" y="66046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xdr:rowOff>
    </xdr:from>
    <xdr:to>
      <xdr:col>76</xdr:col>
      <xdr:colOff>165100</xdr:colOff>
      <xdr:row>38</xdr:row>
      <xdr:rowOff>102235</xdr:rowOff>
    </xdr:to>
    <xdr:sp macro="" textlink="">
      <xdr:nvSpPr>
        <xdr:cNvPr id="439" name="楕円 438">
          <a:extLst>
            <a:ext uri="{FF2B5EF4-FFF2-40B4-BE49-F238E27FC236}">
              <a16:creationId xmlns:a16="http://schemas.microsoft.com/office/drawing/2014/main" id="{0282E9C8-221A-4BB4-9BD7-0259A1CD78EC}"/>
            </a:ext>
          </a:extLst>
        </xdr:cNvPr>
        <xdr:cNvSpPr/>
      </xdr:nvSpPr>
      <xdr:spPr>
        <a:xfrm>
          <a:off x="14541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51435</xdr:rowOff>
    </xdr:from>
    <xdr:to>
      <xdr:col>81</xdr:col>
      <xdr:colOff>50800</xdr:colOff>
      <xdr:row>38</xdr:row>
      <xdr:rowOff>89535</xdr:rowOff>
    </xdr:to>
    <xdr:cxnSp macro="">
      <xdr:nvCxnSpPr>
        <xdr:cNvPr id="440" name="直線コネクタ 439">
          <a:extLst>
            <a:ext uri="{FF2B5EF4-FFF2-40B4-BE49-F238E27FC236}">
              <a16:creationId xmlns:a16="http://schemas.microsoft.com/office/drawing/2014/main" id="{66479627-10F7-4C62-8DD3-3FAC73FE0F4B}"/>
            </a:ext>
          </a:extLst>
        </xdr:cNvPr>
        <xdr:cNvCxnSpPr/>
      </xdr:nvCxnSpPr>
      <xdr:spPr>
        <a:xfrm>
          <a:off x="14592300" y="65665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133985</xdr:rowOff>
    </xdr:from>
    <xdr:to>
      <xdr:col>72</xdr:col>
      <xdr:colOff>38100</xdr:colOff>
      <xdr:row>38</xdr:row>
      <xdr:rowOff>64135</xdr:rowOff>
    </xdr:to>
    <xdr:sp macro="" textlink="">
      <xdr:nvSpPr>
        <xdr:cNvPr id="441" name="楕円 440">
          <a:extLst>
            <a:ext uri="{FF2B5EF4-FFF2-40B4-BE49-F238E27FC236}">
              <a16:creationId xmlns:a16="http://schemas.microsoft.com/office/drawing/2014/main" id="{4EF14D5B-80FC-41AF-AD71-D69B35F66A32}"/>
            </a:ext>
          </a:extLst>
        </xdr:cNvPr>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xdr:rowOff>
    </xdr:from>
    <xdr:to>
      <xdr:col>76</xdr:col>
      <xdr:colOff>114300</xdr:colOff>
      <xdr:row>38</xdr:row>
      <xdr:rowOff>51435</xdr:rowOff>
    </xdr:to>
    <xdr:cxnSp macro="">
      <xdr:nvCxnSpPr>
        <xdr:cNvPr id="442" name="直線コネクタ 441">
          <a:extLst>
            <a:ext uri="{FF2B5EF4-FFF2-40B4-BE49-F238E27FC236}">
              <a16:creationId xmlns:a16="http://schemas.microsoft.com/office/drawing/2014/main" id="{2DC3FB35-1DAE-4A8B-B884-1B6C9545BECA}"/>
            </a:ext>
          </a:extLst>
        </xdr:cNvPr>
        <xdr:cNvCxnSpPr/>
      </xdr:nvCxnSpPr>
      <xdr:spPr>
        <a:xfrm>
          <a:off x="13703300" y="6528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97790</xdr:rowOff>
    </xdr:from>
    <xdr:to>
      <xdr:col>67</xdr:col>
      <xdr:colOff>101600</xdr:colOff>
      <xdr:row>38</xdr:row>
      <xdr:rowOff>27940</xdr:rowOff>
    </xdr:to>
    <xdr:sp macro="" textlink="">
      <xdr:nvSpPr>
        <xdr:cNvPr id="443" name="楕円 442">
          <a:extLst>
            <a:ext uri="{FF2B5EF4-FFF2-40B4-BE49-F238E27FC236}">
              <a16:creationId xmlns:a16="http://schemas.microsoft.com/office/drawing/2014/main" id="{8999B9F1-3A77-4629-8963-36CF5EEE6924}"/>
            </a:ext>
          </a:extLst>
        </xdr:cNvPr>
        <xdr:cNvSpPr/>
      </xdr:nvSpPr>
      <xdr:spPr>
        <a:xfrm>
          <a:off x="12763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148590</xdr:rowOff>
    </xdr:from>
    <xdr:to>
      <xdr:col>71</xdr:col>
      <xdr:colOff>177800</xdr:colOff>
      <xdr:row>38</xdr:row>
      <xdr:rowOff>13335</xdr:rowOff>
    </xdr:to>
    <xdr:cxnSp macro="">
      <xdr:nvCxnSpPr>
        <xdr:cNvPr id="444" name="直線コネクタ 443">
          <a:extLst>
            <a:ext uri="{FF2B5EF4-FFF2-40B4-BE49-F238E27FC236}">
              <a16:creationId xmlns:a16="http://schemas.microsoft.com/office/drawing/2014/main" id="{E760FFDD-A2B0-46D6-B5B6-F7AAD77444D4}"/>
            </a:ext>
          </a:extLst>
        </xdr:cNvPr>
        <xdr:cNvCxnSpPr/>
      </xdr:nvCxnSpPr>
      <xdr:spPr>
        <a:xfrm>
          <a:off x="12814300" y="64922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6B7B263-B254-4D5E-AED8-A245BCE36031}"/>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8DF29D1-76D6-45FE-ACB7-D522D8F93EE9}"/>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3E33A75-E646-481C-A4B4-5487A44E81EA}"/>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EE16DDF-5FD6-4624-BC51-8B8AE6F9C73A}"/>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131462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553DFBB4-1BEF-490B-A8BB-58ECB81AF09B}"/>
            </a:ext>
          </a:extLst>
        </xdr:cNvPr>
        <xdr:cNvSpPr txBox="1"/>
      </xdr:nvSpPr>
      <xdr:spPr>
        <a:xfrm>
          <a:off x="15266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93362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FE7B60CD-AF08-4DB9-B7E0-F01FDC2BACBC}"/>
            </a:ext>
          </a:extLst>
        </xdr:cNvPr>
        <xdr:cNvSpPr txBox="1"/>
      </xdr:nvSpPr>
      <xdr:spPr>
        <a:xfrm>
          <a:off x="14389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55262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1E7EABE-8E4F-4336-A85F-8776201EDEB2}"/>
            </a:ext>
          </a:extLst>
        </xdr:cNvPr>
        <xdr:cNvSpPr txBox="1"/>
      </xdr:nvSpPr>
      <xdr:spPr>
        <a:xfrm>
          <a:off x="13500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19067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504F5E2-C3C5-470C-8727-3317FD8039E4}"/>
            </a:ext>
          </a:extLst>
        </xdr:cNvPr>
        <xdr:cNvSpPr txBox="1"/>
      </xdr:nvSpPr>
      <xdr:spPr>
        <a:xfrm>
          <a:off x="12611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E09B4C8-3634-40D7-9505-FD61B10FC31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B2BE316-6740-46E6-A98C-E40FE49A34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3854F7B-EF81-4E95-BAEB-C1A087A288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1A6A002-3758-4125-A4B4-A7D47419C3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BEBCF3C-5014-4E97-BCC3-CE094FBF69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0507441-6126-4DCE-BA4B-8081018918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1097471-3ECE-40AE-84CE-09468D3F7D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B1134773-852C-48BD-928E-D852F4DBEC6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A4E6D45-AE9A-4C3D-A363-B598582E1B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5EF9868-033E-47A0-AE7A-1004BE4BF86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4B02F7EF-E913-4700-8E16-40CD5E05B1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2E203F81-B8D3-4F8E-B24F-2175F8B3669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7BF2D481-ADA2-43AE-8D04-83C8947069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975FA14B-C6AA-4F6C-B4A4-BC0FDD55DCE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2DA1724-88BF-4D6D-AE06-D229E2990C9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2AB189EE-75C1-4F94-BB37-FDD8A4226AE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8BC744B-6645-423B-B43F-4CA9D9D284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F5750057-C1D6-435A-AAB4-79B42120D7F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C24622FD-EE0F-45A4-A084-D055321A3C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8CC6EA46-0C33-4E7E-B563-E001A96532F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A1758BD-CBB5-4949-9438-00BC2921BB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1BCAA86-554D-49BD-A869-4EDF3BC849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D99C3F6F-C495-454F-9CEC-73C976E30F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5B16AAB3-6459-4F43-A025-ACAD805F6AB4}"/>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9E73451F-ECED-4896-B098-8C8C24D0F942}"/>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13E06946-FC8E-4679-A184-B069B2903302}"/>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3208129-5A3D-4D75-8FBA-E910514568FB}"/>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5CA32EED-B163-4142-B1B0-44578F2FD77C}"/>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A8A53C30-7416-45E3-B1CD-922AEFF728B2}"/>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FDDEDCB0-B9F4-410C-95F2-E5DA5D87726A}"/>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F71B6D6C-ECC0-444C-AAC2-51D4A4CE0198}"/>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2D55AAFA-03F7-4966-AE4B-31285DF9AE9E}"/>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CC129E30-AE86-45C1-9A99-6C1CBB4C2847}"/>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DD257DDD-D704-4EE3-8BED-C7CDBC913CB3}"/>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2700715-86B4-417B-A370-7F5A79B137E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DA7ACDB-027F-4616-913D-8A4D0F9751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A5B8ADE-2946-4B46-B366-27A922A11A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61143B1-AADE-41FA-B05A-ECE6B448EB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5C34098-2E82-4DF8-9E04-1F832BAADB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135890</xdr:rowOff>
    </xdr:from>
    <xdr:to>
      <xdr:col>116</xdr:col>
      <xdr:colOff>114300</xdr:colOff>
      <xdr:row>38</xdr:row>
      <xdr:rowOff>66040</xdr:rowOff>
    </xdr:to>
    <xdr:sp macro="" textlink="">
      <xdr:nvSpPr>
        <xdr:cNvPr id="492" name="楕円 491">
          <a:extLst>
            <a:ext uri="{FF2B5EF4-FFF2-40B4-BE49-F238E27FC236}">
              <a16:creationId xmlns:a16="http://schemas.microsoft.com/office/drawing/2014/main" id="{EE11C717-0878-4E42-89EA-5C3C21108E1D}"/>
            </a:ext>
          </a:extLst>
        </xdr:cNvPr>
        <xdr:cNvSpPr/>
      </xdr:nvSpPr>
      <xdr:spPr>
        <a:xfrm>
          <a:off x="22110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158767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B5183FC-55B1-4312-85A1-BCC9B7B106CE}"/>
            </a:ext>
          </a:extLst>
        </xdr:cNvPr>
        <xdr:cNvSpPr txBox="1"/>
      </xdr:nvSpPr>
      <xdr:spPr>
        <a:xfrm>
          <a:off x="2219960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143510</xdr:rowOff>
    </xdr:from>
    <xdr:to>
      <xdr:col>112</xdr:col>
      <xdr:colOff>38100</xdr:colOff>
      <xdr:row>38</xdr:row>
      <xdr:rowOff>73660</xdr:rowOff>
    </xdr:to>
    <xdr:sp macro="" textlink="">
      <xdr:nvSpPr>
        <xdr:cNvPr id="494" name="楕円 493">
          <a:extLst>
            <a:ext uri="{FF2B5EF4-FFF2-40B4-BE49-F238E27FC236}">
              <a16:creationId xmlns:a16="http://schemas.microsoft.com/office/drawing/2014/main" id="{EF5753F7-F6A3-4D61-A593-E69E92CC1523}"/>
            </a:ext>
          </a:extLst>
        </xdr:cNvPr>
        <xdr:cNvSpPr/>
      </xdr:nvSpPr>
      <xdr:spPr>
        <a:xfrm>
          <a:off x="2127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15240</xdr:rowOff>
    </xdr:from>
    <xdr:to>
      <xdr:col>116</xdr:col>
      <xdr:colOff>63500</xdr:colOff>
      <xdr:row>38</xdr:row>
      <xdr:rowOff>22860</xdr:rowOff>
    </xdr:to>
    <xdr:cxnSp macro="">
      <xdr:nvCxnSpPr>
        <xdr:cNvPr id="495" name="直線コネクタ 494">
          <a:extLst>
            <a:ext uri="{FF2B5EF4-FFF2-40B4-BE49-F238E27FC236}">
              <a16:creationId xmlns:a16="http://schemas.microsoft.com/office/drawing/2014/main" id="{6C2CDFF1-B9A6-4C3C-A5D2-C9CD9A515016}"/>
            </a:ext>
          </a:extLst>
        </xdr:cNvPr>
        <xdr:cNvCxnSpPr/>
      </xdr:nvCxnSpPr>
      <xdr:spPr>
        <a:xfrm flipV="1">
          <a:off x="21323300" y="6530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496" name="楕円 495">
          <a:extLst>
            <a:ext uri="{FF2B5EF4-FFF2-40B4-BE49-F238E27FC236}">
              <a16:creationId xmlns:a16="http://schemas.microsoft.com/office/drawing/2014/main" id="{5557EC0B-22C7-490A-A7EE-4A19B90CCFE9}"/>
            </a:ext>
          </a:extLst>
        </xdr:cNvPr>
        <xdr:cNvSpPr/>
      </xdr:nvSpPr>
      <xdr:spPr>
        <a:xfrm>
          <a:off x="2038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22860</xdr:rowOff>
    </xdr:from>
    <xdr:to>
      <xdr:col>111</xdr:col>
      <xdr:colOff>177800</xdr:colOff>
      <xdr:row>38</xdr:row>
      <xdr:rowOff>49530</xdr:rowOff>
    </xdr:to>
    <xdr:cxnSp macro="">
      <xdr:nvCxnSpPr>
        <xdr:cNvPr id="497" name="直線コネクタ 496">
          <a:extLst>
            <a:ext uri="{FF2B5EF4-FFF2-40B4-BE49-F238E27FC236}">
              <a16:creationId xmlns:a16="http://schemas.microsoft.com/office/drawing/2014/main" id="{A612BAF1-1DBA-4AF0-944D-1C30FF98519C}"/>
            </a:ext>
          </a:extLst>
        </xdr:cNvPr>
        <xdr:cNvCxnSpPr/>
      </xdr:nvCxnSpPr>
      <xdr:spPr>
        <a:xfrm flipV="1">
          <a:off x="20434300" y="65379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98" name="楕円 497">
          <a:extLst>
            <a:ext uri="{FF2B5EF4-FFF2-40B4-BE49-F238E27FC236}">
              <a16:creationId xmlns:a16="http://schemas.microsoft.com/office/drawing/2014/main" id="{A54BBCBC-42B1-41BF-8B3A-41B2190DD47E}"/>
            </a:ext>
          </a:extLst>
        </xdr:cNvPr>
        <xdr:cNvSpPr/>
      </xdr:nvSpPr>
      <xdr:spPr>
        <a:xfrm>
          <a:off x="19494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49530</xdr:rowOff>
    </xdr:from>
    <xdr:to>
      <xdr:col>107</xdr:col>
      <xdr:colOff>50800</xdr:colOff>
      <xdr:row>38</xdr:row>
      <xdr:rowOff>53340</xdr:rowOff>
    </xdr:to>
    <xdr:cxnSp macro="">
      <xdr:nvCxnSpPr>
        <xdr:cNvPr id="499" name="直線コネクタ 498">
          <a:extLst>
            <a:ext uri="{FF2B5EF4-FFF2-40B4-BE49-F238E27FC236}">
              <a16:creationId xmlns:a16="http://schemas.microsoft.com/office/drawing/2014/main" id="{28B06AF2-C0B0-4CF9-919C-B53637A693C9}"/>
            </a:ext>
          </a:extLst>
        </xdr:cNvPr>
        <xdr:cNvCxnSpPr/>
      </xdr:nvCxnSpPr>
      <xdr:spPr>
        <a:xfrm flipV="1">
          <a:off x="19545300" y="6564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xdr:rowOff>
    </xdr:from>
    <xdr:to>
      <xdr:col>98</xdr:col>
      <xdr:colOff>38100</xdr:colOff>
      <xdr:row>38</xdr:row>
      <xdr:rowOff>111760</xdr:rowOff>
    </xdr:to>
    <xdr:sp macro="" textlink="">
      <xdr:nvSpPr>
        <xdr:cNvPr id="500" name="楕円 499">
          <a:extLst>
            <a:ext uri="{FF2B5EF4-FFF2-40B4-BE49-F238E27FC236}">
              <a16:creationId xmlns:a16="http://schemas.microsoft.com/office/drawing/2014/main" id="{97856417-90CD-43A1-AA9A-44A7BE6A12FA}"/>
            </a:ext>
          </a:extLst>
        </xdr:cNvPr>
        <xdr:cNvSpPr/>
      </xdr:nvSpPr>
      <xdr:spPr>
        <a:xfrm>
          <a:off x="18605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38</xdr:row>
      <xdr:rowOff>60960</xdr:rowOff>
    </xdr:to>
    <xdr:cxnSp macro="">
      <xdr:nvCxnSpPr>
        <xdr:cNvPr id="501" name="直線コネクタ 500">
          <a:extLst>
            <a:ext uri="{FF2B5EF4-FFF2-40B4-BE49-F238E27FC236}">
              <a16:creationId xmlns:a16="http://schemas.microsoft.com/office/drawing/2014/main" id="{4890B4F6-40B6-488D-8C5D-DD166707CA96}"/>
            </a:ext>
          </a:extLst>
        </xdr:cNvPr>
        <xdr:cNvCxnSpPr/>
      </xdr:nvCxnSpPr>
      <xdr:spPr>
        <a:xfrm flipV="1">
          <a:off x="18656300" y="6568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7A1D1EC-9AFA-4F80-88B3-309A2EA0F76D}"/>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135FECD4-96DF-4BCE-89DE-6420903A0B01}"/>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3017F1E0-1B05-49CA-AC0B-DF66B022A916}"/>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39F4352-541E-4A32-A7F6-FDC2280E9C3E}"/>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90187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EABAE68-04F2-4362-9936-26880490E05F}"/>
            </a:ext>
          </a:extLst>
        </xdr:cNvPr>
        <xdr:cNvSpPr txBox="1"/>
      </xdr:nvSpPr>
      <xdr:spPr>
        <a:xfrm>
          <a:off x="21075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116857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604E98F-39ED-4ACC-99F7-23D5B5C8BA87}"/>
            </a:ext>
          </a:extLst>
        </xdr:cNvPr>
        <xdr:cNvSpPr txBox="1"/>
      </xdr:nvSpPr>
      <xdr:spPr>
        <a:xfrm>
          <a:off x="20199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EFC5D03-A6DE-4AF9-9B5A-3D4DDC4382B3}"/>
            </a:ext>
          </a:extLst>
        </xdr:cNvPr>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9CE074AE-92AC-492B-AF0C-042C1E57FB4A}"/>
            </a:ext>
          </a:extLst>
        </xdr:cNvPr>
        <xdr:cNvSpPr txBox="1"/>
      </xdr:nvSpPr>
      <xdr:spPr>
        <a:xfrm>
          <a:off x="18421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1F80BBFE-1947-4103-8B78-87943CA993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9313532-5329-4A9D-9343-AEC44691EC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D200DAA-9194-46B1-B313-19D86C5D2B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F3D6D0C7-7555-47E5-863F-E7CEDE5E45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4B8A34F-02DE-4F1B-9113-0852B84BA0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DEB7F7F-16D6-4C32-80D8-4BFF2ACFF8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A8C5C8C-D55E-4566-B8A0-BE1DB63D59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D4AC15B-2A43-4381-B576-FEB6CD571D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DB4EFA9-AE6C-46EF-8A39-82882774A4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4C7D7F6-0BDE-4FBE-B649-F6AC20E2B4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81C3A4A-55A3-46D4-B418-3929F9D5CC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6DBF6E9-BD24-4940-B250-DEE7F0D8462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3215520-E9BA-485A-B63F-ED2A195A3B8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3230B16F-2780-4328-BB5C-AE9EB518FB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577AAA36-FF30-4430-94C3-1FF8B4B297F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57F9A1F-7B88-4D53-AD9F-BCCB7F530C8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41E35CC-1F3D-4817-A1E5-628AD969F89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7DF0D1B2-93E0-492B-B8A5-A701DB07582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8D542739-3A83-4C86-8D1E-411AF9591D4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8DAEB22-641D-46FF-8044-DCDF95B36B7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00CCAD4-E779-4C0F-B024-F1CA227AA4B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328EF73-00B6-4B93-ACBD-1872B2E935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E1C9D6D-DB2C-4265-8C51-7104AB6D389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9265FE8-D21E-4556-9979-8B5B547973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58E05D96-7DE3-413B-868E-7376B2C9D674}"/>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E89B98F1-5C5F-4A8A-AE51-8213C982EC13}"/>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C25291EB-4AF1-4AC8-8845-17D88BF7D1F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9A3FBC3-D169-4310-B7A6-DE78129B86CB}"/>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1425E675-1B59-4B78-92A8-28F588929E01}"/>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03E11D1-A333-4850-ABF0-0C3E18A1335D}"/>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6AF3915E-50BC-4434-A890-FDB4F2032CFB}"/>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223374B8-90CE-45A9-B322-D3958362A149}"/>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E9142FC6-DD63-453A-9E57-5350C27B695B}"/>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7C492F7D-E3ED-4E6F-8174-4B8CF6D97CE9}"/>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58200CAC-A753-4B47-93A5-80472ABD51B3}"/>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A5AE52-A50D-49A7-AD58-5980C132E7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471FBEE-6DAC-47F2-A048-4324B3E2AC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DB822CF-78B0-4021-82F0-3E2BA1943D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32000D2-1EBD-427B-A996-7D87551E5CA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5CC839A-9B84-41B5-9792-1053223EC1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550" name="楕円 549">
          <a:extLst>
            <a:ext uri="{FF2B5EF4-FFF2-40B4-BE49-F238E27FC236}">
              <a16:creationId xmlns:a16="http://schemas.microsoft.com/office/drawing/2014/main" id="{5655A45E-F199-4A74-9DFD-E1E1FA235C53}"/>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876AF8B-E694-471C-8432-D1BB305F650E}"/>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80645</xdr:rowOff>
    </xdr:from>
    <xdr:to>
      <xdr:col>81</xdr:col>
      <xdr:colOff>101600</xdr:colOff>
      <xdr:row>61</xdr:row>
      <xdr:rowOff>10795</xdr:rowOff>
    </xdr:to>
    <xdr:sp macro="" textlink="">
      <xdr:nvSpPr>
        <xdr:cNvPr id="552" name="楕円 551">
          <a:extLst>
            <a:ext uri="{FF2B5EF4-FFF2-40B4-BE49-F238E27FC236}">
              <a16:creationId xmlns:a16="http://schemas.microsoft.com/office/drawing/2014/main" id="{299CAD09-D27D-455A-AA65-8D69589BEF27}"/>
            </a:ext>
          </a:extLst>
        </xdr:cNvPr>
        <xdr:cNvSpPr/>
      </xdr:nvSpPr>
      <xdr:spPr>
        <a:xfrm>
          <a:off x="15430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131445</xdr:rowOff>
    </xdr:from>
    <xdr:to>
      <xdr:col>85</xdr:col>
      <xdr:colOff>127000</xdr:colOff>
      <xdr:row>60</xdr:row>
      <xdr:rowOff>144780</xdr:rowOff>
    </xdr:to>
    <xdr:cxnSp macro="">
      <xdr:nvCxnSpPr>
        <xdr:cNvPr id="553" name="直線コネクタ 552">
          <a:extLst>
            <a:ext uri="{FF2B5EF4-FFF2-40B4-BE49-F238E27FC236}">
              <a16:creationId xmlns:a16="http://schemas.microsoft.com/office/drawing/2014/main" id="{CC23A242-7FF8-4EFF-88B9-D60CC0690180}"/>
            </a:ext>
          </a:extLst>
        </xdr:cNvPr>
        <xdr:cNvCxnSpPr/>
      </xdr:nvCxnSpPr>
      <xdr:spPr>
        <a:xfrm>
          <a:off x="15481300" y="104184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4" name="楕円 553">
          <a:extLst>
            <a:ext uri="{FF2B5EF4-FFF2-40B4-BE49-F238E27FC236}">
              <a16:creationId xmlns:a16="http://schemas.microsoft.com/office/drawing/2014/main" id="{69E392D1-D0C0-46B2-90FD-9C55CAF79367}"/>
            </a:ext>
          </a:extLst>
        </xdr:cNvPr>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131445</xdr:rowOff>
    </xdr:to>
    <xdr:cxnSp macro="">
      <xdr:nvCxnSpPr>
        <xdr:cNvPr id="555" name="直線コネクタ 554">
          <a:extLst>
            <a:ext uri="{FF2B5EF4-FFF2-40B4-BE49-F238E27FC236}">
              <a16:creationId xmlns:a16="http://schemas.microsoft.com/office/drawing/2014/main" id="{5423151E-0987-4D26-BAB5-4737A68B170C}"/>
            </a:ext>
          </a:extLst>
        </xdr:cNvPr>
        <xdr:cNvCxnSpPr/>
      </xdr:nvCxnSpPr>
      <xdr:spPr>
        <a:xfrm>
          <a:off x="14592300" y="10361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56" name="楕円 555">
          <a:extLst>
            <a:ext uri="{FF2B5EF4-FFF2-40B4-BE49-F238E27FC236}">
              <a16:creationId xmlns:a16="http://schemas.microsoft.com/office/drawing/2014/main" id="{0E50614D-2337-4B1B-885A-D7D416825A9F}"/>
            </a:ext>
          </a:extLst>
        </xdr:cNvPr>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74295</xdr:rowOff>
    </xdr:to>
    <xdr:cxnSp macro="">
      <xdr:nvCxnSpPr>
        <xdr:cNvPr id="557" name="直線コネクタ 556">
          <a:extLst>
            <a:ext uri="{FF2B5EF4-FFF2-40B4-BE49-F238E27FC236}">
              <a16:creationId xmlns:a16="http://schemas.microsoft.com/office/drawing/2014/main" id="{73BD8DBD-C292-4002-B0EC-C0C8C741749C}"/>
            </a:ext>
          </a:extLst>
        </xdr:cNvPr>
        <xdr:cNvCxnSpPr/>
      </xdr:nvCxnSpPr>
      <xdr:spPr>
        <a:xfrm>
          <a:off x="13703300" y="10344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8" name="楕円 557">
          <a:extLst>
            <a:ext uri="{FF2B5EF4-FFF2-40B4-BE49-F238E27FC236}">
              <a16:creationId xmlns:a16="http://schemas.microsoft.com/office/drawing/2014/main" id="{9B11C6CE-EDCA-4D9E-BFF6-90393F525F61}"/>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57150</xdr:rowOff>
    </xdr:to>
    <xdr:cxnSp macro="">
      <xdr:nvCxnSpPr>
        <xdr:cNvPr id="559" name="直線コネクタ 558">
          <a:extLst>
            <a:ext uri="{FF2B5EF4-FFF2-40B4-BE49-F238E27FC236}">
              <a16:creationId xmlns:a16="http://schemas.microsoft.com/office/drawing/2014/main" id="{3979697A-D66E-4D76-97D5-3D8D0642B8F3}"/>
            </a:ext>
          </a:extLst>
        </xdr:cNvPr>
        <xdr:cNvCxnSpPr/>
      </xdr:nvCxnSpPr>
      <xdr:spPr>
        <a:xfrm>
          <a:off x="12814300" y="10309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AC9C6FB9-43C3-4FAC-8FD1-889A1E98E2DC}"/>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EE5515F6-50E3-4954-8293-79A152049F0D}"/>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4C83CA91-2D92-4ADB-9BA8-8BD2A9D11F15}"/>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082254B9-5F08-467C-9E8B-18F0A7A183C2}"/>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1922</xdr:rowOff>
    </xdr:from>
    <xdr:ext cx="405111" cy="259045"/>
    <xdr:sp macro="" textlink="">
      <xdr:nvSpPr>
        <xdr:cNvPr id="564" name="n_1mainValue【学校施設】&#10;有形固定資産減価償却率">
          <a:extLst>
            <a:ext uri="{FF2B5EF4-FFF2-40B4-BE49-F238E27FC236}">
              <a16:creationId xmlns:a16="http://schemas.microsoft.com/office/drawing/2014/main" id="{C892D028-2F69-4734-A0F6-667BAC4BCAAD}"/>
            </a:ext>
          </a:extLst>
        </xdr:cNvPr>
        <xdr:cNvSpPr txBox="1"/>
      </xdr:nvSpPr>
      <xdr:spPr>
        <a:xfrm>
          <a:off x="15266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macro="" textlink="">
      <xdr:nvSpPr>
        <xdr:cNvPr id="565" name="n_2mainValue【学校施設】&#10;有形固定資産減価償却率">
          <a:extLst>
            <a:ext uri="{FF2B5EF4-FFF2-40B4-BE49-F238E27FC236}">
              <a16:creationId xmlns:a16="http://schemas.microsoft.com/office/drawing/2014/main" id="{78B21C14-4291-4C1D-A1A3-76F5964965F1}"/>
            </a:ext>
          </a:extLst>
        </xdr:cNvPr>
        <xdr:cNvSpPr txBox="1"/>
      </xdr:nvSpPr>
      <xdr:spPr>
        <a:xfrm>
          <a:off x="14389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6" name="n_3mainValue【学校施設】&#10;有形固定資産減価償却率">
          <a:extLst>
            <a:ext uri="{FF2B5EF4-FFF2-40B4-BE49-F238E27FC236}">
              <a16:creationId xmlns:a16="http://schemas.microsoft.com/office/drawing/2014/main" id="{D6216AAB-40D2-4607-A874-F65CD409C17F}"/>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90187</xdr:rowOff>
    </xdr:from>
    <xdr:ext cx="405111" cy="259045"/>
    <xdr:sp macro="" textlink="">
      <xdr:nvSpPr>
        <xdr:cNvPr id="567" name="n_4mainValue【学校施設】&#10;有形固定資産減価償却率">
          <a:extLst>
            <a:ext uri="{FF2B5EF4-FFF2-40B4-BE49-F238E27FC236}">
              <a16:creationId xmlns:a16="http://schemas.microsoft.com/office/drawing/2014/main" id="{B7ADCF13-A905-4EAD-9D6F-934A1A3FD9F3}"/>
            </a:ext>
          </a:extLst>
        </xdr:cNvPr>
        <xdr:cNvSpPr txBox="1"/>
      </xdr:nvSpPr>
      <xdr:spPr>
        <a:xfrm>
          <a:off x="12611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3283876-D2E1-448A-905A-12E80BAB38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7EB1975-D56A-403F-813E-CD779D715F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F6F3EE9-D4DD-4EC7-B7F9-64F6D8F1D0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EF1E5B3-E07F-4532-A541-0CD0910D63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52A99923-9B63-4885-89B7-74F043E7F53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22EB115-0CBB-4319-8773-276FE7D6CF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03DDF5E-1A36-4E5E-AFEF-237D23CFDD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7AEDAA7-2907-429F-A63B-7B8E277253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9A2E057-9433-43F3-8B85-5E7D93F307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C487E20-2CED-4ADE-852F-BDEDD28092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C5286B62-6653-4FBC-A3E1-80C9764FEBE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4157F65-E6D4-4685-A335-4DFD22C4151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D119B872-CCA2-4617-8DF1-45E105E4933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54D06F1-FE05-4C35-BD59-5EBB399A66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9DC82A8D-8967-4842-96C9-319A6359336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949F8BE9-CFA7-40C0-BEE2-EEDE9D77696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1599F2D-70B4-488F-A124-FA63E279F92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756E5D6A-DAC0-47A5-8367-986F29DC0DD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633C5440-414F-44A2-9585-94890F0804B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66DC23B-3A2A-4607-AAAB-6D82A68AF9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C9EA47C7-B7A0-4784-995A-F2C61BBCCB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34E30733-69CD-4177-B0BB-34EC3D8A13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93B4AD8E-183B-4834-B48A-DBCBDFDBDDF2}"/>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843C587F-33F8-418D-B01A-E47620981F79}"/>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9E10EC37-F2A6-4AE8-8FE5-7CC06E8EBFF2}"/>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41875FFD-2BB5-465F-9F7E-FCDF4DA9438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EA31B858-8D2D-40E3-ADAB-D21401EFF227}"/>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1ACE00A0-47A2-472A-AF06-1727EAA4B9FA}"/>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5F10EA1D-983B-4EF3-8E56-972971B32883}"/>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6ABFC2C0-5C65-487B-97CC-10605D1564D4}"/>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C90B803A-8189-4A97-AAC5-BDE8A3ECF03B}"/>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F2B4F1F7-9AAE-46C3-A243-CF3D5DA42ADC}"/>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766F0B30-8584-4244-90CC-763168DD4511}"/>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B4773B8-11C3-47D6-A33B-ADD9C72F41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A95391D-6474-4C31-AF5F-9200C27013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F35390A-FA41-4473-BA65-64CA47C265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69B4696-FEA6-4488-80D2-71D026EC88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54083E4-2228-45B0-AE59-B2BE421A69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103277</xdr:rowOff>
    </xdr:from>
    <xdr:to>
      <xdr:col>116</xdr:col>
      <xdr:colOff>114300</xdr:colOff>
      <xdr:row>63</xdr:row>
      <xdr:rowOff>33427</xdr:rowOff>
    </xdr:to>
    <xdr:sp macro="" textlink="">
      <xdr:nvSpPr>
        <xdr:cNvPr id="606" name="楕円 605">
          <a:extLst>
            <a:ext uri="{FF2B5EF4-FFF2-40B4-BE49-F238E27FC236}">
              <a16:creationId xmlns:a16="http://schemas.microsoft.com/office/drawing/2014/main" id="{6514E048-8AE3-4481-9911-461791161F15}"/>
            </a:ext>
          </a:extLst>
        </xdr:cNvPr>
        <xdr:cNvSpPr/>
      </xdr:nvSpPr>
      <xdr:spPr>
        <a:xfrm>
          <a:off x="22110700" y="10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81704</xdr:rowOff>
    </xdr:from>
    <xdr:ext cx="469744" cy="259045"/>
    <xdr:sp macro="" textlink="">
      <xdr:nvSpPr>
        <xdr:cNvPr id="607" name="【学校施設】&#10;一人当たり面積該当値テキスト">
          <a:extLst>
            <a:ext uri="{FF2B5EF4-FFF2-40B4-BE49-F238E27FC236}">
              <a16:creationId xmlns:a16="http://schemas.microsoft.com/office/drawing/2014/main" id="{CC901039-668C-4B8D-98A1-7B6CA91E4A47}"/>
            </a:ext>
          </a:extLst>
        </xdr:cNvPr>
        <xdr:cNvSpPr txBox="1"/>
      </xdr:nvSpPr>
      <xdr:spPr>
        <a:xfrm>
          <a:off x="22199600" y="107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105563</xdr:rowOff>
    </xdr:from>
    <xdr:to>
      <xdr:col>112</xdr:col>
      <xdr:colOff>38100</xdr:colOff>
      <xdr:row>63</xdr:row>
      <xdr:rowOff>35713</xdr:rowOff>
    </xdr:to>
    <xdr:sp macro="" textlink="">
      <xdr:nvSpPr>
        <xdr:cNvPr id="608" name="楕円 607">
          <a:extLst>
            <a:ext uri="{FF2B5EF4-FFF2-40B4-BE49-F238E27FC236}">
              <a16:creationId xmlns:a16="http://schemas.microsoft.com/office/drawing/2014/main" id="{3D845BCA-340B-49A5-B7AD-2BE3106F8FEA}"/>
            </a:ext>
          </a:extLst>
        </xdr:cNvPr>
        <xdr:cNvSpPr/>
      </xdr:nvSpPr>
      <xdr:spPr>
        <a:xfrm>
          <a:off x="21272500" y="107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154077</xdr:rowOff>
    </xdr:from>
    <xdr:to>
      <xdr:col>116</xdr:col>
      <xdr:colOff>63500</xdr:colOff>
      <xdr:row>62</xdr:row>
      <xdr:rowOff>156363</xdr:rowOff>
    </xdr:to>
    <xdr:cxnSp macro="">
      <xdr:nvCxnSpPr>
        <xdr:cNvPr id="609" name="直線コネクタ 608">
          <a:extLst>
            <a:ext uri="{FF2B5EF4-FFF2-40B4-BE49-F238E27FC236}">
              <a16:creationId xmlns:a16="http://schemas.microsoft.com/office/drawing/2014/main" id="{67A4007B-0FCD-495B-9D27-0F795016AA6C}"/>
            </a:ext>
          </a:extLst>
        </xdr:cNvPr>
        <xdr:cNvCxnSpPr/>
      </xdr:nvCxnSpPr>
      <xdr:spPr>
        <a:xfrm flipV="1">
          <a:off x="21323300" y="1078397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103734</xdr:rowOff>
    </xdr:from>
    <xdr:to>
      <xdr:col>107</xdr:col>
      <xdr:colOff>101600</xdr:colOff>
      <xdr:row>63</xdr:row>
      <xdr:rowOff>33884</xdr:rowOff>
    </xdr:to>
    <xdr:sp macro="" textlink="">
      <xdr:nvSpPr>
        <xdr:cNvPr id="610" name="楕円 609">
          <a:extLst>
            <a:ext uri="{FF2B5EF4-FFF2-40B4-BE49-F238E27FC236}">
              <a16:creationId xmlns:a16="http://schemas.microsoft.com/office/drawing/2014/main" id="{AB0E83D7-052F-4C4E-9F83-AEA77D0CA6A3}"/>
            </a:ext>
          </a:extLst>
        </xdr:cNvPr>
        <xdr:cNvSpPr/>
      </xdr:nvSpPr>
      <xdr:spPr>
        <a:xfrm>
          <a:off x="20383500" y="10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154534</xdr:rowOff>
    </xdr:from>
    <xdr:to>
      <xdr:col>111</xdr:col>
      <xdr:colOff>177800</xdr:colOff>
      <xdr:row>62</xdr:row>
      <xdr:rowOff>156363</xdr:rowOff>
    </xdr:to>
    <xdr:cxnSp macro="">
      <xdr:nvCxnSpPr>
        <xdr:cNvPr id="611" name="直線コネクタ 610">
          <a:extLst>
            <a:ext uri="{FF2B5EF4-FFF2-40B4-BE49-F238E27FC236}">
              <a16:creationId xmlns:a16="http://schemas.microsoft.com/office/drawing/2014/main" id="{F6D53473-EC6A-42E4-8750-0BB7F08EB2EF}"/>
            </a:ext>
          </a:extLst>
        </xdr:cNvPr>
        <xdr:cNvCxnSpPr/>
      </xdr:nvCxnSpPr>
      <xdr:spPr>
        <a:xfrm>
          <a:off x="20434300" y="1078443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85446</xdr:rowOff>
    </xdr:from>
    <xdr:to>
      <xdr:col>102</xdr:col>
      <xdr:colOff>165100</xdr:colOff>
      <xdr:row>63</xdr:row>
      <xdr:rowOff>15596</xdr:rowOff>
    </xdr:to>
    <xdr:sp macro="" textlink="">
      <xdr:nvSpPr>
        <xdr:cNvPr id="612" name="楕円 611">
          <a:extLst>
            <a:ext uri="{FF2B5EF4-FFF2-40B4-BE49-F238E27FC236}">
              <a16:creationId xmlns:a16="http://schemas.microsoft.com/office/drawing/2014/main" id="{36A51BA7-6CA2-4EC1-97A6-B0358B5487E3}"/>
            </a:ext>
          </a:extLst>
        </xdr:cNvPr>
        <xdr:cNvSpPr/>
      </xdr:nvSpPr>
      <xdr:spPr>
        <a:xfrm>
          <a:off x="19494500" y="10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136246</xdr:rowOff>
    </xdr:from>
    <xdr:to>
      <xdr:col>107</xdr:col>
      <xdr:colOff>50800</xdr:colOff>
      <xdr:row>62</xdr:row>
      <xdr:rowOff>154534</xdr:rowOff>
    </xdr:to>
    <xdr:cxnSp macro="">
      <xdr:nvCxnSpPr>
        <xdr:cNvPr id="613" name="直線コネクタ 612">
          <a:extLst>
            <a:ext uri="{FF2B5EF4-FFF2-40B4-BE49-F238E27FC236}">
              <a16:creationId xmlns:a16="http://schemas.microsoft.com/office/drawing/2014/main" id="{1020D8C9-2E7C-41A3-AEBB-0D7F1D95631D}"/>
            </a:ext>
          </a:extLst>
        </xdr:cNvPr>
        <xdr:cNvCxnSpPr/>
      </xdr:nvCxnSpPr>
      <xdr:spPr>
        <a:xfrm>
          <a:off x="19545300" y="1076614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93675</xdr:rowOff>
    </xdr:from>
    <xdr:to>
      <xdr:col>98</xdr:col>
      <xdr:colOff>38100</xdr:colOff>
      <xdr:row>63</xdr:row>
      <xdr:rowOff>23825</xdr:rowOff>
    </xdr:to>
    <xdr:sp macro="" textlink="">
      <xdr:nvSpPr>
        <xdr:cNvPr id="614" name="楕円 613">
          <a:extLst>
            <a:ext uri="{FF2B5EF4-FFF2-40B4-BE49-F238E27FC236}">
              <a16:creationId xmlns:a16="http://schemas.microsoft.com/office/drawing/2014/main" id="{B89DCA91-8B84-4FF8-976E-A50627919B35}"/>
            </a:ext>
          </a:extLst>
        </xdr:cNvPr>
        <xdr:cNvSpPr/>
      </xdr:nvSpPr>
      <xdr:spPr>
        <a:xfrm>
          <a:off x="18605500" y="107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136246</xdr:rowOff>
    </xdr:from>
    <xdr:to>
      <xdr:col>102</xdr:col>
      <xdr:colOff>114300</xdr:colOff>
      <xdr:row>62</xdr:row>
      <xdr:rowOff>144475</xdr:rowOff>
    </xdr:to>
    <xdr:cxnSp macro="">
      <xdr:nvCxnSpPr>
        <xdr:cNvPr id="615" name="直線コネクタ 614">
          <a:extLst>
            <a:ext uri="{FF2B5EF4-FFF2-40B4-BE49-F238E27FC236}">
              <a16:creationId xmlns:a16="http://schemas.microsoft.com/office/drawing/2014/main" id="{318EACDA-479D-4249-A651-82C0B3CE523D}"/>
            </a:ext>
          </a:extLst>
        </xdr:cNvPr>
        <xdr:cNvCxnSpPr/>
      </xdr:nvCxnSpPr>
      <xdr:spPr>
        <a:xfrm flipV="1">
          <a:off x="18656300" y="1076614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28E1B249-ED46-4D66-B110-D0948DA7A4AE}"/>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804FAD35-317B-40E9-9CDC-976E67ED208E}"/>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a:extLst>
            <a:ext uri="{FF2B5EF4-FFF2-40B4-BE49-F238E27FC236}">
              <a16:creationId xmlns:a16="http://schemas.microsoft.com/office/drawing/2014/main" id="{A94C5F82-F5BE-4F9E-BA94-9BBE9FFA7E16}"/>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4BC75804-29DF-4B06-9BE7-E06252E61B62}"/>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26840</xdr:rowOff>
    </xdr:from>
    <xdr:ext cx="469744" cy="259045"/>
    <xdr:sp macro="" textlink="">
      <xdr:nvSpPr>
        <xdr:cNvPr id="620" name="n_1mainValue【学校施設】&#10;一人当たり面積">
          <a:extLst>
            <a:ext uri="{FF2B5EF4-FFF2-40B4-BE49-F238E27FC236}">
              <a16:creationId xmlns:a16="http://schemas.microsoft.com/office/drawing/2014/main" id="{211A8865-B6FA-4B1A-AFA3-7F4B91BCD6F8}"/>
            </a:ext>
          </a:extLst>
        </xdr:cNvPr>
        <xdr:cNvSpPr txBox="1"/>
      </xdr:nvSpPr>
      <xdr:spPr>
        <a:xfrm>
          <a:off x="21075727" y="1082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25011</xdr:rowOff>
    </xdr:from>
    <xdr:ext cx="469744" cy="259045"/>
    <xdr:sp macro="" textlink="">
      <xdr:nvSpPr>
        <xdr:cNvPr id="621" name="n_2mainValue【学校施設】&#10;一人当たり面積">
          <a:extLst>
            <a:ext uri="{FF2B5EF4-FFF2-40B4-BE49-F238E27FC236}">
              <a16:creationId xmlns:a16="http://schemas.microsoft.com/office/drawing/2014/main" id="{50298A14-0FA3-4DFA-A2E7-3BB55F649201}"/>
            </a:ext>
          </a:extLst>
        </xdr:cNvPr>
        <xdr:cNvSpPr txBox="1"/>
      </xdr:nvSpPr>
      <xdr:spPr>
        <a:xfrm>
          <a:off x="20199427" y="1082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32123</xdr:rowOff>
    </xdr:from>
    <xdr:ext cx="469744" cy="259045"/>
    <xdr:sp macro="" textlink="">
      <xdr:nvSpPr>
        <xdr:cNvPr id="622" name="n_3mainValue【学校施設】&#10;一人当たり面積">
          <a:extLst>
            <a:ext uri="{FF2B5EF4-FFF2-40B4-BE49-F238E27FC236}">
              <a16:creationId xmlns:a16="http://schemas.microsoft.com/office/drawing/2014/main" id="{5A68A4C7-F481-4C3D-A810-9C8351984FBF}"/>
            </a:ext>
          </a:extLst>
        </xdr:cNvPr>
        <xdr:cNvSpPr txBox="1"/>
      </xdr:nvSpPr>
      <xdr:spPr>
        <a:xfrm>
          <a:off x="19310427" y="1049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14952</xdr:rowOff>
    </xdr:from>
    <xdr:ext cx="469744" cy="259045"/>
    <xdr:sp macro="" textlink="">
      <xdr:nvSpPr>
        <xdr:cNvPr id="623" name="n_4mainValue【学校施設】&#10;一人当たり面積">
          <a:extLst>
            <a:ext uri="{FF2B5EF4-FFF2-40B4-BE49-F238E27FC236}">
              <a16:creationId xmlns:a16="http://schemas.microsoft.com/office/drawing/2014/main" id="{B27CE527-3A0D-400D-B900-B6F448B567EC}"/>
            </a:ext>
          </a:extLst>
        </xdr:cNvPr>
        <xdr:cNvSpPr txBox="1"/>
      </xdr:nvSpPr>
      <xdr:spPr>
        <a:xfrm>
          <a:off x="18421427" y="108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9B7C3DF-A0EA-40DD-A9DD-98475E2AA0E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1D3623A7-1F93-40DC-B442-D0E6DF0418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F6EAEEE-F6FE-4405-8C90-1A7A5819A5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F0DB5F6-50D8-4F5E-AE01-8E141125A1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085F0DD-A769-4E6B-B499-0523B360A2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4CBA6DA-6A7B-47E0-AD9B-D4FD20CF43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1259CEF-06AE-469D-8930-809251F3F7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C9C1EA8D-AC13-4B4F-8104-FDA5AAEAF3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5997EF3-EC2B-40A2-A3DE-4B17F465F6E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59129124-2E96-469A-885A-4E96D87873E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7A3D785-0182-47CD-B5F2-792CFECBEC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142B4B26-89FA-47F8-8DA6-3EE824C6964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2F1F47F1-DB26-4671-BD11-72ABB44DE71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CF026731-776D-40D4-B5FA-F9D4B3ACB9D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92C5A85-8449-49EA-B090-4A542FBCC8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D817E361-00B8-48B2-A81C-DA6B3CB8241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5A375F2-234C-4C12-A265-4324436023D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1FA49A6-90D1-4DC8-BF95-8F10281D721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888A3F04-6D9F-4ECA-88A5-05777D706A9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FB0EE07-8CA6-433B-BA90-0CF3D54C83D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3437CA64-7EB7-42EF-8B41-BDD28E750B5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481204FA-6FD1-4DAC-BAE0-37F0CF4ABEC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5E4475C-413E-4084-8D6E-F91B30A4AA6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C3DDE13-FD7A-4D9A-A591-1A520DFB1F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904EDB88-5AB1-4D66-8301-BBD2DC5794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1925BA73-F946-4265-8D4F-1A80489E58A9}"/>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F6F679A8-2668-45C5-950D-8CCE73768C3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2EFB018B-1239-412B-B079-C98E60858E2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EE6F992A-9DB5-4DA6-B015-39569E8920AF}"/>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4EA654D-C106-4180-9D83-84EE9FF49BB9}"/>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6019080D-F309-43A0-9282-BC867B7B9513}"/>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53893D9A-922E-4463-926B-119AEABBEE62}"/>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7F6828DD-37F5-426A-8639-015530FD8EC2}"/>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F67E5172-D288-4611-88FA-A946D85BBA56}"/>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40FAE187-BC5C-4F80-BF9A-13721D92A062}"/>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AC36D7AD-7D66-4F44-B7B7-9BDA7D207B5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DECB8D0-D662-45A0-9F82-FD8BBEC7A28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39DBA38-8552-448C-89D2-A22862E805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F619B16-51A6-41BD-98D5-43553701380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5C6D524-64D8-4DF4-BE77-C582A5B8B2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CEB780B-BA4E-4FA9-A6F7-F5DF5E6EDB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46082</xdr:rowOff>
    </xdr:from>
    <xdr:to>
      <xdr:col>85</xdr:col>
      <xdr:colOff>177800</xdr:colOff>
      <xdr:row>85</xdr:row>
      <xdr:rowOff>147682</xdr:rowOff>
    </xdr:to>
    <xdr:sp macro="" textlink="">
      <xdr:nvSpPr>
        <xdr:cNvPr id="665" name="楕円 664">
          <a:extLst>
            <a:ext uri="{FF2B5EF4-FFF2-40B4-BE49-F238E27FC236}">
              <a16:creationId xmlns:a16="http://schemas.microsoft.com/office/drawing/2014/main" id="{D00C11FA-40C9-44A5-84DF-AE2986AC5CE9}"/>
            </a:ext>
          </a:extLst>
        </xdr:cNvPr>
        <xdr:cNvSpPr/>
      </xdr:nvSpPr>
      <xdr:spPr>
        <a:xfrm>
          <a:off x="162687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24509</xdr:rowOff>
    </xdr:from>
    <xdr:ext cx="405111" cy="259045"/>
    <xdr:sp macro="" textlink="">
      <xdr:nvSpPr>
        <xdr:cNvPr id="666" name="【児童館】&#10;有形固定資産減価償却率該当値テキスト">
          <a:extLst>
            <a:ext uri="{FF2B5EF4-FFF2-40B4-BE49-F238E27FC236}">
              <a16:creationId xmlns:a16="http://schemas.microsoft.com/office/drawing/2014/main" id="{7BB4163E-2798-4EAD-A05D-43DA321F8B45}"/>
            </a:ext>
          </a:extLst>
        </xdr:cNvPr>
        <xdr:cNvSpPr txBox="1"/>
      </xdr:nvSpPr>
      <xdr:spPr>
        <a:xfrm>
          <a:off x="16357600"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13426</xdr:rowOff>
    </xdr:from>
    <xdr:to>
      <xdr:col>81</xdr:col>
      <xdr:colOff>101600</xdr:colOff>
      <xdr:row>85</xdr:row>
      <xdr:rowOff>115026</xdr:rowOff>
    </xdr:to>
    <xdr:sp macro="" textlink="">
      <xdr:nvSpPr>
        <xdr:cNvPr id="667" name="楕円 666">
          <a:extLst>
            <a:ext uri="{FF2B5EF4-FFF2-40B4-BE49-F238E27FC236}">
              <a16:creationId xmlns:a16="http://schemas.microsoft.com/office/drawing/2014/main" id="{5504FA98-D562-4441-97B7-552384A8D62F}"/>
            </a:ext>
          </a:extLst>
        </xdr:cNvPr>
        <xdr:cNvSpPr/>
      </xdr:nvSpPr>
      <xdr:spPr>
        <a:xfrm>
          <a:off x="15430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64226</xdr:rowOff>
    </xdr:from>
    <xdr:to>
      <xdr:col>85</xdr:col>
      <xdr:colOff>127000</xdr:colOff>
      <xdr:row>85</xdr:row>
      <xdr:rowOff>96882</xdr:rowOff>
    </xdr:to>
    <xdr:cxnSp macro="">
      <xdr:nvCxnSpPr>
        <xdr:cNvPr id="668" name="直線コネクタ 667">
          <a:extLst>
            <a:ext uri="{FF2B5EF4-FFF2-40B4-BE49-F238E27FC236}">
              <a16:creationId xmlns:a16="http://schemas.microsoft.com/office/drawing/2014/main" id="{5AF2BA0E-5792-45C4-BE9B-D7CFF24CFA1F}"/>
            </a:ext>
          </a:extLst>
        </xdr:cNvPr>
        <xdr:cNvCxnSpPr/>
      </xdr:nvCxnSpPr>
      <xdr:spPr>
        <a:xfrm>
          <a:off x="15481300" y="146374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152219</xdr:rowOff>
    </xdr:from>
    <xdr:to>
      <xdr:col>76</xdr:col>
      <xdr:colOff>165100</xdr:colOff>
      <xdr:row>85</xdr:row>
      <xdr:rowOff>82369</xdr:rowOff>
    </xdr:to>
    <xdr:sp macro="" textlink="">
      <xdr:nvSpPr>
        <xdr:cNvPr id="669" name="楕円 668">
          <a:extLst>
            <a:ext uri="{FF2B5EF4-FFF2-40B4-BE49-F238E27FC236}">
              <a16:creationId xmlns:a16="http://schemas.microsoft.com/office/drawing/2014/main" id="{74799AFA-E634-4813-94D0-7480F7C7CC68}"/>
            </a:ext>
          </a:extLst>
        </xdr:cNvPr>
        <xdr:cNvSpPr/>
      </xdr:nvSpPr>
      <xdr:spPr>
        <a:xfrm>
          <a:off x="14541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31569</xdr:rowOff>
    </xdr:from>
    <xdr:to>
      <xdr:col>81</xdr:col>
      <xdr:colOff>50800</xdr:colOff>
      <xdr:row>85</xdr:row>
      <xdr:rowOff>64226</xdr:rowOff>
    </xdr:to>
    <xdr:cxnSp macro="">
      <xdr:nvCxnSpPr>
        <xdr:cNvPr id="670" name="直線コネクタ 669">
          <a:extLst>
            <a:ext uri="{FF2B5EF4-FFF2-40B4-BE49-F238E27FC236}">
              <a16:creationId xmlns:a16="http://schemas.microsoft.com/office/drawing/2014/main" id="{4E07FCDD-9516-4FEE-96D6-48BE1A249363}"/>
            </a:ext>
          </a:extLst>
        </xdr:cNvPr>
        <xdr:cNvCxnSpPr/>
      </xdr:nvCxnSpPr>
      <xdr:spPr>
        <a:xfrm>
          <a:off x="14592300" y="1460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119562</xdr:rowOff>
    </xdr:from>
    <xdr:to>
      <xdr:col>72</xdr:col>
      <xdr:colOff>38100</xdr:colOff>
      <xdr:row>85</xdr:row>
      <xdr:rowOff>49712</xdr:rowOff>
    </xdr:to>
    <xdr:sp macro="" textlink="">
      <xdr:nvSpPr>
        <xdr:cNvPr id="671" name="楕円 670">
          <a:extLst>
            <a:ext uri="{FF2B5EF4-FFF2-40B4-BE49-F238E27FC236}">
              <a16:creationId xmlns:a16="http://schemas.microsoft.com/office/drawing/2014/main" id="{8BAA9ED8-ED08-40A4-AC9B-740E0A88107D}"/>
            </a:ext>
          </a:extLst>
        </xdr:cNvPr>
        <xdr:cNvSpPr/>
      </xdr:nvSpPr>
      <xdr:spPr>
        <a:xfrm>
          <a:off x="13652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170362</xdr:rowOff>
    </xdr:from>
    <xdr:to>
      <xdr:col>76</xdr:col>
      <xdr:colOff>114300</xdr:colOff>
      <xdr:row>85</xdr:row>
      <xdr:rowOff>31569</xdr:rowOff>
    </xdr:to>
    <xdr:cxnSp macro="">
      <xdr:nvCxnSpPr>
        <xdr:cNvPr id="672" name="直線コネクタ 671">
          <a:extLst>
            <a:ext uri="{FF2B5EF4-FFF2-40B4-BE49-F238E27FC236}">
              <a16:creationId xmlns:a16="http://schemas.microsoft.com/office/drawing/2014/main" id="{CE36DF7C-ACD3-4528-8FC0-908498F2F88F}"/>
            </a:ext>
          </a:extLst>
        </xdr:cNvPr>
        <xdr:cNvCxnSpPr/>
      </xdr:nvCxnSpPr>
      <xdr:spPr>
        <a:xfrm>
          <a:off x="13703300" y="145721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86905</xdr:rowOff>
    </xdr:from>
    <xdr:to>
      <xdr:col>67</xdr:col>
      <xdr:colOff>101600</xdr:colOff>
      <xdr:row>85</xdr:row>
      <xdr:rowOff>17055</xdr:rowOff>
    </xdr:to>
    <xdr:sp macro="" textlink="">
      <xdr:nvSpPr>
        <xdr:cNvPr id="673" name="楕円 672">
          <a:extLst>
            <a:ext uri="{FF2B5EF4-FFF2-40B4-BE49-F238E27FC236}">
              <a16:creationId xmlns:a16="http://schemas.microsoft.com/office/drawing/2014/main" id="{CB665C12-0DFC-40B0-9B92-879FBE3DC1AB}"/>
            </a:ext>
          </a:extLst>
        </xdr:cNvPr>
        <xdr:cNvSpPr/>
      </xdr:nvSpPr>
      <xdr:spPr>
        <a:xfrm>
          <a:off x="12763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137705</xdr:rowOff>
    </xdr:from>
    <xdr:to>
      <xdr:col>71</xdr:col>
      <xdr:colOff>177800</xdr:colOff>
      <xdr:row>84</xdr:row>
      <xdr:rowOff>170362</xdr:rowOff>
    </xdr:to>
    <xdr:cxnSp macro="">
      <xdr:nvCxnSpPr>
        <xdr:cNvPr id="674" name="直線コネクタ 673">
          <a:extLst>
            <a:ext uri="{FF2B5EF4-FFF2-40B4-BE49-F238E27FC236}">
              <a16:creationId xmlns:a16="http://schemas.microsoft.com/office/drawing/2014/main" id="{A3FB549A-10C7-4B5B-8573-DAC30128ADD2}"/>
            </a:ext>
          </a:extLst>
        </xdr:cNvPr>
        <xdr:cNvCxnSpPr/>
      </xdr:nvCxnSpPr>
      <xdr:spPr>
        <a:xfrm>
          <a:off x="12814300" y="145395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8E4A4CE8-6408-457E-9C23-D45A9CC44869}"/>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35C4DAFC-90E8-4441-AE18-14A2ED396961}"/>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066F2E3C-9B5F-43CB-AA6E-CC6631D059C8}"/>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8663707C-D54A-425C-91D7-1FB8212E4245}"/>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106153</xdr:rowOff>
    </xdr:from>
    <xdr:ext cx="405111" cy="259045"/>
    <xdr:sp macro="" textlink="">
      <xdr:nvSpPr>
        <xdr:cNvPr id="679" name="n_1mainValue【児童館】&#10;有形固定資産減価償却率">
          <a:extLst>
            <a:ext uri="{FF2B5EF4-FFF2-40B4-BE49-F238E27FC236}">
              <a16:creationId xmlns:a16="http://schemas.microsoft.com/office/drawing/2014/main" id="{9BE2C611-F71A-4AB8-BAB8-E0B21BFE94F0}"/>
            </a:ext>
          </a:extLst>
        </xdr:cNvPr>
        <xdr:cNvSpPr txBox="1"/>
      </xdr:nvSpPr>
      <xdr:spPr>
        <a:xfrm>
          <a:off x="152660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73496</xdr:rowOff>
    </xdr:from>
    <xdr:ext cx="405111" cy="259045"/>
    <xdr:sp macro="" textlink="">
      <xdr:nvSpPr>
        <xdr:cNvPr id="680" name="n_2mainValue【児童館】&#10;有形固定資産減価償却率">
          <a:extLst>
            <a:ext uri="{FF2B5EF4-FFF2-40B4-BE49-F238E27FC236}">
              <a16:creationId xmlns:a16="http://schemas.microsoft.com/office/drawing/2014/main" id="{992EF52B-6B57-4E0C-A97F-4EC68137395C}"/>
            </a:ext>
          </a:extLst>
        </xdr:cNvPr>
        <xdr:cNvSpPr txBox="1"/>
      </xdr:nvSpPr>
      <xdr:spPr>
        <a:xfrm>
          <a:off x="14389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40839</xdr:rowOff>
    </xdr:from>
    <xdr:ext cx="405111" cy="259045"/>
    <xdr:sp macro="" textlink="">
      <xdr:nvSpPr>
        <xdr:cNvPr id="681" name="n_3mainValue【児童館】&#10;有形固定資産減価償却率">
          <a:extLst>
            <a:ext uri="{FF2B5EF4-FFF2-40B4-BE49-F238E27FC236}">
              <a16:creationId xmlns:a16="http://schemas.microsoft.com/office/drawing/2014/main" id="{75FB8D89-2AA2-4145-94C9-4B0E0FF9ECF4}"/>
            </a:ext>
          </a:extLst>
        </xdr:cNvPr>
        <xdr:cNvSpPr txBox="1"/>
      </xdr:nvSpPr>
      <xdr:spPr>
        <a:xfrm>
          <a:off x="13500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8182</xdr:rowOff>
    </xdr:from>
    <xdr:ext cx="405111" cy="259045"/>
    <xdr:sp macro="" textlink="">
      <xdr:nvSpPr>
        <xdr:cNvPr id="682" name="n_4mainValue【児童館】&#10;有形固定資産減価償却率">
          <a:extLst>
            <a:ext uri="{FF2B5EF4-FFF2-40B4-BE49-F238E27FC236}">
              <a16:creationId xmlns:a16="http://schemas.microsoft.com/office/drawing/2014/main" id="{EE860D59-20BA-4E06-8658-1C7A6979D2E7}"/>
            </a:ext>
          </a:extLst>
        </xdr:cNvPr>
        <xdr:cNvSpPr txBox="1"/>
      </xdr:nvSpPr>
      <xdr:spPr>
        <a:xfrm>
          <a:off x="12611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86AB852-C234-4E02-9CA5-CEF525CEC7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138135DA-590B-44A5-BCD4-8163E91B04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DD3D691-0024-4AE1-BC22-A519B34C961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B758DE2-962C-458A-8770-1B2DD62B0D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AA216DB-74D9-49ED-9539-84CEF78A75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96B5E1BF-3C17-4F78-97E1-442705D0BB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B2E0AD3-5C02-4FB0-96CA-AF7581D73B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8ED23A89-534F-421F-9722-0297A37AAD6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E6E35D21-03AE-4012-8686-0D1576DA163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9E8F770-56A0-468B-87CD-4BAEB1C5DC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A6F8F4C-47B9-4BF8-9CBD-BBEB4B00AFC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AD3D8B6D-37C7-4926-9A43-ECFD33B8C11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6877B18-D5D8-44C8-90C0-1510A3B3D4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346368D-FD78-46F1-810F-8AF068956D8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26540C9-538F-40C9-8810-16232A103EE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9651951C-9F39-4173-BE6D-2165B6C460A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11553BF7-B7BF-42E9-AC6A-EB53FB9A86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36EE0E6-4471-4950-9BC8-4403CB31A90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263DFDEA-4EE2-4015-A717-524DC130883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96608A9-A946-45AC-950A-0E6857E1561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3A8AB91-2EC7-41CD-87C8-F269C61ABD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479A02B-AC5F-418D-B46F-702DAA46C8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27264A8F-E5BF-4870-A521-B140C6FED3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480138E7-E2F7-4BF1-BDC6-F62AD7E9C768}"/>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D4A11C7F-6EB0-4263-AEF4-4C38CC2755C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93AB3C0E-75FD-4582-96BA-2EA46D39749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8F305DB-C464-4119-9B69-CE69835B35AE}"/>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E6B373D2-CFA2-4D4F-A138-2EFAD19FD27F}"/>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1408229D-B40C-42D8-9376-2868C1B0DA32}"/>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0737BC53-3889-42B7-8116-D6CCC38E6CF8}"/>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EF66ACBC-B2F5-4889-886E-3156288D68A2}"/>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6782F19A-D201-46D8-9262-E94773ECACE4}"/>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95525229-56FC-47B1-9260-DF669C76F419}"/>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F6655C82-F67F-4E0B-8BD8-9F96DA6E478A}"/>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0F71A00-7E88-4731-A36D-0C7672CAEF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8472FB2-5897-46CF-9C5A-671EF4FED4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0B90478-1474-470C-9A0E-6EA3BA9A5B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59104A6-1B98-435A-88C6-CD8A1010A3B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41FF258-19DC-4BC9-A688-74DFA1F345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722" name="楕円 721">
          <a:extLst>
            <a:ext uri="{FF2B5EF4-FFF2-40B4-BE49-F238E27FC236}">
              <a16:creationId xmlns:a16="http://schemas.microsoft.com/office/drawing/2014/main" id="{1EA2F388-7B20-43CC-9CA3-F55DE2BC1492}"/>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723" name="【児童館】&#10;一人当たり面積該当値テキスト">
          <a:extLst>
            <a:ext uri="{FF2B5EF4-FFF2-40B4-BE49-F238E27FC236}">
              <a16:creationId xmlns:a16="http://schemas.microsoft.com/office/drawing/2014/main" id="{FCD4D33F-4668-4AB5-9086-35F823010BD1}"/>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44450</xdr:rowOff>
    </xdr:from>
    <xdr:to>
      <xdr:col>112</xdr:col>
      <xdr:colOff>38100</xdr:colOff>
      <xdr:row>80</xdr:row>
      <xdr:rowOff>146050</xdr:rowOff>
    </xdr:to>
    <xdr:sp macro="" textlink="">
      <xdr:nvSpPr>
        <xdr:cNvPr id="724" name="楕円 723">
          <a:extLst>
            <a:ext uri="{FF2B5EF4-FFF2-40B4-BE49-F238E27FC236}">
              <a16:creationId xmlns:a16="http://schemas.microsoft.com/office/drawing/2014/main" id="{25D42E08-7EB4-4B9C-B58C-E0E4F08A8DB4}"/>
            </a:ext>
          </a:extLst>
        </xdr:cNvPr>
        <xdr:cNvSpPr/>
      </xdr:nvSpPr>
      <xdr:spPr>
        <a:xfrm>
          <a:off x="21272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95250</xdr:rowOff>
    </xdr:to>
    <xdr:cxnSp macro="">
      <xdr:nvCxnSpPr>
        <xdr:cNvPr id="725" name="直線コネクタ 724">
          <a:extLst>
            <a:ext uri="{FF2B5EF4-FFF2-40B4-BE49-F238E27FC236}">
              <a16:creationId xmlns:a16="http://schemas.microsoft.com/office/drawing/2014/main" id="{145DBDDB-0E42-44AC-9331-653AA7F741AE}"/>
            </a:ext>
          </a:extLst>
        </xdr:cNvPr>
        <xdr:cNvCxnSpPr/>
      </xdr:nvCxnSpPr>
      <xdr:spPr>
        <a:xfrm>
          <a:off x="21323300" y="1381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726" name="楕円 725">
          <a:extLst>
            <a:ext uri="{FF2B5EF4-FFF2-40B4-BE49-F238E27FC236}">
              <a16:creationId xmlns:a16="http://schemas.microsoft.com/office/drawing/2014/main" id="{ABA995D5-F01B-456F-B041-409B8E7D3078}"/>
            </a:ext>
          </a:extLst>
        </xdr:cNvPr>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95250</xdr:rowOff>
    </xdr:from>
    <xdr:to>
      <xdr:col>111</xdr:col>
      <xdr:colOff>177800</xdr:colOff>
      <xdr:row>80</xdr:row>
      <xdr:rowOff>114300</xdr:rowOff>
    </xdr:to>
    <xdr:cxnSp macro="">
      <xdr:nvCxnSpPr>
        <xdr:cNvPr id="727" name="直線コネクタ 726">
          <a:extLst>
            <a:ext uri="{FF2B5EF4-FFF2-40B4-BE49-F238E27FC236}">
              <a16:creationId xmlns:a16="http://schemas.microsoft.com/office/drawing/2014/main" id="{9CDFF7A2-AE3A-4FED-B4FF-7DE540B79804}"/>
            </a:ext>
          </a:extLst>
        </xdr:cNvPr>
        <xdr:cNvCxnSpPr/>
      </xdr:nvCxnSpPr>
      <xdr:spPr>
        <a:xfrm flipV="1">
          <a:off x="20434300" y="1381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28" name="楕円 727">
          <a:extLst>
            <a:ext uri="{FF2B5EF4-FFF2-40B4-BE49-F238E27FC236}">
              <a16:creationId xmlns:a16="http://schemas.microsoft.com/office/drawing/2014/main" id="{C7C87951-216C-4421-A569-8D99577A9BB1}"/>
            </a:ext>
          </a:extLst>
        </xdr:cNvPr>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729" name="直線コネクタ 728">
          <a:extLst>
            <a:ext uri="{FF2B5EF4-FFF2-40B4-BE49-F238E27FC236}">
              <a16:creationId xmlns:a16="http://schemas.microsoft.com/office/drawing/2014/main" id="{CA5C4D8D-2950-469A-A1E7-1A693B1FB9F7}"/>
            </a:ext>
          </a:extLst>
        </xdr:cNvPr>
        <xdr:cNvCxnSpPr/>
      </xdr:nvCxnSpPr>
      <xdr:spPr>
        <a:xfrm>
          <a:off x="19545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82550</xdr:rowOff>
    </xdr:from>
    <xdr:to>
      <xdr:col>98</xdr:col>
      <xdr:colOff>38100</xdr:colOff>
      <xdr:row>81</xdr:row>
      <xdr:rowOff>12700</xdr:rowOff>
    </xdr:to>
    <xdr:sp macro="" textlink="">
      <xdr:nvSpPr>
        <xdr:cNvPr id="730" name="楕円 729">
          <a:extLst>
            <a:ext uri="{FF2B5EF4-FFF2-40B4-BE49-F238E27FC236}">
              <a16:creationId xmlns:a16="http://schemas.microsoft.com/office/drawing/2014/main" id="{36DCAAE3-35D7-4FD9-8572-08B3E7A3B5B4}"/>
            </a:ext>
          </a:extLst>
        </xdr:cNvPr>
        <xdr:cNvSpPr/>
      </xdr:nvSpPr>
      <xdr:spPr>
        <a:xfrm>
          <a:off x="18605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133350</xdr:rowOff>
    </xdr:to>
    <xdr:cxnSp macro="">
      <xdr:nvCxnSpPr>
        <xdr:cNvPr id="731" name="直線コネクタ 730">
          <a:extLst>
            <a:ext uri="{FF2B5EF4-FFF2-40B4-BE49-F238E27FC236}">
              <a16:creationId xmlns:a16="http://schemas.microsoft.com/office/drawing/2014/main" id="{087B1C89-6365-4169-B428-415D3E294F4F}"/>
            </a:ext>
          </a:extLst>
        </xdr:cNvPr>
        <xdr:cNvCxnSpPr/>
      </xdr:nvCxnSpPr>
      <xdr:spPr>
        <a:xfrm flipV="1">
          <a:off x="18656300" y="13830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EEF857FB-C4D3-44F4-B6C4-2326F3CAA933}"/>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69C9535D-DC14-442A-B6D9-DA444BB91F3F}"/>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2148EB1E-BE53-4D4D-96C9-71B9B877EE5D}"/>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D1E8CE69-B47C-48C7-A36B-BC6833C2BD91}"/>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162577</xdr:rowOff>
    </xdr:from>
    <xdr:ext cx="469744" cy="259045"/>
    <xdr:sp macro="" textlink="">
      <xdr:nvSpPr>
        <xdr:cNvPr id="736" name="n_1mainValue【児童館】&#10;一人当たり面積">
          <a:extLst>
            <a:ext uri="{FF2B5EF4-FFF2-40B4-BE49-F238E27FC236}">
              <a16:creationId xmlns:a16="http://schemas.microsoft.com/office/drawing/2014/main" id="{4D0BFDAC-E59C-4E1C-8A68-E0965B423C0D}"/>
            </a:ext>
          </a:extLst>
        </xdr:cNvPr>
        <xdr:cNvSpPr txBox="1"/>
      </xdr:nvSpPr>
      <xdr:spPr>
        <a:xfrm>
          <a:off x="210757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737" name="n_2mainValue【児童館】&#10;一人当たり面積">
          <a:extLst>
            <a:ext uri="{FF2B5EF4-FFF2-40B4-BE49-F238E27FC236}">
              <a16:creationId xmlns:a16="http://schemas.microsoft.com/office/drawing/2014/main" id="{B53F1BC0-969D-4A1E-9FDE-745FADAA7C17}"/>
            </a:ext>
          </a:extLst>
        </xdr:cNvPr>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38" name="n_3mainValue【児童館】&#10;一人当たり面積">
          <a:extLst>
            <a:ext uri="{FF2B5EF4-FFF2-40B4-BE49-F238E27FC236}">
              <a16:creationId xmlns:a16="http://schemas.microsoft.com/office/drawing/2014/main" id="{E1CE0914-FD7B-4CA9-9194-450879A44452}"/>
            </a:ext>
          </a:extLst>
        </xdr:cNvPr>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29227</xdr:rowOff>
    </xdr:from>
    <xdr:ext cx="469744" cy="259045"/>
    <xdr:sp macro="" textlink="">
      <xdr:nvSpPr>
        <xdr:cNvPr id="739" name="n_4mainValue【児童館】&#10;一人当たり面積">
          <a:extLst>
            <a:ext uri="{FF2B5EF4-FFF2-40B4-BE49-F238E27FC236}">
              <a16:creationId xmlns:a16="http://schemas.microsoft.com/office/drawing/2014/main" id="{C75D0B62-87DD-402D-8605-FA1E63F241C1}"/>
            </a:ext>
          </a:extLst>
        </xdr:cNvPr>
        <xdr:cNvSpPr txBox="1"/>
      </xdr:nvSpPr>
      <xdr:spPr>
        <a:xfrm>
          <a:off x="184214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0D90252-9A01-40AD-B860-C2B705778C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C699808-E1B9-4030-B9BA-568CDA0CD1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EFB2715-FBBA-4A10-82F5-E2D6173EDB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A56B7A1-0FB2-4C75-B43C-3669624610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8267ABF-2B5C-4E16-8090-C46F60B10B2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D6D01AA-80A2-4981-B965-88CD57ED0A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4DDA1E7-F823-4073-B466-44AE691B44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BC80E5F-0E12-4A4C-B5C2-3BBF091E086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F3B22A4-D0E5-4462-B968-7A7B575B61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32C1343-C818-4A70-8544-2352ABAA39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184DB9C-ECA6-4386-9786-E574998514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AFE4CEFE-4E91-4A35-AC1C-A60E30D210C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2BFA0CB5-D240-4A42-B553-67FFA2BDAD1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23D008CB-73B2-4D8D-8D20-E7ADCC45769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AA215A6D-B1D9-440E-AF48-FCA82669012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55560191-0889-4C7B-AE9A-ECB20F7294E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82F5F9DF-A39E-40F6-9AD4-EE385F882E9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1657DE24-6D05-43CE-884F-E4B1BACF331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1EEBB15D-F464-47C2-9FEB-46094A982D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7393DE5-08CC-4C45-BAF6-6636B477A86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4AF4E9E-6AED-4E3C-898B-A10BE90E284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E8BB7D29-CA58-419D-8AE2-5FF1BCC97A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09D7B5B-7250-4844-A720-83BA9E81BF4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F4ABD09-F44F-41CE-88BB-2F7759525A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1D171BA-88E5-4696-8831-4BF96D86027E}"/>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DF606543-6F77-4377-B9A3-25195FAF4F7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A301F369-564D-4460-B662-6339CE04994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6F218DEB-5877-43C5-A9BF-5285E93F723B}"/>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56304BD4-8213-4095-B1EF-6E23A98AA363}"/>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C4BB6EFB-38D4-4E1B-A2D4-8E032C63B7DD}"/>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90C2DA5D-234F-498F-A1BA-323B3D68E7D7}"/>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AD562F78-1D5A-4EC8-90CE-90D73B76142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FC20965F-0AD1-4141-B10A-3916E09F10B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516C10A2-30EE-48E2-81F7-368DE78D597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1E27ADDC-4B57-496E-A5E9-D34D6DD63C3E}"/>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E0C1277-D75A-44DE-AA85-99B3ADEC44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35A264B-C132-4479-A11D-C7345B9833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48C4E00-78F3-4B62-8EA5-293647E307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DDF794A-2B6C-4487-B08B-8CBD8F38D3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891BB1F-AD46-45D9-8D76-A84DEBC4F3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168275</xdr:rowOff>
    </xdr:from>
    <xdr:to>
      <xdr:col>85</xdr:col>
      <xdr:colOff>177800</xdr:colOff>
      <xdr:row>108</xdr:row>
      <xdr:rowOff>98425</xdr:rowOff>
    </xdr:to>
    <xdr:sp macro="" textlink="">
      <xdr:nvSpPr>
        <xdr:cNvPr id="780" name="楕円 779">
          <a:extLst>
            <a:ext uri="{FF2B5EF4-FFF2-40B4-BE49-F238E27FC236}">
              <a16:creationId xmlns:a16="http://schemas.microsoft.com/office/drawing/2014/main" id="{BFE4285F-B287-49FB-B5DC-A22AED5EDEA6}"/>
            </a:ext>
          </a:extLst>
        </xdr:cNvPr>
        <xdr:cNvSpPr/>
      </xdr:nvSpPr>
      <xdr:spPr>
        <a:xfrm>
          <a:off x="162687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83202</xdr:rowOff>
    </xdr:from>
    <xdr:ext cx="405111" cy="259045"/>
    <xdr:sp macro="" textlink="">
      <xdr:nvSpPr>
        <xdr:cNvPr id="781" name="【公民館】&#10;有形固定資産減価償却率該当値テキスト">
          <a:extLst>
            <a:ext uri="{FF2B5EF4-FFF2-40B4-BE49-F238E27FC236}">
              <a16:creationId xmlns:a16="http://schemas.microsoft.com/office/drawing/2014/main" id="{E10DEB04-0DD5-48DA-8746-36F2EEC2697D}"/>
            </a:ext>
          </a:extLst>
        </xdr:cNvPr>
        <xdr:cNvSpPr txBox="1"/>
      </xdr:nvSpPr>
      <xdr:spPr>
        <a:xfrm>
          <a:off x="16357600" y="1842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4445</xdr:rowOff>
    </xdr:from>
    <xdr:to>
      <xdr:col>81</xdr:col>
      <xdr:colOff>101600</xdr:colOff>
      <xdr:row>108</xdr:row>
      <xdr:rowOff>106045</xdr:rowOff>
    </xdr:to>
    <xdr:sp macro="" textlink="">
      <xdr:nvSpPr>
        <xdr:cNvPr id="782" name="楕円 781">
          <a:extLst>
            <a:ext uri="{FF2B5EF4-FFF2-40B4-BE49-F238E27FC236}">
              <a16:creationId xmlns:a16="http://schemas.microsoft.com/office/drawing/2014/main" id="{FC01ACE2-BE24-4532-A8F4-0ECAC8029A34}"/>
            </a:ext>
          </a:extLst>
        </xdr:cNvPr>
        <xdr:cNvSpPr/>
      </xdr:nvSpPr>
      <xdr:spPr>
        <a:xfrm>
          <a:off x="15430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47625</xdr:rowOff>
    </xdr:from>
    <xdr:to>
      <xdr:col>85</xdr:col>
      <xdr:colOff>127000</xdr:colOff>
      <xdr:row>108</xdr:row>
      <xdr:rowOff>55245</xdr:rowOff>
    </xdr:to>
    <xdr:cxnSp macro="">
      <xdr:nvCxnSpPr>
        <xdr:cNvPr id="783" name="直線コネクタ 782">
          <a:extLst>
            <a:ext uri="{FF2B5EF4-FFF2-40B4-BE49-F238E27FC236}">
              <a16:creationId xmlns:a16="http://schemas.microsoft.com/office/drawing/2014/main" id="{134007AE-F474-435E-842D-BD08C623D20F}"/>
            </a:ext>
          </a:extLst>
        </xdr:cNvPr>
        <xdr:cNvCxnSpPr/>
      </xdr:nvCxnSpPr>
      <xdr:spPr>
        <a:xfrm flipV="1">
          <a:off x="15481300" y="185642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137795</xdr:rowOff>
    </xdr:from>
    <xdr:to>
      <xdr:col>76</xdr:col>
      <xdr:colOff>165100</xdr:colOff>
      <xdr:row>108</xdr:row>
      <xdr:rowOff>67945</xdr:rowOff>
    </xdr:to>
    <xdr:sp macro="" textlink="">
      <xdr:nvSpPr>
        <xdr:cNvPr id="784" name="楕円 783">
          <a:extLst>
            <a:ext uri="{FF2B5EF4-FFF2-40B4-BE49-F238E27FC236}">
              <a16:creationId xmlns:a16="http://schemas.microsoft.com/office/drawing/2014/main" id="{DA540352-D193-4D04-9F5B-1C529DDA4B5D}"/>
            </a:ext>
          </a:extLst>
        </xdr:cNvPr>
        <xdr:cNvSpPr/>
      </xdr:nvSpPr>
      <xdr:spPr>
        <a:xfrm>
          <a:off x="14541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17145</xdr:rowOff>
    </xdr:from>
    <xdr:to>
      <xdr:col>81</xdr:col>
      <xdr:colOff>50800</xdr:colOff>
      <xdr:row>108</xdr:row>
      <xdr:rowOff>55245</xdr:rowOff>
    </xdr:to>
    <xdr:cxnSp macro="">
      <xdr:nvCxnSpPr>
        <xdr:cNvPr id="785" name="直線コネクタ 784">
          <a:extLst>
            <a:ext uri="{FF2B5EF4-FFF2-40B4-BE49-F238E27FC236}">
              <a16:creationId xmlns:a16="http://schemas.microsoft.com/office/drawing/2014/main" id="{9067D398-469D-4784-B13F-CB1439DDCC13}"/>
            </a:ext>
          </a:extLst>
        </xdr:cNvPr>
        <xdr:cNvCxnSpPr/>
      </xdr:nvCxnSpPr>
      <xdr:spPr>
        <a:xfrm>
          <a:off x="14592300" y="18533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97789</xdr:rowOff>
    </xdr:from>
    <xdr:to>
      <xdr:col>72</xdr:col>
      <xdr:colOff>38100</xdr:colOff>
      <xdr:row>108</xdr:row>
      <xdr:rowOff>27939</xdr:rowOff>
    </xdr:to>
    <xdr:sp macro="" textlink="">
      <xdr:nvSpPr>
        <xdr:cNvPr id="786" name="楕円 785">
          <a:extLst>
            <a:ext uri="{FF2B5EF4-FFF2-40B4-BE49-F238E27FC236}">
              <a16:creationId xmlns:a16="http://schemas.microsoft.com/office/drawing/2014/main" id="{05F19DE6-DD25-4996-BAD5-F1560BB9DB83}"/>
            </a:ext>
          </a:extLst>
        </xdr:cNvPr>
        <xdr:cNvSpPr/>
      </xdr:nvSpPr>
      <xdr:spPr>
        <a:xfrm>
          <a:off x="1365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148589</xdr:rowOff>
    </xdr:from>
    <xdr:to>
      <xdr:col>76</xdr:col>
      <xdr:colOff>114300</xdr:colOff>
      <xdr:row>108</xdr:row>
      <xdr:rowOff>17145</xdr:rowOff>
    </xdr:to>
    <xdr:cxnSp macro="">
      <xdr:nvCxnSpPr>
        <xdr:cNvPr id="787" name="直線コネクタ 786">
          <a:extLst>
            <a:ext uri="{FF2B5EF4-FFF2-40B4-BE49-F238E27FC236}">
              <a16:creationId xmlns:a16="http://schemas.microsoft.com/office/drawing/2014/main" id="{8E5DC754-51FC-41F6-8442-B4F4E3A22194}"/>
            </a:ext>
          </a:extLst>
        </xdr:cNvPr>
        <xdr:cNvCxnSpPr/>
      </xdr:nvCxnSpPr>
      <xdr:spPr>
        <a:xfrm>
          <a:off x="13703300" y="184937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88" name="楕円 787">
          <a:extLst>
            <a:ext uri="{FF2B5EF4-FFF2-40B4-BE49-F238E27FC236}">
              <a16:creationId xmlns:a16="http://schemas.microsoft.com/office/drawing/2014/main" id="{7FCE7B65-4404-427D-BEB6-4FF9F75D50FA}"/>
            </a:ext>
          </a:extLst>
        </xdr:cNvPr>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148589</xdr:rowOff>
    </xdr:to>
    <xdr:cxnSp macro="">
      <xdr:nvCxnSpPr>
        <xdr:cNvPr id="789" name="直線コネクタ 788">
          <a:extLst>
            <a:ext uri="{FF2B5EF4-FFF2-40B4-BE49-F238E27FC236}">
              <a16:creationId xmlns:a16="http://schemas.microsoft.com/office/drawing/2014/main" id="{1EE39334-9397-4B4A-BBE1-9B9BBD709675}"/>
            </a:ext>
          </a:extLst>
        </xdr:cNvPr>
        <xdr:cNvCxnSpPr/>
      </xdr:nvCxnSpPr>
      <xdr:spPr>
        <a:xfrm>
          <a:off x="12814300" y="18455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77073745-35A0-4354-8C91-37B30225B71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62C866CA-CA0F-4926-9A0B-1B13E923755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AFE230E5-27C6-42AE-BC91-847EE00D59BF}"/>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1CEC8F8D-BEAB-43CB-BB4A-62B17604AEAA}"/>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97172</xdr:rowOff>
    </xdr:from>
    <xdr:ext cx="405111" cy="259045"/>
    <xdr:sp macro="" textlink="">
      <xdr:nvSpPr>
        <xdr:cNvPr id="794" name="n_1mainValue【公民館】&#10;有形固定資産減価償却率">
          <a:extLst>
            <a:ext uri="{FF2B5EF4-FFF2-40B4-BE49-F238E27FC236}">
              <a16:creationId xmlns:a16="http://schemas.microsoft.com/office/drawing/2014/main" id="{26E3A37F-9236-44AF-83C1-B9E84EC2EDA0}"/>
            </a:ext>
          </a:extLst>
        </xdr:cNvPr>
        <xdr:cNvSpPr txBox="1"/>
      </xdr:nvSpPr>
      <xdr:spPr>
        <a:xfrm>
          <a:off x="15266044"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59072</xdr:rowOff>
    </xdr:from>
    <xdr:ext cx="405111" cy="259045"/>
    <xdr:sp macro="" textlink="">
      <xdr:nvSpPr>
        <xdr:cNvPr id="795" name="n_2mainValue【公民館】&#10;有形固定資産減価償却率">
          <a:extLst>
            <a:ext uri="{FF2B5EF4-FFF2-40B4-BE49-F238E27FC236}">
              <a16:creationId xmlns:a16="http://schemas.microsoft.com/office/drawing/2014/main" id="{262130ED-1F37-4882-BE2D-7CD3186E4F33}"/>
            </a:ext>
          </a:extLst>
        </xdr:cNvPr>
        <xdr:cNvSpPr txBox="1"/>
      </xdr:nvSpPr>
      <xdr:spPr>
        <a:xfrm>
          <a:off x="14389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19066</xdr:rowOff>
    </xdr:from>
    <xdr:ext cx="405111" cy="259045"/>
    <xdr:sp macro="" textlink="">
      <xdr:nvSpPr>
        <xdr:cNvPr id="796" name="n_3mainValue【公民館】&#10;有形固定資産減価償却率">
          <a:extLst>
            <a:ext uri="{FF2B5EF4-FFF2-40B4-BE49-F238E27FC236}">
              <a16:creationId xmlns:a16="http://schemas.microsoft.com/office/drawing/2014/main" id="{D57A2AB5-A160-4602-B576-220DC1A6F0CD}"/>
            </a:ext>
          </a:extLst>
        </xdr:cNvPr>
        <xdr:cNvSpPr txBox="1"/>
      </xdr:nvSpPr>
      <xdr:spPr>
        <a:xfrm>
          <a:off x="135007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97" name="n_4mainValue【公民館】&#10;有形固定資産減価償却率">
          <a:extLst>
            <a:ext uri="{FF2B5EF4-FFF2-40B4-BE49-F238E27FC236}">
              <a16:creationId xmlns:a16="http://schemas.microsoft.com/office/drawing/2014/main" id="{EA7162E4-6572-4EF1-8E97-2CDC44C9FFC8}"/>
            </a:ext>
          </a:extLst>
        </xdr:cNvPr>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9B378426-1C89-4A64-BEB5-4B6BA8BEFE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EFBE35B7-4192-4917-A1AD-F0B352FF5C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21A5E874-327E-43E8-8A23-54771798B90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3B4859A-8D0C-4436-BD84-5CDC96DA86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B898389-91C8-46C7-8AF7-F646736E9B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9414FD00-4146-4FFA-B728-E8967EF220D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54F0B8A0-80BC-428D-9D9F-81A5DEB82C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EF780AA-6E8C-449E-B455-5E93F1CBBD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5C18CD2-4067-4D17-9249-56190427EE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EA52F17-2556-40E6-90DF-127BC4CB70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97D0F5BF-C29A-4ADE-83C0-5114CD7314B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EF9111C5-DE9B-45BC-A315-15FB05FBA43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6AF84BB0-D280-4E26-A173-FFF69452183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22534164-F4F3-4DF2-95F9-DA67AA23E49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ABA39FF0-680E-498A-B879-CBED5350A4E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DB2D5E1E-AABB-48A2-B65A-F7C1B1423CB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F0AF8933-41C5-42E4-99AA-BDADE18D7DD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5755EC7B-0E09-4346-BBB5-B3669EEBA0B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74E3E9B4-C5FB-4B92-85E6-EF212566F3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AFD2554A-F0FA-47A9-93AB-8CECAD4A56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FC7BB64A-1D1B-495F-AB7B-5BCC8CA4F1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D44A61C2-5AB8-4389-A6DB-5F48955ABA32}"/>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8EE2D072-79F9-4DCC-85D6-320A133A917C}"/>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00A81CB9-36DE-4D17-99B7-7FCB22FFA748}"/>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5380598D-3B3C-44A8-B080-C77EFF5AFC39}"/>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F70386F-874F-4FD4-9E6D-7789E5A13739}"/>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1AF68562-50BF-45E1-B459-5F513CFCDF93}"/>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B23FFED6-9867-4CB1-B4F5-0D90FBAA812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FE419BC9-8AB6-4800-862C-D38C2F42C511}"/>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5B7ED7E1-C723-462A-84CC-BE944FE5B9E6}"/>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38CFA53A-4454-4458-8F8E-B7629D93FA95}"/>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913C5D6F-A5A6-48D5-9B3F-44682048613F}"/>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62C5481-1854-4979-8E5C-41DB1135F7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555D4EF-6954-4729-9E62-554A47712B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A849538-7028-413D-B91F-379A236329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C5A9B49-A03B-40F1-9CEE-D62558D03B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E1736A9-3672-4D3D-935D-CC6E18E2F4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835" name="楕円 834">
          <a:extLst>
            <a:ext uri="{FF2B5EF4-FFF2-40B4-BE49-F238E27FC236}">
              <a16:creationId xmlns:a16="http://schemas.microsoft.com/office/drawing/2014/main" id="{306584E3-2B68-4815-8571-5589937E22B2}"/>
            </a:ext>
          </a:extLst>
        </xdr:cNvPr>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8907</xdr:rowOff>
    </xdr:from>
    <xdr:ext cx="469744" cy="259045"/>
    <xdr:sp macro="" textlink="">
      <xdr:nvSpPr>
        <xdr:cNvPr id="836" name="【公民館】&#10;一人当たり面積該当値テキスト">
          <a:extLst>
            <a:ext uri="{FF2B5EF4-FFF2-40B4-BE49-F238E27FC236}">
              <a16:creationId xmlns:a16="http://schemas.microsoft.com/office/drawing/2014/main" id="{9B03E8BF-ECE2-4F3C-AC9B-E839B9134FFF}"/>
            </a:ext>
          </a:extLst>
        </xdr:cNvPr>
        <xdr:cNvSpPr txBox="1"/>
      </xdr:nvSpPr>
      <xdr:spPr>
        <a:xfrm>
          <a:off x="22199600"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837" name="楕円 836">
          <a:extLst>
            <a:ext uri="{FF2B5EF4-FFF2-40B4-BE49-F238E27FC236}">
              <a16:creationId xmlns:a16="http://schemas.microsoft.com/office/drawing/2014/main" id="{F23720FD-0D3A-4FED-B969-030E6B698732}"/>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107</xdr:row>
      <xdr:rowOff>144780</xdr:rowOff>
    </xdr:to>
    <xdr:cxnSp macro="">
      <xdr:nvCxnSpPr>
        <xdr:cNvPr id="838" name="直線コネクタ 837">
          <a:extLst>
            <a:ext uri="{FF2B5EF4-FFF2-40B4-BE49-F238E27FC236}">
              <a16:creationId xmlns:a16="http://schemas.microsoft.com/office/drawing/2014/main" id="{0BCE9544-150D-429E-B322-A33116DB7022}"/>
            </a:ext>
          </a:extLst>
        </xdr:cNvPr>
        <xdr:cNvCxnSpPr/>
      </xdr:nvCxnSpPr>
      <xdr:spPr>
        <a:xfrm>
          <a:off x="21323300" y="1848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839" name="楕円 838">
          <a:extLst>
            <a:ext uri="{FF2B5EF4-FFF2-40B4-BE49-F238E27FC236}">
              <a16:creationId xmlns:a16="http://schemas.microsoft.com/office/drawing/2014/main" id="{07BCCACD-8165-4B74-9B29-0BA726A6826D}"/>
            </a:ext>
          </a:extLst>
        </xdr:cNvPr>
        <xdr:cNvSpPr/>
      </xdr:nvSpPr>
      <xdr:spPr>
        <a:xfrm>
          <a:off x="20383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144780</xdr:rowOff>
    </xdr:from>
    <xdr:to>
      <xdr:col>111</xdr:col>
      <xdr:colOff>177800</xdr:colOff>
      <xdr:row>107</xdr:row>
      <xdr:rowOff>147065</xdr:rowOff>
    </xdr:to>
    <xdr:cxnSp macro="">
      <xdr:nvCxnSpPr>
        <xdr:cNvPr id="840" name="直線コネクタ 839">
          <a:extLst>
            <a:ext uri="{FF2B5EF4-FFF2-40B4-BE49-F238E27FC236}">
              <a16:creationId xmlns:a16="http://schemas.microsoft.com/office/drawing/2014/main" id="{52D8E8C4-86E4-4C12-9F18-49B477EF810D}"/>
            </a:ext>
          </a:extLst>
        </xdr:cNvPr>
        <xdr:cNvCxnSpPr/>
      </xdr:nvCxnSpPr>
      <xdr:spPr>
        <a:xfrm flipV="1">
          <a:off x="20434300" y="184899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macro="" textlink="">
      <xdr:nvSpPr>
        <xdr:cNvPr id="841" name="楕円 840">
          <a:extLst>
            <a:ext uri="{FF2B5EF4-FFF2-40B4-BE49-F238E27FC236}">
              <a16:creationId xmlns:a16="http://schemas.microsoft.com/office/drawing/2014/main" id="{66A605F2-C05F-465A-B560-9646F731442D}"/>
            </a:ext>
          </a:extLst>
        </xdr:cNvPr>
        <xdr:cNvSpPr/>
      </xdr:nvSpPr>
      <xdr:spPr>
        <a:xfrm>
          <a:off x="19494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842" name="直線コネクタ 841">
          <a:extLst>
            <a:ext uri="{FF2B5EF4-FFF2-40B4-BE49-F238E27FC236}">
              <a16:creationId xmlns:a16="http://schemas.microsoft.com/office/drawing/2014/main" id="{056C39F5-7DAC-403A-9B20-A7073CB6802B}"/>
            </a:ext>
          </a:extLst>
        </xdr:cNvPr>
        <xdr:cNvCxnSpPr/>
      </xdr:nvCxnSpPr>
      <xdr:spPr>
        <a:xfrm>
          <a:off x="19545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98552</xdr:rowOff>
    </xdr:from>
    <xdr:to>
      <xdr:col>98</xdr:col>
      <xdr:colOff>38100</xdr:colOff>
      <xdr:row>108</xdr:row>
      <xdr:rowOff>28702</xdr:rowOff>
    </xdr:to>
    <xdr:sp macro="" textlink="">
      <xdr:nvSpPr>
        <xdr:cNvPr id="843" name="楕円 842">
          <a:extLst>
            <a:ext uri="{FF2B5EF4-FFF2-40B4-BE49-F238E27FC236}">
              <a16:creationId xmlns:a16="http://schemas.microsoft.com/office/drawing/2014/main" id="{6F48A577-619D-4726-BCE9-5929CA3FE111}"/>
            </a:ext>
          </a:extLst>
        </xdr:cNvPr>
        <xdr:cNvSpPr/>
      </xdr:nvSpPr>
      <xdr:spPr>
        <a:xfrm>
          <a:off x="18605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149352</xdr:rowOff>
    </xdr:to>
    <xdr:cxnSp macro="">
      <xdr:nvCxnSpPr>
        <xdr:cNvPr id="844" name="直線コネクタ 843">
          <a:extLst>
            <a:ext uri="{FF2B5EF4-FFF2-40B4-BE49-F238E27FC236}">
              <a16:creationId xmlns:a16="http://schemas.microsoft.com/office/drawing/2014/main" id="{BDA97F15-C7AA-4D78-8741-76BDF9B455AF}"/>
            </a:ext>
          </a:extLst>
        </xdr:cNvPr>
        <xdr:cNvCxnSpPr/>
      </xdr:nvCxnSpPr>
      <xdr:spPr>
        <a:xfrm flipV="1">
          <a:off x="18656300" y="1849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DA6C3A7C-3904-435C-8376-030B19EFA54D}"/>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D5F4D330-6DD4-4909-8B9D-B43BD4F918DD}"/>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2936671A-C605-40AF-9A90-307EB1083EEE}"/>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54B76936-70E5-4E29-A80C-77AF1D2889AF}"/>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849" name="n_1mainValue【公民館】&#10;一人当たり面積">
          <a:extLst>
            <a:ext uri="{FF2B5EF4-FFF2-40B4-BE49-F238E27FC236}">
              <a16:creationId xmlns:a16="http://schemas.microsoft.com/office/drawing/2014/main" id="{8DC94C27-30F8-4BA3-B20D-12F44709CA15}"/>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850" name="n_2mainValue【公民館】&#10;一人当たり面積">
          <a:extLst>
            <a:ext uri="{FF2B5EF4-FFF2-40B4-BE49-F238E27FC236}">
              <a16:creationId xmlns:a16="http://schemas.microsoft.com/office/drawing/2014/main" id="{D9057F00-C40D-4313-8083-CDE1EE406C87}"/>
            </a:ext>
          </a:extLst>
        </xdr:cNvPr>
        <xdr:cNvSpPr txBox="1"/>
      </xdr:nvSpPr>
      <xdr:spPr>
        <a:xfrm>
          <a:off x="20199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macro="" textlink="">
      <xdr:nvSpPr>
        <xdr:cNvPr id="851" name="n_3mainValue【公民館】&#10;一人当たり面積">
          <a:extLst>
            <a:ext uri="{FF2B5EF4-FFF2-40B4-BE49-F238E27FC236}">
              <a16:creationId xmlns:a16="http://schemas.microsoft.com/office/drawing/2014/main" id="{B800194A-CBE7-487A-B151-BAC9179EEB24}"/>
            </a:ext>
          </a:extLst>
        </xdr:cNvPr>
        <xdr:cNvSpPr txBox="1"/>
      </xdr:nvSpPr>
      <xdr:spPr>
        <a:xfrm>
          <a:off x="19310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19829</xdr:rowOff>
    </xdr:from>
    <xdr:ext cx="469744" cy="259045"/>
    <xdr:sp macro="" textlink="">
      <xdr:nvSpPr>
        <xdr:cNvPr id="852" name="n_4mainValue【公民館】&#10;一人当たり面積">
          <a:extLst>
            <a:ext uri="{FF2B5EF4-FFF2-40B4-BE49-F238E27FC236}">
              <a16:creationId xmlns:a16="http://schemas.microsoft.com/office/drawing/2014/main" id="{CFE90870-7D8D-4FB1-8109-4B6728270D15}"/>
            </a:ext>
          </a:extLst>
        </xdr:cNvPr>
        <xdr:cNvSpPr txBox="1"/>
      </xdr:nvSpPr>
      <xdr:spPr>
        <a:xfrm>
          <a:off x="184214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8CEC7336-E449-4BBC-A312-A544E8C326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C1A040AA-677C-4163-A976-3415E4AB1D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37DC5B4D-2AD8-4131-BCCA-4C955F4161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「学校施設」については、全国平均、奈良県平均、</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と比べても、</a:t>
          </a:r>
          <a:r>
            <a:rPr kumimoji="1" lang="ja-JP" altLang="en-US" sz="1100">
              <a:solidFill>
                <a:sysClr val="windowText" lastClr="000000"/>
              </a:solidFill>
              <a:effectLst/>
              <a:latin typeface="+mn-lt"/>
              <a:ea typeface="+mn-ea"/>
              <a:cs typeface="+mn-cs"/>
            </a:rPr>
            <a:t>大差</a:t>
          </a:r>
          <a:r>
            <a:rPr kumimoji="1" lang="ja-JP" altLang="ja-JP" sz="1100">
              <a:solidFill>
                <a:sysClr val="windowText" lastClr="000000"/>
              </a:solidFill>
              <a:effectLst/>
              <a:latin typeface="+mn-lt"/>
              <a:ea typeface="+mn-ea"/>
              <a:cs typeface="+mn-cs"/>
            </a:rPr>
            <a:t>のない値となっており、施設の更新については平均的な水準で行われている。「認定こども園・幼稚園・保育所」</a:t>
          </a:r>
          <a:r>
            <a:rPr kumimoji="1" lang="ja-JP" altLang="en-US" sz="1100">
              <a:solidFill>
                <a:sysClr val="windowText" lastClr="000000"/>
              </a:solidFill>
              <a:effectLst/>
              <a:latin typeface="+mn-lt"/>
              <a:ea typeface="+mn-ea"/>
              <a:cs typeface="+mn-cs"/>
            </a:rPr>
            <a:t>の有形固定資産減価償却率</a:t>
          </a:r>
          <a:r>
            <a:rPr kumimoji="1" lang="ja-JP" altLang="ja-JP" sz="1100">
              <a:solidFill>
                <a:sysClr val="windowText" lastClr="000000"/>
              </a:solidFill>
              <a:effectLst/>
              <a:latin typeface="+mn-lt"/>
              <a:ea typeface="+mn-ea"/>
              <a:cs typeface="+mn-cs"/>
            </a:rPr>
            <a:t>については、全国平均、奈良県平均、</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に比べてやや高い比率であり、また施設数が多く一人当たり面積が</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の倍以上となっている。保育所</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園の有形固定資産減価償却率は</a:t>
          </a:r>
          <a:r>
            <a:rPr kumimoji="1" lang="en-US" altLang="ja-JP" sz="1100">
              <a:solidFill>
                <a:sysClr val="windowText" lastClr="000000"/>
              </a:solidFill>
              <a:effectLst/>
              <a:latin typeface="+mn-lt"/>
              <a:ea typeface="+mn-ea"/>
              <a:cs typeface="+mn-cs"/>
            </a:rPr>
            <a:t>88</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であり、</a:t>
          </a:r>
          <a:r>
            <a:rPr kumimoji="1" lang="ja-JP" altLang="ja-JP" sz="1100">
              <a:solidFill>
                <a:sysClr val="windowText" lastClr="000000"/>
              </a:solidFill>
              <a:effectLst/>
              <a:latin typeface="+mn-lt"/>
              <a:ea typeface="+mn-ea"/>
              <a:cs typeface="+mn-cs"/>
            </a:rPr>
            <a:t>特に老朽化が進んで</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昭和後期に建築された園舎の老朽化が進んでいることが</a:t>
          </a:r>
          <a:r>
            <a:rPr kumimoji="1" lang="ja-JP" altLang="en-US" sz="1100">
              <a:solidFill>
                <a:sysClr val="windowText" lastClr="000000"/>
              </a:solidFill>
              <a:effectLst/>
              <a:latin typeface="+mn-lt"/>
              <a:ea typeface="+mn-ea"/>
              <a:cs typeface="+mn-cs"/>
            </a:rPr>
            <a:t>原因</a:t>
          </a:r>
          <a:r>
            <a:rPr kumimoji="1" lang="ja-JP" altLang="ja-JP" sz="1100">
              <a:solidFill>
                <a:sysClr val="windowText" lastClr="000000"/>
              </a:solidFill>
              <a:effectLst/>
              <a:latin typeface="+mn-lt"/>
              <a:ea typeface="+mn-ea"/>
              <a:cs typeface="+mn-cs"/>
            </a:rPr>
            <a:t>であるため</a:t>
          </a:r>
          <a:r>
            <a:rPr kumimoji="1" lang="ja-JP" altLang="en-US" sz="1100">
              <a:solidFill>
                <a:sysClr val="windowText" lastClr="000000"/>
              </a:solidFill>
              <a:effectLst/>
              <a:latin typeface="+mn-lt"/>
              <a:ea typeface="+mn-ea"/>
              <a:cs typeface="+mn-cs"/>
            </a:rPr>
            <a:t>、公立保育所等再編基本方針の策定を進め、適正規模を鑑みた更新を行っていく必要がある。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「公営住宅」については、昭和期から供用されており耐用期間を経過した施設も多いため、大和高田市公営住宅等長寿命化計画に沿って老朽化対策</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積極的に取り組んでいるところである。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「公民館」については、有形固定資産減価償却率の値からも更新時期が近い施設であるため、対策が必要である。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道路」については、市域が狭いことから一人当たり延長も短く、道路整備も比較的進んでいる。「橋りょう」については、多くが昭和期に供用開始されたため耐用年数を経過しており対策を進めているが、修繕工事を主として行っているため有形固定資産減価償却率の良化には至っていない。</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891609-EFAA-406F-9C53-7ABD159D233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68796D-5E3E-473E-853F-34A24044EE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59DE49-AA39-4D64-AAF9-114CF27578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E1634D-6C86-404A-870B-C242A7B9CF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0D1A28-535D-4FFD-8ADC-EBD0E68735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5FCC16-B5C8-42E5-AEE6-E02B274DD4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E82AA9-DB1F-4702-8F8E-FA3B6B531E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AC1511-28EB-4A3A-BAFA-AAD05AA9BE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672183-2941-46B5-9805-246B7D3FB8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1EA40F-1088-4569-9F9D-9A0D18E623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022DFF-172B-4768-9A93-A7C5B07DB6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230225-8E08-46F7-B146-A02922C36C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2ABFE3-B600-49E2-8075-55E0FEDB77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551670-7A3A-40F5-A980-7331F65FF4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349E7B-0AD2-4358-8DD2-A473A03548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FE55A7-D64E-48BF-9851-7A800F0D609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E3820F-9DE2-4090-894D-2A62E22484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6F6FF1-6515-45C5-AF3B-A4A801FDAB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F6EB9D-FA0C-4E99-A4E1-36E9166BDA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5D239B-2E21-4618-AF1C-A4B8FABF27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7D3684-5C9B-43D6-93CF-D375C45438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67A273-3D96-4F94-852B-34C35184D0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B92724-9759-474A-9055-95DEB4EDE3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E0CBD5-DC5B-4386-B8CC-B129E8B2E3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A6BF2D-6F8B-4248-A2B7-FC2CC9E390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0B35BA-EE74-4783-B970-2529D92EDB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249521-D108-495F-94DF-933D7525D6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00634E-D865-450E-B989-2064C0175C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DDD1AD-50DD-41F7-9D14-9208F9EC49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644D6E-2BCF-44FF-A1A4-BED656EF6F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D030D4-DDF7-4824-AF39-47354C3F66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0B0D3E-DE4B-40E7-8FBC-83AEC73D4B7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3B8093-E0C6-4274-8A72-2F76E20AF4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F17DC2-5031-4028-9B61-054CE27B68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80B84D-9B2C-4C36-A001-35182E5263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1A4383-F3C7-4064-8B05-FAA708DCD9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3272D4-9159-46B5-924D-D62789133D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301D8E-D852-4CDA-B0DC-04FB7737A0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32932C-B0D5-4127-8475-ACC60E7F17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09D223-659A-459C-A245-E4BB544465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E556AB-DF48-478F-BC8D-5072937072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994275-B635-48D5-988D-59FCA8E032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DB41D8C-4EBF-4A53-8B3F-3E81FAA3896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0FE57F-2DEB-424E-8D00-F2D14ACF674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CEAE69C-E7AC-4BAB-ADE5-2C0967D0D8B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F72547-31F7-4ABD-8BC0-D5AD7CDE99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6210BD7-62BC-4D30-B235-07B927E28BC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CBDEB0C-C441-4C32-AD51-91F014180D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AF125AA-8D31-461F-931A-699C9EC5DC9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4B5B0B3-205B-49D0-B500-62D119DCC4F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833EA7C-D911-4D66-BA1A-43E1D111FE0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F7AAC68-EEF0-42A7-AF48-4B2729AF5FC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C0807A1-4275-4450-AA17-8C227FF1860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29D43AD-907B-4B4D-88E4-03191EA8D50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04ED70F-2EF7-4BD7-8D6A-A3438BBCD0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525BB27-5D0E-4414-AF9E-91B66624F9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2C150221-B0F0-4993-8EC0-EF88BFDB6EC7}"/>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CD0C11BE-9CFE-4CC3-8C0D-0B92A812507F}"/>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B2E5D580-71C7-49B6-9BBC-D9E4482D80E6}"/>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93415A1-36AE-4000-88F2-54B9386D4475}"/>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9FF292CE-73DB-4B6B-8168-F8CD119678D6}"/>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D20E224C-E17F-435A-89E0-CA3B33661A6F}"/>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C1B24947-65B6-4672-87A0-2DA1C23F6A9B}"/>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90D5370A-0E11-4830-84EC-18B4C89A839A}"/>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2232BE1E-31A9-4D2D-8101-7BCC3837322F}"/>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15AB091-1F2E-4E70-9225-88B4CDAF02FC}"/>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D5552B1E-E10D-44D8-851D-7DD1E0BDBC27}"/>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929378-8DEE-4E8D-A7C5-64FA13032C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C68C7D-3347-45B5-AB57-3F2F114751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B45269-781D-4F0B-B0AB-B3B9263F50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389D15-635E-4B64-A60A-9447D40192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9A1E96C-C46E-4AE2-A81A-13B37B5EDA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41728</xdr:rowOff>
    </xdr:from>
    <xdr:to>
      <xdr:col>24</xdr:col>
      <xdr:colOff>114300</xdr:colOff>
      <xdr:row>39</xdr:row>
      <xdr:rowOff>143328</xdr:rowOff>
    </xdr:to>
    <xdr:sp macro="" textlink="">
      <xdr:nvSpPr>
        <xdr:cNvPr id="74" name="楕円 73">
          <a:extLst>
            <a:ext uri="{FF2B5EF4-FFF2-40B4-BE49-F238E27FC236}">
              <a16:creationId xmlns:a16="http://schemas.microsoft.com/office/drawing/2014/main" id="{731ECDDE-8A4E-4059-989A-D8ED901EAA82}"/>
            </a:ext>
          </a:extLst>
        </xdr:cNvPr>
        <xdr:cNvSpPr/>
      </xdr:nvSpPr>
      <xdr:spPr>
        <a:xfrm>
          <a:off x="45847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B0B5C2BF-6CA4-4C7E-B707-EA0913998011}"/>
            </a:ext>
          </a:extLst>
        </xdr:cNvPr>
        <xdr:cNvSpPr txBox="1"/>
      </xdr:nvSpPr>
      <xdr:spPr>
        <a:xfrm>
          <a:off x="4673600"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38463</xdr:rowOff>
    </xdr:from>
    <xdr:to>
      <xdr:col>20</xdr:col>
      <xdr:colOff>38100</xdr:colOff>
      <xdr:row>39</xdr:row>
      <xdr:rowOff>140063</xdr:rowOff>
    </xdr:to>
    <xdr:sp macro="" textlink="">
      <xdr:nvSpPr>
        <xdr:cNvPr id="76" name="楕円 75">
          <a:extLst>
            <a:ext uri="{FF2B5EF4-FFF2-40B4-BE49-F238E27FC236}">
              <a16:creationId xmlns:a16="http://schemas.microsoft.com/office/drawing/2014/main" id="{3B94A88B-8179-43B7-AD98-7EDAAF107584}"/>
            </a:ext>
          </a:extLst>
        </xdr:cNvPr>
        <xdr:cNvSpPr/>
      </xdr:nvSpPr>
      <xdr:spPr>
        <a:xfrm>
          <a:off x="3746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89263</xdr:rowOff>
    </xdr:from>
    <xdr:to>
      <xdr:col>24</xdr:col>
      <xdr:colOff>63500</xdr:colOff>
      <xdr:row>39</xdr:row>
      <xdr:rowOff>92528</xdr:rowOff>
    </xdr:to>
    <xdr:cxnSp macro="">
      <xdr:nvCxnSpPr>
        <xdr:cNvPr id="77" name="直線コネクタ 76">
          <a:extLst>
            <a:ext uri="{FF2B5EF4-FFF2-40B4-BE49-F238E27FC236}">
              <a16:creationId xmlns:a16="http://schemas.microsoft.com/office/drawing/2014/main" id="{C38FF0B8-BE8F-4F10-9712-480630890D82}"/>
            </a:ext>
          </a:extLst>
        </xdr:cNvPr>
        <xdr:cNvCxnSpPr/>
      </xdr:nvCxnSpPr>
      <xdr:spPr>
        <a:xfrm>
          <a:off x="3797300" y="677581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6A024421-B7B9-4163-8C91-38000F8FBD12}"/>
            </a:ext>
          </a:extLst>
        </xdr:cNvPr>
        <xdr:cNvSpPr/>
      </xdr:nvSpPr>
      <xdr:spPr>
        <a:xfrm>
          <a:off x="2857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89263</xdr:rowOff>
    </xdr:to>
    <xdr:cxnSp macro="">
      <xdr:nvCxnSpPr>
        <xdr:cNvPr id="79" name="直線コネクタ 78">
          <a:extLst>
            <a:ext uri="{FF2B5EF4-FFF2-40B4-BE49-F238E27FC236}">
              <a16:creationId xmlns:a16="http://schemas.microsoft.com/office/drawing/2014/main" id="{241F8A62-B43B-4B40-AF58-ED0258A5BA67}"/>
            </a:ext>
          </a:extLst>
        </xdr:cNvPr>
        <xdr:cNvCxnSpPr/>
      </xdr:nvCxnSpPr>
      <xdr:spPr>
        <a:xfrm>
          <a:off x="2908300" y="67415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D48224E4-7E86-49EC-A768-2538F4F3235E}"/>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D3082BE8-62EC-44D9-AEEC-B51B999D4F28}"/>
            </a:ext>
          </a:extLst>
        </xdr:cNvPr>
        <xdr:cNvCxnSpPr/>
      </xdr:nvCxnSpPr>
      <xdr:spPr>
        <a:xfrm>
          <a:off x="2019300" y="6708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72753</xdr:rowOff>
    </xdr:from>
    <xdr:to>
      <xdr:col>6</xdr:col>
      <xdr:colOff>38100</xdr:colOff>
      <xdr:row>39</xdr:row>
      <xdr:rowOff>2903</xdr:rowOff>
    </xdr:to>
    <xdr:sp macro="" textlink="">
      <xdr:nvSpPr>
        <xdr:cNvPr id="82" name="楕円 81">
          <a:extLst>
            <a:ext uri="{FF2B5EF4-FFF2-40B4-BE49-F238E27FC236}">
              <a16:creationId xmlns:a16="http://schemas.microsoft.com/office/drawing/2014/main" id="{B232FE39-9247-4CAA-8DF7-69D5355B27F0}"/>
            </a:ext>
          </a:extLst>
        </xdr:cNvPr>
        <xdr:cNvSpPr/>
      </xdr:nvSpPr>
      <xdr:spPr>
        <a:xfrm>
          <a:off x="1079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123553</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6151049A-2539-43B2-8825-759FC9E6168A}"/>
            </a:ext>
          </a:extLst>
        </xdr:cNvPr>
        <xdr:cNvCxnSpPr/>
      </xdr:nvCxnSpPr>
      <xdr:spPr>
        <a:xfrm>
          <a:off x="1130300" y="663865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80263DB8-22E7-458C-B720-9DD5E0B35899}"/>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A0CF4F41-8066-4839-A1C7-4B6C34F2697A}"/>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D37C7FEB-CA4D-4E84-950B-A30C97E17764}"/>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13586E71-F15E-44BF-8DDA-78F49B425E03}"/>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50078D67-4F32-4882-8BD5-FF52C115108A}"/>
            </a:ext>
          </a:extLst>
        </xdr:cNvPr>
        <xdr:cNvSpPr txBox="1"/>
      </xdr:nvSpPr>
      <xdr:spPr>
        <a:xfrm>
          <a:off x="35820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図書館】&#10;有形固定資産減価償却率">
          <a:extLst>
            <a:ext uri="{FF2B5EF4-FFF2-40B4-BE49-F238E27FC236}">
              <a16:creationId xmlns:a16="http://schemas.microsoft.com/office/drawing/2014/main" id="{08E7F558-B384-4853-9782-702893F31C04}"/>
            </a:ext>
          </a:extLst>
        </xdr:cNvPr>
        <xdr:cNvSpPr txBox="1"/>
      </xdr:nvSpPr>
      <xdr:spPr>
        <a:xfrm>
          <a:off x="2705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図書館】&#10;有形固定資産減価償却率">
          <a:extLst>
            <a:ext uri="{FF2B5EF4-FFF2-40B4-BE49-F238E27FC236}">
              <a16:creationId xmlns:a16="http://schemas.microsoft.com/office/drawing/2014/main" id="{DC36C022-2017-48BE-A42B-1470840AF357}"/>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91" name="n_4mainValue【図書館】&#10;有形固定資産減価償却率">
          <a:extLst>
            <a:ext uri="{FF2B5EF4-FFF2-40B4-BE49-F238E27FC236}">
              <a16:creationId xmlns:a16="http://schemas.microsoft.com/office/drawing/2014/main" id="{E838755A-CABF-42B2-BAF9-6F42EBD7AF42}"/>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D0ABE01-DED5-4AA2-B284-D516413C23C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01FA999-914E-41FE-98E6-06226CAFF3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594564C-8E02-4BFA-95D1-D799595852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EC75A9-EA2D-4041-870E-9F3EBE97B78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CFCCB47-5CD5-495B-83A9-0CE3A97B6A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1124392-4785-4378-AFF7-BBA5DD07D7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2EA79ED-B1C5-4652-A052-A523966B36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A53F72E-BF7D-4914-BDA4-A13EB2EE0B7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C7D452-061C-4767-8919-77A19006581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70D628E-5F91-4D62-BE03-233006C168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583C77A-9E67-43A6-A5FC-29FC56096F4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D43F2BA-7E66-41BA-BCB1-DAF816BBB3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B5DFB0F-4F87-44FA-8352-F82886286C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30B5C84-7476-47DD-ABCA-0930B40A2C2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B626CCE-25A3-4AB9-B86C-B42989B1940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8FEF222-418C-4D61-92D5-23019B08CCC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5EEB8E3-3920-41D8-98FB-C6115C65C8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BBE59B6-F2AE-49DC-94C9-E4742A790E5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BEA3659-0BE9-40C6-B04F-4C13E781B30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ACFCC10-A097-4BFD-A23D-576DAEB6C70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8F7BDB8-483F-45DE-A864-DD8BA4010DB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D15B86E-C018-4C00-84F9-776A35DE5E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914F2CB-A3E6-40F5-8AE8-0683C47723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612E188D-88A1-455F-89F5-7B1D22E28798}"/>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DF233A01-B92D-46FA-8C28-688196D3F6C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2560591D-8120-4E7C-8B52-ACE0FDB7052E}"/>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A4A98681-3D8B-45D8-806A-2DFBA2C96C14}"/>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497E83D7-A82C-4EE3-9FF1-5DC8EED5F0A8}"/>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F74AA436-1F54-4B02-9891-3E4AB9FDC3A2}"/>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5865A92A-CF9E-43E1-A645-AB15B29A7239}"/>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D04B03F-B12D-412B-96E0-03EFA4D23D2C}"/>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B28A0A1F-B512-426E-A6A3-409EAE05E4D9}"/>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C0A1148-6FFC-4131-8741-306ED9C5AED4}"/>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C7E21B74-CCEB-4F8A-AB44-5E3E2F401CB9}"/>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7F5C66-89A0-484A-B918-56AFEFCE5D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B291876-6CA0-4227-9FDD-949630598D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0CDA216-6CFD-40F3-844A-685097AFD5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14A825-F335-4E45-BCC6-4F2426DB89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455914E-81E6-4A78-B7C7-FE878F809F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AAC8BDFF-F3BE-4D20-B1FA-19BA81B63CE2}"/>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5CAD02A6-5F87-4E15-AC82-82A574CDA934}"/>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32D0D81F-B32E-4623-BA9E-A9F4545A4585}"/>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E4CF1B90-171F-4677-B785-D71068F141BB}"/>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6442B2FE-02BC-4B6E-AF1E-2B520A351159}"/>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10F92478-AA12-4000-BF41-2CD81F8CE0D0}"/>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CA1B59FF-202C-470C-BEF8-4A7AEE5C0A89}"/>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20D5D669-44DA-48A9-A582-D47DCC94C737}"/>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114300</xdr:rowOff>
    </xdr:from>
    <xdr:to>
      <xdr:col>36</xdr:col>
      <xdr:colOff>165100</xdr:colOff>
      <xdr:row>41</xdr:row>
      <xdr:rowOff>44450</xdr:rowOff>
    </xdr:to>
    <xdr:sp macro="" textlink="">
      <xdr:nvSpPr>
        <xdr:cNvPr id="139" name="楕円 138">
          <a:extLst>
            <a:ext uri="{FF2B5EF4-FFF2-40B4-BE49-F238E27FC236}">
              <a16:creationId xmlns:a16="http://schemas.microsoft.com/office/drawing/2014/main" id="{1D6FCF1F-A741-43EE-AA8E-E6A93E083E4A}"/>
            </a:ext>
          </a:extLst>
        </xdr:cNvPr>
        <xdr:cNvSpPr/>
      </xdr:nvSpPr>
      <xdr:spPr>
        <a:xfrm>
          <a:off x="6921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165100</xdr:rowOff>
    </xdr:to>
    <xdr:cxnSp macro="">
      <xdr:nvCxnSpPr>
        <xdr:cNvPr id="140" name="直線コネクタ 139">
          <a:extLst>
            <a:ext uri="{FF2B5EF4-FFF2-40B4-BE49-F238E27FC236}">
              <a16:creationId xmlns:a16="http://schemas.microsoft.com/office/drawing/2014/main" id="{C35137F4-9BA9-4BDD-AFCC-C7B191D925D3}"/>
            </a:ext>
          </a:extLst>
        </xdr:cNvPr>
        <xdr:cNvCxnSpPr/>
      </xdr:nvCxnSpPr>
      <xdr:spPr>
        <a:xfrm flipV="1">
          <a:off x="6972300" y="701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3AB74092-8A2C-4573-B97A-0162781F0055}"/>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7FC4B7CF-B93A-4F58-AAF2-6E6CAA53B843}"/>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406C83B2-4FBB-4379-9E5E-21AFDBF709D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8C29D69D-89D2-438B-85A2-DB89B9085DC9}"/>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FA172359-4622-4684-97BE-300DD7542A66}"/>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A58E448E-4176-4528-A47F-CABC75735410}"/>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94D0EB21-92E5-47AE-A837-0F82383BFD5A}"/>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35577</xdr:rowOff>
    </xdr:from>
    <xdr:ext cx="469744" cy="259045"/>
    <xdr:sp macro="" textlink="">
      <xdr:nvSpPr>
        <xdr:cNvPr id="148" name="n_4mainValue【図書館】&#10;一人当たり面積">
          <a:extLst>
            <a:ext uri="{FF2B5EF4-FFF2-40B4-BE49-F238E27FC236}">
              <a16:creationId xmlns:a16="http://schemas.microsoft.com/office/drawing/2014/main" id="{7E3ABFCB-5B89-4175-9936-7DCFF70480AE}"/>
            </a:ext>
          </a:extLst>
        </xdr:cNvPr>
        <xdr:cNvSpPr txBox="1"/>
      </xdr:nvSpPr>
      <xdr:spPr>
        <a:xfrm>
          <a:off x="6737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8F09487-3FD3-4B06-8F9D-9ECAFCA8ED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F51B815-AD12-412D-9A3A-CA01A3C8D3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91A4707-8120-422F-9FD2-DBAF15C35B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9676CE0-78F3-424A-A49E-22EFF4ED4F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6AA02E8-08D5-408E-8190-81BE6B4FFA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D2EFCD2-75F5-416A-93B4-0F30DE90F8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F405B81-D875-403E-B76D-21125FAA3A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940729F-7A79-43EA-8C8E-4CB5ECA30C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63C7341-911A-45A5-B280-32E97F897F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0E9EF1C-A61F-4058-9381-91C69BB51B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4FCCBD4-4346-409F-90B7-0484E88CD3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2A1D1E4-34C3-44BE-8771-D9DDC991728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C557D617-F819-4263-B22E-21B681F93D0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746CAFC-FF3D-4C3B-A249-A113D055F34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75D5DC-2A22-4D94-AAF5-A63AC3EA7BC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5FBE6F2-8C35-4E3C-B02E-0122254633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94584B78-E386-4292-8646-692B66F60F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0C1F642-C2C3-4B82-95A8-80A42165D2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068F934-C8CF-4838-9BC5-C8856C2C4F9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B35E3B2-29D9-4A07-B167-D6C6E5B79E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BBEB107-9D4D-49AE-975F-91B7E84B9E7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91DD1EB-BECD-4D85-A8ED-7F262AE6F5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2E95149-57B9-43CE-A65F-8583E9AE173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0DE7B4A-C531-4C52-8D1E-C3E1861558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FCBBB2D3-507E-4292-8A41-F6BC34071939}"/>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F16A459-000A-43E3-9AC0-B2C45EF362A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2AA0B04-86FC-4179-B083-1D94CD40E45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DA12210-1912-4B88-913B-053D5F7209CC}"/>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E1E9C1DD-986B-4E69-BBFF-361A02D06CF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A34ECEBA-7DF1-4342-BF28-6DBF82919E02}"/>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181E37D0-AF1F-4E64-A98C-D86CCBC2B999}"/>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CCAB7411-9050-43A0-90EA-63CD32D652ED}"/>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232B002C-DC07-40A4-9209-C176052C6859}"/>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9E2783CD-AF05-45B2-94A1-9B925CC2B881}"/>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4E2FEB0E-5618-402C-B4B0-CCBB3C85F81D}"/>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E6C6387-B0E2-4276-8477-D0B495EC79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E31776-07DC-4DCD-B2DD-09D8833E88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EBEDD7-C211-4B6C-BB82-1CB342914E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CB7BB9D-24AD-4E99-92F6-25E4305302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4F22A31-4AC9-4511-825A-D3CC294D6E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89" name="楕円 188">
          <a:extLst>
            <a:ext uri="{FF2B5EF4-FFF2-40B4-BE49-F238E27FC236}">
              <a16:creationId xmlns:a16="http://schemas.microsoft.com/office/drawing/2014/main" id="{1C80F6DE-27E8-4062-919D-2670EB8B6912}"/>
            </a:ext>
          </a:extLst>
        </xdr:cNvPr>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FF06674-2C71-4F37-B459-0E5031DA2EF1}"/>
            </a:ext>
          </a:extLst>
        </xdr:cNvPr>
        <xdr:cNvSpPr txBox="1"/>
      </xdr:nvSpPr>
      <xdr:spPr>
        <a:xfrm>
          <a:off x="4673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76835</xdr:rowOff>
    </xdr:from>
    <xdr:to>
      <xdr:col>20</xdr:col>
      <xdr:colOff>38100</xdr:colOff>
      <xdr:row>62</xdr:row>
      <xdr:rowOff>6985</xdr:rowOff>
    </xdr:to>
    <xdr:sp macro="" textlink="">
      <xdr:nvSpPr>
        <xdr:cNvPr id="191" name="楕円 190">
          <a:extLst>
            <a:ext uri="{FF2B5EF4-FFF2-40B4-BE49-F238E27FC236}">
              <a16:creationId xmlns:a16="http://schemas.microsoft.com/office/drawing/2014/main" id="{E6EEDF63-661C-4BC5-A9B8-E235EF3E2E84}"/>
            </a:ext>
          </a:extLst>
        </xdr:cNvPr>
        <xdr:cNvSpPr/>
      </xdr:nvSpPr>
      <xdr:spPr>
        <a:xfrm>
          <a:off x="3746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127635</xdr:rowOff>
    </xdr:from>
    <xdr:to>
      <xdr:col>24</xdr:col>
      <xdr:colOff>63500</xdr:colOff>
      <xdr:row>61</xdr:row>
      <xdr:rowOff>167640</xdr:rowOff>
    </xdr:to>
    <xdr:cxnSp macro="">
      <xdr:nvCxnSpPr>
        <xdr:cNvPr id="192" name="直線コネクタ 191">
          <a:extLst>
            <a:ext uri="{FF2B5EF4-FFF2-40B4-BE49-F238E27FC236}">
              <a16:creationId xmlns:a16="http://schemas.microsoft.com/office/drawing/2014/main" id="{C367D020-6C38-44EE-A006-4554CDC6EF94}"/>
            </a:ext>
          </a:extLst>
        </xdr:cNvPr>
        <xdr:cNvCxnSpPr/>
      </xdr:nvCxnSpPr>
      <xdr:spPr>
        <a:xfrm>
          <a:off x="3797300" y="105860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3" name="楕円 192">
          <a:extLst>
            <a:ext uri="{FF2B5EF4-FFF2-40B4-BE49-F238E27FC236}">
              <a16:creationId xmlns:a16="http://schemas.microsoft.com/office/drawing/2014/main" id="{25259A2E-12F1-4350-AB53-BEA2A89A27C9}"/>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127635</xdr:rowOff>
    </xdr:to>
    <xdr:cxnSp macro="">
      <xdr:nvCxnSpPr>
        <xdr:cNvPr id="194" name="直線コネクタ 193">
          <a:extLst>
            <a:ext uri="{FF2B5EF4-FFF2-40B4-BE49-F238E27FC236}">
              <a16:creationId xmlns:a16="http://schemas.microsoft.com/office/drawing/2014/main" id="{ADE5B471-F148-450D-93B9-7C18BD325166}"/>
            </a:ext>
          </a:extLst>
        </xdr:cNvPr>
        <xdr:cNvCxnSpPr/>
      </xdr:nvCxnSpPr>
      <xdr:spPr>
        <a:xfrm>
          <a:off x="2908300" y="105460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95" name="楕円 194">
          <a:extLst>
            <a:ext uri="{FF2B5EF4-FFF2-40B4-BE49-F238E27FC236}">
              <a16:creationId xmlns:a16="http://schemas.microsoft.com/office/drawing/2014/main" id="{C8500F43-BC55-4F11-8737-FAEA1927D211}"/>
            </a:ext>
          </a:extLst>
        </xdr:cNvPr>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61</xdr:row>
      <xdr:rowOff>87630</xdr:rowOff>
    </xdr:to>
    <xdr:cxnSp macro="">
      <xdr:nvCxnSpPr>
        <xdr:cNvPr id="196" name="直線コネクタ 195">
          <a:extLst>
            <a:ext uri="{FF2B5EF4-FFF2-40B4-BE49-F238E27FC236}">
              <a16:creationId xmlns:a16="http://schemas.microsoft.com/office/drawing/2014/main" id="{CD9F9F19-8429-410E-A619-EEC15E360882}"/>
            </a:ext>
          </a:extLst>
        </xdr:cNvPr>
        <xdr:cNvCxnSpPr/>
      </xdr:nvCxnSpPr>
      <xdr:spPr>
        <a:xfrm>
          <a:off x="2019300" y="10511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133985</xdr:rowOff>
    </xdr:from>
    <xdr:to>
      <xdr:col>6</xdr:col>
      <xdr:colOff>38100</xdr:colOff>
      <xdr:row>61</xdr:row>
      <xdr:rowOff>64135</xdr:rowOff>
    </xdr:to>
    <xdr:sp macro="" textlink="">
      <xdr:nvSpPr>
        <xdr:cNvPr id="197" name="楕円 196">
          <a:extLst>
            <a:ext uri="{FF2B5EF4-FFF2-40B4-BE49-F238E27FC236}">
              <a16:creationId xmlns:a16="http://schemas.microsoft.com/office/drawing/2014/main" id="{2207F3D2-CB2C-45AA-9E60-93E5372E17B8}"/>
            </a:ext>
          </a:extLst>
        </xdr:cNvPr>
        <xdr:cNvSpPr/>
      </xdr:nvSpPr>
      <xdr:spPr>
        <a:xfrm>
          <a:off x="107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xdr:rowOff>
    </xdr:from>
    <xdr:to>
      <xdr:col>10</xdr:col>
      <xdr:colOff>114300</xdr:colOff>
      <xdr:row>61</xdr:row>
      <xdr:rowOff>53340</xdr:rowOff>
    </xdr:to>
    <xdr:cxnSp macro="">
      <xdr:nvCxnSpPr>
        <xdr:cNvPr id="198" name="直線コネクタ 197">
          <a:extLst>
            <a:ext uri="{FF2B5EF4-FFF2-40B4-BE49-F238E27FC236}">
              <a16:creationId xmlns:a16="http://schemas.microsoft.com/office/drawing/2014/main" id="{F7C3A658-E0E9-46A7-B511-541E81A73D5C}"/>
            </a:ext>
          </a:extLst>
        </xdr:cNvPr>
        <xdr:cNvCxnSpPr/>
      </xdr:nvCxnSpPr>
      <xdr:spPr>
        <a:xfrm>
          <a:off x="1130300" y="104717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FE1BD27B-278C-4A73-A612-BD9809CC19D2}"/>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F3C440F6-3752-47F6-B1EB-51BA6AE8EFE4}"/>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B985DC67-F722-4810-BC15-3908465D5FA7}"/>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3853A5D9-98E9-4A9F-ACC1-7A5D8E1F748A}"/>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169562</xdr:rowOff>
    </xdr:from>
    <xdr:ext cx="405111" cy="259045"/>
    <xdr:sp macro="" textlink="">
      <xdr:nvSpPr>
        <xdr:cNvPr id="203" name="n_1mainValue【体育館・プール】&#10;有形固定資産減価償却率">
          <a:extLst>
            <a:ext uri="{FF2B5EF4-FFF2-40B4-BE49-F238E27FC236}">
              <a16:creationId xmlns:a16="http://schemas.microsoft.com/office/drawing/2014/main" id="{26E4D6A2-8DA1-4BB8-B612-E8CFAC1F296E}"/>
            </a:ext>
          </a:extLst>
        </xdr:cNvPr>
        <xdr:cNvSpPr txBox="1"/>
      </xdr:nvSpPr>
      <xdr:spPr>
        <a:xfrm>
          <a:off x="3582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CCF82BD6-E405-4F25-82C1-49263F6D809D}"/>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205" name="n_3mainValue【体育館・プール】&#10;有形固定資産減価償却率">
          <a:extLst>
            <a:ext uri="{FF2B5EF4-FFF2-40B4-BE49-F238E27FC236}">
              <a16:creationId xmlns:a16="http://schemas.microsoft.com/office/drawing/2014/main" id="{14946326-1052-4CB6-A13E-CD103139425D}"/>
            </a:ext>
          </a:extLst>
        </xdr:cNvPr>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55262</xdr:rowOff>
    </xdr:from>
    <xdr:ext cx="405111" cy="259045"/>
    <xdr:sp macro="" textlink="">
      <xdr:nvSpPr>
        <xdr:cNvPr id="206" name="n_4mainValue【体育館・プール】&#10;有形固定資産減価償却率">
          <a:extLst>
            <a:ext uri="{FF2B5EF4-FFF2-40B4-BE49-F238E27FC236}">
              <a16:creationId xmlns:a16="http://schemas.microsoft.com/office/drawing/2014/main" id="{35F39A12-EFAD-42B2-91A5-908D0E1FA682}"/>
            </a:ext>
          </a:extLst>
        </xdr:cNvPr>
        <xdr:cNvSpPr txBox="1"/>
      </xdr:nvSpPr>
      <xdr:spPr>
        <a:xfrm>
          <a:off x="927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97B4DBB-6934-449D-B76B-98AE99A427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8906ECB-3F20-4EEE-8688-7EF2E934F8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BFEC3BB-D309-4B88-A2AA-73103FF43A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CB64352-2899-49C9-BB6E-15F76A71FA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D8BCA9C-D8D0-4EB2-8FA5-C54EF4EF73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07DBD2-9C1E-45C5-B2E4-96E53765A1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96D8D5B-C49E-4147-8817-BB260A1B8F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C53575F-F865-4C91-8924-99F1860ACC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1380D71-8B98-4620-970A-E320290B7B1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15EE2D9-7456-4B3D-A30F-0FE3BE14D6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CF4105F-FE8B-4B48-8B2B-85E82D4698B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20247F11-2429-4FAD-B367-A62B3535E5A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9FEC237-259B-4DDD-BB27-28198EB6DF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8BD835D-C007-4C79-9DB3-6ECD4A5492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0CB123C-CE9E-4F9B-8C71-79724F19F7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CA5E26E-4D93-4F62-A34D-3D06CA59DF0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C5E9904-4F2D-4465-AF97-53F27246E7A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ADC2819-9A90-46ED-9BF7-C24805B19AE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93E8372-E877-4951-BE44-C3978CA89B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AB5C686-2D35-4635-BCF0-D62F2ED0056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C6A058C-A249-4484-87F5-594BFBE03E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B3F535E-F646-4D13-A02E-3EBA552914A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88D13CE2-C5F6-4D05-B7A0-4109F100E2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FBB2D410-8B39-47C8-A44D-91765DFC8C11}"/>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157F9E4B-C45A-4105-8336-A88389E33263}"/>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7BD43914-36FB-4B04-B81A-809D7638DA7F}"/>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5D09D608-33A7-4A4C-837C-BB7E683A3636}"/>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478436F8-8912-4E0D-B777-DC7E3266B38D}"/>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7EAF0F7D-237C-4CC2-8730-A0D1856091FC}"/>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12E42BDA-38F0-4DE9-ADED-883F998B8667}"/>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C15522A5-F7EF-4C72-A6C1-A6E036E48726}"/>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3C9F7503-6A04-475D-A4C7-3835DFA291A5}"/>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79C4E3C4-464E-4960-A0CE-22E963E991C6}"/>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FB7CCF0E-65BC-4A7A-B82E-24419450FF8A}"/>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22F927A-75AD-4918-B9FA-FC6F7D1272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9F2EAB-00C0-435C-9D9E-15009A615B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F2C28C9-8AF4-4B78-90C9-AE52C6DAC0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91271B1-10B2-4878-BF82-F5EC07EDF5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0022462-6851-4B49-A627-0A5BD93915D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46" name="楕円 245">
          <a:extLst>
            <a:ext uri="{FF2B5EF4-FFF2-40B4-BE49-F238E27FC236}">
              <a16:creationId xmlns:a16="http://schemas.microsoft.com/office/drawing/2014/main" id="{104C7D0B-55E5-46D3-B9A9-D18F1C2D1A42}"/>
            </a:ext>
          </a:extLst>
        </xdr:cNvPr>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59707</xdr:rowOff>
    </xdr:from>
    <xdr:ext cx="469744" cy="259045"/>
    <xdr:sp macro="" textlink="">
      <xdr:nvSpPr>
        <xdr:cNvPr id="247" name="【体育館・プール】&#10;一人当たり面積該当値テキスト">
          <a:extLst>
            <a:ext uri="{FF2B5EF4-FFF2-40B4-BE49-F238E27FC236}">
              <a16:creationId xmlns:a16="http://schemas.microsoft.com/office/drawing/2014/main" id="{28E4E98B-23FF-4DDC-83C4-4D9E247CA38D}"/>
            </a:ext>
          </a:extLst>
        </xdr:cNvPr>
        <xdr:cNvSpPr txBox="1"/>
      </xdr:nvSpPr>
      <xdr:spPr>
        <a:xfrm>
          <a:off x="10515600"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38735</xdr:rowOff>
    </xdr:from>
    <xdr:to>
      <xdr:col>50</xdr:col>
      <xdr:colOff>165100</xdr:colOff>
      <xdr:row>62</xdr:row>
      <xdr:rowOff>140335</xdr:rowOff>
    </xdr:to>
    <xdr:sp macro="" textlink="">
      <xdr:nvSpPr>
        <xdr:cNvPr id="248" name="楕円 247">
          <a:extLst>
            <a:ext uri="{FF2B5EF4-FFF2-40B4-BE49-F238E27FC236}">
              <a16:creationId xmlns:a16="http://schemas.microsoft.com/office/drawing/2014/main" id="{02462C84-C926-4095-B0C0-6B4E37F99A7A}"/>
            </a:ext>
          </a:extLst>
        </xdr:cNvPr>
        <xdr:cNvSpPr/>
      </xdr:nvSpPr>
      <xdr:spPr>
        <a:xfrm>
          <a:off x="9588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89535</xdr:rowOff>
    </xdr:to>
    <xdr:cxnSp macro="">
      <xdr:nvCxnSpPr>
        <xdr:cNvPr id="249" name="直線コネクタ 248">
          <a:extLst>
            <a:ext uri="{FF2B5EF4-FFF2-40B4-BE49-F238E27FC236}">
              <a16:creationId xmlns:a16="http://schemas.microsoft.com/office/drawing/2014/main" id="{AF1B3560-018D-4800-A686-5451C0C459BF}"/>
            </a:ext>
          </a:extLst>
        </xdr:cNvPr>
        <xdr:cNvCxnSpPr/>
      </xdr:nvCxnSpPr>
      <xdr:spPr>
        <a:xfrm flipV="1">
          <a:off x="9639300" y="107175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42545</xdr:rowOff>
    </xdr:from>
    <xdr:to>
      <xdr:col>46</xdr:col>
      <xdr:colOff>38100</xdr:colOff>
      <xdr:row>62</xdr:row>
      <xdr:rowOff>144145</xdr:rowOff>
    </xdr:to>
    <xdr:sp macro="" textlink="">
      <xdr:nvSpPr>
        <xdr:cNvPr id="250" name="楕円 249">
          <a:extLst>
            <a:ext uri="{FF2B5EF4-FFF2-40B4-BE49-F238E27FC236}">
              <a16:creationId xmlns:a16="http://schemas.microsoft.com/office/drawing/2014/main" id="{EDC9FD66-7DA9-416E-96EC-7C005FFA6B0F}"/>
            </a:ext>
          </a:extLst>
        </xdr:cNvPr>
        <xdr:cNvSpPr/>
      </xdr:nvSpPr>
      <xdr:spPr>
        <a:xfrm>
          <a:off x="8699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89535</xdr:rowOff>
    </xdr:from>
    <xdr:to>
      <xdr:col>50</xdr:col>
      <xdr:colOff>114300</xdr:colOff>
      <xdr:row>62</xdr:row>
      <xdr:rowOff>93345</xdr:rowOff>
    </xdr:to>
    <xdr:cxnSp macro="">
      <xdr:nvCxnSpPr>
        <xdr:cNvPr id="251" name="直線コネクタ 250">
          <a:extLst>
            <a:ext uri="{FF2B5EF4-FFF2-40B4-BE49-F238E27FC236}">
              <a16:creationId xmlns:a16="http://schemas.microsoft.com/office/drawing/2014/main" id="{85CB5D17-BD04-4936-B362-78B1EA14953A}"/>
            </a:ext>
          </a:extLst>
        </xdr:cNvPr>
        <xdr:cNvCxnSpPr/>
      </xdr:nvCxnSpPr>
      <xdr:spPr>
        <a:xfrm flipV="1">
          <a:off x="8750300" y="107194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2" name="楕円 251">
          <a:extLst>
            <a:ext uri="{FF2B5EF4-FFF2-40B4-BE49-F238E27FC236}">
              <a16:creationId xmlns:a16="http://schemas.microsoft.com/office/drawing/2014/main" id="{F894A025-5564-44E3-B3EF-66D6ED7768B2}"/>
            </a:ext>
          </a:extLst>
        </xdr:cNvPr>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93345</xdr:rowOff>
    </xdr:from>
    <xdr:to>
      <xdr:col>45</xdr:col>
      <xdr:colOff>177800</xdr:colOff>
      <xdr:row>62</xdr:row>
      <xdr:rowOff>95250</xdr:rowOff>
    </xdr:to>
    <xdr:cxnSp macro="">
      <xdr:nvCxnSpPr>
        <xdr:cNvPr id="253" name="直線コネクタ 252">
          <a:extLst>
            <a:ext uri="{FF2B5EF4-FFF2-40B4-BE49-F238E27FC236}">
              <a16:creationId xmlns:a16="http://schemas.microsoft.com/office/drawing/2014/main" id="{D435158E-4824-42BB-B505-65EA8ACF73DE}"/>
            </a:ext>
          </a:extLst>
        </xdr:cNvPr>
        <xdr:cNvCxnSpPr/>
      </xdr:nvCxnSpPr>
      <xdr:spPr>
        <a:xfrm flipV="1">
          <a:off x="7861300" y="10723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54" name="楕円 253">
          <a:extLst>
            <a:ext uri="{FF2B5EF4-FFF2-40B4-BE49-F238E27FC236}">
              <a16:creationId xmlns:a16="http://schemas.microsoft.com/office/drawing/2014/main" id="{4A8E55E5-00BC-47C3-9C35-A3559AF2A32D}"/>
            </a:ext>
          </a:extLst>
        </xdr:cNvPr>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99060</xdr:rowOff>
    </xdr:to>
    <xdr:cxnSp macro="">
      <xdr:nvCxnSpPr>
        <xdr:cNvPr id="255" name="直線コネクタ 254">
          <a:extLst>
            <a:ext uri="{FF2B5EF4-FFF2-40B4-BE49-F238E27FC236}">
              <a16:creationId xmlns:a16="http://schemas.microsoft.com/office/drawing/2014/main" id="{ED9FDB35-A814-4B9D-970E-2FBD7F6E5D59}"/>
            </a:ext>
          </a:extLst>
        </xdr:cNvPr>
        <xdr:cNvCxnSpPr/>
      </xdr:nvCxnSpPr>
      <xdr:spPr>
        <a:xfrm flipV="1">
          <a:off x="6972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15CF3369-AA25-4201-BB94-3199694A63EE}"/>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E7A84184-5DF3-4007-9AF8-EA81463DD122}"/>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20F3AEC4-C748-4291-AEFE-00CAC4F0566F}"/>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17E5381C-0D2C-4905-8B71-918C40CA61F2}"/>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156862</xdr:rowOff>
    </xdr:from>
    <xdr:ext cx="469744" cy="259045"/>
    <xdr:sp macro="" textlink="">
      <xdr:nvSpPr>
        <xdr:cNvPr id="260" name="n_1mainValue【体育館・プール】&#10;一人当たり面積">
          <a:extLst>
            <a:ext uri="{FF2B5EF4-FFF2-40B4-BE49-F238E27FC236}">
              <a16:creationId xmlns:a16="http://schemas.microsoft.com/office/drawing/2014/main" id="{37CBA59D-5EDD-42B7-83C1-2C1C145AB116}"/>
            </a:ext>
          </a:extLst>
        </xdr:cNvPr>
        <xdr:cNvSpPr txBox="1"/>
      </xdr:nvSpPr>
      <xdr:spPr>
        <a:xfrm>
          <a:off x="9391727" y="1044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160672</xdr:rowOff>
    </xdr:from>
    <xdr:ext cx="469744" cy="259045"/>
    <xdr:sp macro="" textlink="">
      <xdr:nvSpPr>
        <xdr:cNvPr id="261" name="n_2mainValue【体育館・プール】&#10;一人当たり面積">
          <a:extLst>
            <a:ext uri="{FF2B5EF4-FFF2-40B4-BE49-F238E27FC236}">
              <a16:creationId xmlns:a16="http://schemas.microsoft.com/office/drawing/2014/main" id="{A3BFD208-D4D1-4695-B07A-2E7E30EC3C54}"/>
            </a:ext>
          </a:extLst>
        </xdr:cNvPr>
        <xdr:cNvSpPr txBox="1"/>
      </xdr:nvSpPr>
      <xdr:spPr>
        <a:xfrm>
          <a:off x="8515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2" name="n_3mainValue【体育館・プール】&#10;一人当たり面積">
          <a:extLst>
            <a:ext uri="{FF2B5EF4-FFF2-40B4-BE49-F238E27FC236}">
              <a16:creationId xmlns:a16="http://schemas.microsoft.com/office/drawing/2014/main" id="{70D48A6B-D3DE-4A9B-ABDC-4DEAE7AE54D6}"/>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166387</xdr:rowOff>
    </xdr:from>
    <xdr:ext cx="469744" cy="259045"/>
    <xdr:sp macro="" textlink="">
      <xdr:nvSpPr>
        <xdr:cNvPr id="263" name="n_4mainValue【体育館・プール】&#10;一人当たり面積">
          <a:extLst>
            <a:ext uri="{FF2B5EF4-FFF2-40B4-BE49-F238E27FC236}">
              <a16:creationId xmlns:a16="http://schemas.microsoft.com/office/drawing/2014/main" id="{38E9919C-0B09-4675-BB12-F7DB9A5356B8}"/>
            </a:ext>
          </a:extLst>
        </xdr:cNvPr>
        <xdr:cNvSpPr txBox="1"/>
      </xdr:nvSpPr>
      <xdr:spPr>
        <a:xfrm>
          <a:off x="6737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444C2C8-79E2-4B77-8C37-F4C827B2E7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0390DC8-78FD-4850-83E6-30C1A7D559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58A7178-527F-44CB-AABF-8CACC561F9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518BE92-E832-45AB-B3B0-0289C7DF56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9FC5049-B5FC-430A-86C6-1205FD20515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7883EAC-0FA3-4073-9B60-248C115DB7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6E2A147-97E7-4634-AA1C-2782047D1B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A55D8F0-3F03-46DD-8FCD-82EFC71832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2C7B40E-8780-4E7F-9461-C7A3CA80FF9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71FC14B-43CB-4E43-B6ED-F27E91975F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515D3B6-8443-4C6D-A257-2A80477B3BB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25BF8B4-95AB-49B5-8E74-72583352CC2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507DE62-06C9-4680-857A-3E95F6C88BA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9AF90F4-6F5E-4F10-815A-8D92C9F2A71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EAEC333-8C45-4E2A-8BB0-98118FF9492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8299DC0-4F88-45C1-AD9C-DF0129416A7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59A5FDC-B88C-4883-B5A6-F8CE3B2F45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5FBFAEA-3072-4DF2-A330-2BFDD49BBF7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1E39280-BB07-4ED0-BE6B-E92CE3059CD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FA126AA-E83D-4E40-92CF-956EB1F078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549BE678-1D6E-40DD-8D87-FBC8CEC9976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443400B-5CD5-45F8-9FB7-628842FFA0C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B2531EF-0C5B-4FD7-ADA1-8656EDDCD7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B317A1DF-017D-46E3-98C5-BCF6D8536BB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4C513D3-B3B3-424F-96B0-0C6292E1D1E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4E22863B-8E97-4048-ABF5-87412CF4ACB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33D53341-94A4-468E-BDB9-E97C016E4C55}"/>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C5B1E577-0F69-4A5B-8519-8884C7A70E2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DF86925-3055-413B-AC76-D1594DD4E199}"/>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31F2AEF9-4805-467C-9FF6-C341A0F70056}"/>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E723622A-707E-48A7-ADB1-B7CC3386879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FD6DFE30-454C-4967-9B3F-79F1652ED48F}"/>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F2807CB2-09C0-4322-AD95-BCF0CB5939AA}"/>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8138B127-0190-4AE6-A440-263B058C0F4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D898D6C-7453-4DB5-B7E0-7E334368091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76FA03D-1077-4476-8EAE-45F86498B7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28390EA-2A3A-45D4-ACEC-5B7EB64CBF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0C63E57-26EA-4A50-8194-212FF2C53B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B8B86C5-7362-4A8D-B51D-9CB0B01014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76200</xdr:rowOff>
    </xdr:from>
    <xdr:to>
      <xdr:col>24</xdr:col>
      <xdr:colOff>114300</xdr:colOff>
      <xdr:row>85</xdr:row>
      <xdr:rowOff>6350</xdr:rowOff>
    </xdr:to>
    <xdr:sp macro="" textlink="">
      <xdr:nvSpPr>
        <xdr:cNvPr id="303" name="楕円 302">
          <a:extLst>
            <a:ext uri="{FF2B5EF4-FFF2-40B4-BE49-F238E27FC236}">
              <a16:creationId xmlns:a16="http://schemas.microsoft.com/office/drawing/2014/main" id="{B40FBF7B-D3F3-4C97-A8CF-AD49102CA47F}"/>
            </a:ext>
          </a:extLst>
        </xdr:cNvPr>
        <xdr:cNvSpPr/>
      </xdr:nvSpPr>
      <xdr:spPr>
        <a:xfrm>
          <a:off x="4584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162577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35BE738-E6DC-4BC2-BE7C-DFDDEC999C22}"/>
            </a:ext>
          </a:extLst>
        </xdr:cNvPr>
        <xdr:cNvSpPr txBox="1"/>
      </xdr:nvSpPr>
      <xdr:spPr>
        <a:xfrm>
          <a:off x="4673600"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95250</xdr:rowOff>
    </xdr:from>
    <xdr:to>
      <xdr:col>20</xdr:col>
      <xdr:colOff>38100</xdr:colOff>
      <xdr:row>85</xdr:row>
      <xdr:rowOff>25400</xdr:rowOff>
    </xdr:to>
    <xdr:sp macro="" textlink="">
      <xdr:nvSpPr>
        <xdr:cNvPr id="305" name="楕円 304">
          <a:extLst>
            <a:ext uri="{FF2B5EF4-FFF2-40B4-BE49-F238E27FC236}">
              <a16:creationId xmlns:a16="http://schemas.microsoft.com/office/drawing/2014/main" id="{EA32F1A3-0F62-4F22-8B23-55753BD82476}"/>
            </a:ext>
          </a:extLst>
        </xdr:cNvPr>
        <xdr:cNvSpPr/>
      </xdr:nvSpPr>
      <xdr:spPr>
        <a:xfrm>
          <a:off x="37465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127000</xdr:rowOff>
    </xdr:from>
    <xdr:to>
      <xdr:col>24</xdr:col>
      <xdr:colOff>63500</xdr:colOff>
      <xdr:row>84</xdr:row>
      <xdr:rowOff>146050</xdr:rowOff>
    </xdr:to>
    <xdr:cxnSp macro="">
      <xdr:nvCxnSpPr>
        <xdr:cNvPr id="306" name="直線コネクタ 305">
          <a:extLst>
            <a:ext uri="{FF2B5EF4-FFF2-40B4-BE49-F238E27FC236}">
              <a16:creationId xmlns:a16="http://schemas.microsoft.com/office/drawing/2014/main" id="{D18C76CF-F3B1-4605-8052-0C61ADE21305}"/>
            </a:ext>
          </a:extLst>
        </xdr:cNvPr>
        <xdr:cNvCxnSpPr/>
      </xdr:nvCxnSpPr>
      <xdr:spPr>
        <a:xfrm flipV="1">
          <a:off x="3797300" y="14528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72389</xdr:rowOff>
    </xdr:from>
    <xdr:to>
      <xdr:col>15</xdr:col>
      <xdr:colOff>101600</xdr:colOff>
      <xdr:row>85</xdr:row>
      <xdr:rowOff>2539</xdr:rowOff>
    </xdr:to>
    <xdr:sp macro="" textlink="">
      <xdr:nvSpPr>
        <xdr:cNvPr id="307" name="楕円 306">
          <a:extLst>
            <a:ext uri="{FF2B5EF4-FFF2-40B4-BE49-F238E27FC236}">
              <a16:creationId xmlns:a16="http://schemas.microsoft.com/office/drawing/2014/main" id="{ACA82FD3-538A-490A-B405-1EE2500A619B}"/>
            </a:ext>
          </a:extLst>
        </xdr:cNvPr>
        <xdr:cNvSpPr/>
      </xdr:nvSpPr>
      <xdr:spPr>
        <a:xfrm>
          <a:off x="2857500" y="144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123189</xdr:rowOff>
    </xdr:from>
    <xdr:to>
      <xdr:col>19</xdr:col>
      <xdr:colOff>177800</xdr:colOff>
      <xdr:row>84</xdr:row>
      <xdr:rowOff>146050</xdr:rowOff>
    </xdr:to>
    <xdr:cxnSp macro="">
      <xdr:nvCxnSpPr>
        <xdr:cNvPr id="308" name="直線コネクタ 307">
          <a:extLst>
            <a:ext uri="{FF2B5EF4-FFF2-40B4-BE49-F238E27FC236}">
              <a16:creationId xmlns:a16="http://schemas.microsoft.com/office/drawing/2014/main" id="{337B873C-CAEC-44A2-A8F4-831FB4BB7D2C}"/>
            </a:ext>
          </a:extLst>
        </xdr:cNvPr>
        <xdr:cNvCxnSpPr/>
      </xdr:nvCxnSpPr>
      <xdr:spPr>
        <a:xfrm>
          <a:off x="2908300" y="14524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49530</xdr:rowOff>
    </xdr:from>
    <xdr:to>
      <xdr:col>10</xdr:col>
      <xdr:colOff>165100</xdr:colOff>
      <xdr:row>84</xdr:row>
      <xdr:rowOff>151130</xdr:rowOff>
    </xdr:to>
    <xdr:sp macro="" textlink="">
      <xdr:nvSpPr>
        <xdr:cNvPr id="309" name="楕円 308">
          <a:extLst>
            <a:ext uri="{FF2B5EF4-FFF2-40B4-BE49-F238E27FC236}">
              <a16:creationId xmlns:a16="http://schemas.microsoft.com/office/drawing/2014/main" id="{D452AB55-6492-4565-BF1B-36739D7B0BF7}"/>
            </a:ext>
          </a:extLst>
        </xdr:cNvPr>
        <xdr:cNvSpPr/>
      </xdr:nvSpPr>
      <xdr:spPr>
        <a:xfrm>
          <a:off x="1968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100330</xdr:rowOff>
    </xdr:from>
    <xdr:to>
      <xdr:col>15</xdr:col>
      <xdr:colOff>50800</xdr:colOff>
      <xdr:row>84</xdr:row>
      <xdr:rowOff>123189</xdr:rowOff>
    </xdr:to>
    <xdr:cxnSp macro="">
      <xdr:nvCxnSpPr>
        <xdr:cNvPr id="310" name="直線コネクタ 309">
          <a:extLst>
            <a:ext uri="{FF2B5EF4-FFF2-40B4-BE49-F238E27FC236}">
              <a16:creationId xmlns:a16="http://schemas.microsoft.com/office/drawing/2014/main" id="{7A7685E7-D38F-4F4B-BB5C-2274F88218FA}"/>
            </a:ext>
          </a:extLst>
        </xdr:cNvPr>
        <xdr:cNvCxnSpPr/>
      </xdr:nvCxnSpPr>
      <xdr:spPr>
        <a:xfrm>
          <a:off x="2019300" y="14502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25400</xdr:rowOff>
    </xdr:from>
    <xdr:to>
      <xdr:col>6</xdr:col>
      <xdr:colOff>38100</xdr:colOff>
      <xdr:row>84</xdr:row>
      <xdr:rowOff>127000</xdr:rowOff>
    </xdr:to>
    <xdr:sp macro="" textlink="">
      <xdr:nvSpPr>
        <xdr:cNvPr id="311" name="楕円 310">
          <a:extLst>
            <a:ext uri="{FF2B5EF4-FFF2-40B4-BE49-F238E27FC236}">
              <a16:creationId xmlns:a16="http://schemas.microsoft.com/office/drawing/2014/main" id="{9D86AA31-E549-4757-84DF-64C6E2DC84D6}"/>
            </a:ext>
          </a:extLst>
        </xdr:cNvPr>
        <xdr:cNvSpPr/>
      </xdr:nvSpPr>
      <xdr:spPr>
        <a:xfrm>
          <a:off x="1079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76200</xdr:rowOff>
    </xdr:from>
    <xdr:to>
      <xdr:col>10</xdr:col>
      <xdr:colOff>114300</xdr:colOff>
      <xdr:row>84</xdr:row>
      <xdr:rowOff>100330</xdr:rowOff>
    </xdr:to>
    <xdr:cxnSp macro="">
      <xdr:nvCxnSpPr>
        <xdr:cNvPr id="312" name="直線コネクタ 311">
          <a:extLst>
            <a:ext uri="{FF2B5EF4-FFF2-40B4-BE49-F238E27FC236}">
              <a16:creationId xmlns:a16="http://schemas.microsoft.com/office/drawing/2014/main" id="{5D162014-A6DE-49FF-A604-FE0857210D63}"/>
            </a:ext>
          </a:extLst>
        </xdr:cNvPr>
        <xdr:cNvCxnSpPr/>
      </xdr:nvCxnSpPr>
      <xdr:spPr>
        <a:xfrm>
          <a:off x="1130300" y="14478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D5F7ED27-845A-4845-AB7A-BD016D115787}"/>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32B8BD14-4CD9-412C-A742-866F2D67F7E2}"/>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3758D14B-D9F6-4BD3-AC92-CF091F34D8BC}"/>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956514DA-C0AB-4722-90A8-E9E74EE6E6EC}"/>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16527</xdr:rowOff>
    </xdr:from>
    <xdr:ext cx="405111" cy="259045"/>
    <xdr:sp macro="" textlink="">
      <xdr:nvSpPr>
        <xdr:cNvPr id="317" name="n_1mainValue【福祉施設】&#10;有形固定資産減価償却率">
          <a:extLst>
            <a:ext uri="{FF2B5EF4-FFF2-40B4-BE49-F238E27FC236}">
              <a16:creationId xmlns:a16="http://schemas.microsoft.com/office/drawing/2014/main" id="{5094FFF3-48D6-4A84-A359-BB8697E05DBA}"/>
            </a:ext>
          </a:extLst>
        </xdr:cNvPr>
        <xdr:cNvSpPr txBox="1"/>
      </xdr:nvSpPr>
      <xdr:spPr>
        <a:xfrm>
          <a:off x="3582044" y="1458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165116</xdr:rowOff>
    </xdr:from>
    <xdr:ext cx="405111" cy="259045"/>
    <xdr:sp macro="" textlink="">
      <xdr:nvSpPr>
        <xdr:cNvPr id="318" name="n_2mainValue【福祉施設】&#10;有形固定資産減価償却率">
          <a:extLst>
            <a:ext uri="{FF2B5EF4-FFF2-40B4-BE49-F238E27FC236}">
              <a16:creationId xmlns:a16="http://schemas.microsoft.com/office/drawing/2014/main" id="{5ADE91B7-40EF-44B8-B1FE-3B78B05F2A22}"/>
            </a:ext>
          </a:extLst>
        </xdr:cNvPr>
        <xdr:cNvSpPr txBox="1"/>
      </xdr:nvSpPr>
      <xdr:spPr>
        <a:xfrm>
          <a:off x="2705744"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142257</xdr:rowOff>
    </xdr:from>
    <xdr:ext cx="405111" cy="259045"/>
    <xdr:sp macro="" textlink="">
      <xdr:nvSpPr>
        <xdr:cNvPr id="319" name="n_3mainValue【福祉施設】&#10;有形固定資産減価償却率">
          <a:extLst>
            <a:ext uri="{FF2B5EF4-FFF2-40B4-BE49-F238E27FC236}">
              <a16:creationId xmlns:a16="http://schemas.microsoft.com/office/drawing/2014/main" id="{0F018F09-03C2-4193-9FE6-6A06C17F8CD2}"/>
            </a:ext>
          </a:extLst>
        </xdr:cNvPr>
        <xdr:cNvSpPr txBox="1"/>
      </xdr:nvSpPr>
      <xdr:spPr>
        <a:xfrm>
          <a:off x="1816744" y="1454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118127</xdr:rowOff>
    </xdr:from>
    <xdr:ext cx="405111" cy="259045"/>
    <xdr:sp macro="" textlink="">
      <xdr:nvSpPr>
        <xdr:cNvPr id="320" name="n_4mainValue【福祉施設】&#10;有形固定資産減価償却率">
          <a:extLst>
            <a:ext uri="{FF2B5EF4-FFF2-40B4-BE49-F238E27FC236}">
              <a16:creationId xmlns:a16="http://schemas.microsoft.com/office/drawing/2014/main" id="{007C21CC-269C-4C56-91D5-03C8279CAA26}"/>
            </a:ext>
          </a:extLst>
        </xdr:cNvPr>
        <xdr:cNvSpPr txBox="1"/>
      </xdr:nvSpPr>
      <xdr:spPr>
        <a:xfrm>
          <a:off x="927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3FFC57A-11A6-4B63-B93F-597D00977E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8017330-51A6-4B43-9AFA-85CC4A7972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3A17608-5FEC-4BD2-93E6-1A2EC623E6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A238162-0610-459B-964D-67FFCAD0AA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FA5F60B-A867-4DBF-8403-76413FEE8C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6920F19-ECB6-4512-9B93-F8B25267A9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26AEF48-0492-424C-B4F0-0431C4E7661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253D159-2464-451D-841A-DD4A84E3D27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135ADC7-E279-462E-B3EA-22E12DD4A1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00B9499-05B5-4D02-9439-CE27BC3097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8427EEB6-00A0-4E73-AD17-063F0D8C6EE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1DDCDD3B-7CF1-42AC-9D8E-1685CBB5C64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4145F99-9107-4CD9-AD47-C00B80DD6AE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5A0E4D3-F9C3-4F54-AC13-244223F30C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CDEAFB8-6563-48B0-96B1-37B6240828B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E8F58F6B-364B-400D-A1B7-18D63DF7146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9095182-3311-4B64-9349-C93DF36C5E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57EEF61-2FC3-498E-8E45-C2DA5D378D6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706B362-F219-4AD7-8A60-F036A58AEB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F40F452E-F138-4CE2-A4A9-BB68CA4E54EC}"/>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8AC566D7-E1A1-4A35-8C5F-EE051BBBCEBE}"/>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B2DD0CC5-CC49-4F05-A898-9BCBE8894C2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4C93B5A1-AB1A-4CD2-929E-8DBAF831FC0A}"/>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65F928CD-0C73-4C02-B6E5-7647C353BB4A}"/>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8D27B9C8-3EE8-4D06-AB34-D97217601C06}"/>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8BA6AB59-E267-4B09-9DD9-30B2C0CB98AE}"/>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6D1EA7CA-C401-49F1-A560-CB78AEDCEA5F}"/>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A8AB75D1-C050-4A74-B781-1D5796CFF4FE}"/>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56C1730D-E471-4A61-A1D1-9ADD365AAC52}"/>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4474982-9920-49E3-9D54-5735D48AB1EC}"/>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EFCCF73-3A22-4D0A-B218-69AA8E4262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A26FE65-1D97-4ED7-A285-0296EE465D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04F28DC-22DD-45E4-8C74-EBADF9C82D1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41B4A1A-93BE-46B2-B0C3-94DD4488A3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54AC2B0-8717-4011-99C1-57AC7B9A46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6" name="楕円 355">
          <a:extLst>
            <a:ext uri="{FF2B5EF4-FFF2-40B4-BE49-F238E27FC236}">
              <a16:creationId xmlns:a16="http://schemas.microsoft.com/office/drawing/2014/main" id="{190E513A-566C-43D7-A36A-465E044F6E88}"/>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57" name="【福祉施設】&#10;一人当たり面積該当値テキスト">
          <a:extLst>
            <a:ext uri="{FF2B5EF4-FFF2-40B4-BE49-F238E27FC236}">
              <a16:creationId xmlns:a16="http://schemas.microsoft.com/office/drawing/2014/main" id="{E1316AC1-49ED-40CC-A594-7C0C1790ADF6}"/>
            </a:ext>
          </a:extLst>
        </xdr:cNvPr>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107314</xdr:rowOff>
    </xdr:from>
    <xdr:to>
      <xdr:col>50</xdr:col>
      <xdr:colOff>165100</xdr:colOff>
      <xdr:row>85</xdr:row>
      <xdr:rowOff>37464</xdr:rowOff>
    </xdr:to>
    <xdr:sp macro="" textlink="">
      <xdr:nvSpPr>
        <xdr:cNvPr id="358" name="楕円 357">
          <a:extLst>
            <a:ext uri="{FF2B5EF4-FFF2-40B4-BE49-F238E27FC236}">
              <a16:creationId xmlns:a16="http://schemas.microsoft.com/office/drawing/2014/main" id="{4CCF77CF-5732-4CE8-A22D-5DB8493F83CB}"/>
            </a:ext>
          </a:extLst>
        </xdr:cNvPr>
        <xdr:cNvSpPr/>
      </xdr:nvSpPr>
      <xdr:spPr>
        <a:xfrm>
          <a:off x="9588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158114</xdr:rowOff>
    </xdr:to>
    <xdr:cxnSp macro="">
      <xdr:nvCxnSpPr>
        <xdr:cNvPr id="359" name="直線コネクタ 358">
          <a:extLst>
            <a:ext uri="{FF2B5EF4-FFF2-40B4-BE49-F238E27FC236}">
              <a16:creationId xmlns:a16="http://schemas.microsoft.com/office/drawing/2014/main" id="{EA121EC7-42DF-4603-BD2D-6C4EF905E984}"/>
            </a:ext>
          </a:extLst>
        </xdr:cNvPr>
        <xdr:cNvCxnSpPr/>
      </xdr:nvCxnSpPr>
      <xdr:spPr>
        <a:xfrm flipV="1">
          <a:off x="9639300" y="145542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107314</xdr:rowOff>
    </xdr:from>
    <xdr:to>
      <xdr:col>46</xdr:col>
      <xdr:colOff>38100</xdr:colOff>
      <xdr:row>85</xdr:row>
      <xdr:rowOff>37464</xdr:rowOff>
    </xdr:to>
    <xdr:sp macro="" textlink="">
      <xdr:nvSpPr>
        <xdr:cNvPr id="360" name="楕円 359">
          <a:extLst>
            <a:ext uri="{FF2B5EF4-FFF2-40B4-BE49-F238E27FC236}">
              <a16:creationId xmlns:a16="http://schemas.microsoft.com/office/drawing/2014/main" id="{21A45388-C668-43A3-BCDB-C85FDE939591}"/>
            </a:ext>
          </a:extLst>
        </xdr:cNvPr>
        <xdr:cNvSpPr/>
      </xdr:nvSpPr>
      <xdr:spPr>
        <a:xfrm>
          <a:off x="8699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158114</xdr:rowOff>
    </xdr:from>
    <xdr:to>
      <xdr:col>50</xdr:col>
      <xdr:colOff>114300</xdr:colOff>
      <xdr:row>84</xdr:row>
      <xdr:rowOff>158114</xdr:rowOff>
    </xdr:to>
    <xdr:cxnSp macro="">
      <xdr:nvCxnSpPr>
        <xdr:cNvPr id="361" name="直線コネクタ 360">
          <a:extLst>
            <a:ext uri="{FF2B5EF4-FFF2-40B4-BE49-F238E27FC236}">
              <a16:creationId xmlns:a16="http://schemas.microsoft.com/office/drawing/2014/main" id="{D2A9CC97-B62A-42ED-AB14-7EA2F3FECEB8}"/>
            </a:ext>
          </a:extLst>
        </xdr:cNvPr>
        <xdr:cNvCxnSpPr/>
      </xdr:nvCxnSpPr>
      <xdr:spPr>
        <a:xfrm>
          <a:off x="8750300" y="14559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107314</xdr:rowOff>
    </xdr:from>
    <xdr:to>
      <xdr:col>41</xdr:col>
      <xdr:colOff>101600</xdr:colOff>
      <xdr:row>85</xdr:row>
      <xdr:rowOff>37464</xdr:rowOff>
    </xdr:to>
    <xdr:sp macro="" textlink="">
      <xdr:nvSpPr>
        <xdr:cNvPr id="362" name="楕円 361">
          <a:extLst>
            <a:ext uri="{FF2B5EF4-FFF2-40B4-BE49-F238E27FC236}">
              <a16:creationId xmlns:a16="http://schemas.microsoft.com/office/drawing/2014/main" id="{DBE95DE3-1AE9-4AD5-8D87-9EAA33D3C36F}"/>
            </a:ext>
          </a:extLst>
        </xdr:cNvPr>
        <xdr:cNvSpPr/>
      </xdr:nvSpPr>
      <xdr:spPr>
        <a:xfrm>
          <a:off x="781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158114</xdr:rowOff>
    </xdr:from>
    <xdr:to>
      <xdr:col>45</xdr:col>
      <xdr:colOff>177800</xdr:colOff>
      <xdr:row>84</xdr:row>
      <xdr:rowOff>158114</xdr:rowOff>
    </xdr:to>
    <xdr:cxnSp macro="">
      <xdr:nvCxnSpPr>
        <xdr:cNvPr id="363" name="直線コネクタ 362">
          <a:extLst>
            <a:ext uri="{FF2B5EF4-FFF2-40B4-BE49-F238E27FC236}">
              <a16:creationId xmlns:a16="http://schemas.microsoft.com/office/drawing/2014/main" id="{999348D4-9B4D-4150-93A2-82D3CDA3618D}"/>
            </a:ext>
          </a:extLst>
        </xdr:cNvPr>
        <xdr:cNvCxnSpPr/>
      </xdr:nvCxnSpPr>
      <xdr:spPr>
        <a:xfrm>
          <a:off x="7861300" y="14559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107314</xdr:rowOff>
    </xdr:from>
    <xdr:to>
      <xdr:col>36</xdr:col>
      <xdr:colOff>165100</xdr:colOff>
      <xdr:row>85</xdr:row>
      <xdr:rowOff>37464</xdr:rowOff>
    </xdr:to>
    <xdr:sp macro="" textlink="">
      <xdr:nvSpPr>
        <xdr:cNvPr id="364" name="楕円 363">
          <a:extLst>
            <a:ext uri="{FF2B5EF4-FFF2-40B4-BE49-F238E27FC236}">
              <a16:creationId xmlns:a16="http://schemas.microsoft.com/office/drawing/2014/main" id="{041F63E6-9630-4E62-92C6-29FA378D4C7D}"/>
            </a:ext>
          </a:extLst>
        </xdr:cNvPr>
        <xdr:cNvSpPr/>
      </xdr:nvSpPr>
      <xdr:spPr>
        <a:xfrm>
          <a:off x="6921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158114</xdr:rowOff>
    </xdr:from>
    <xdr:to>
      <xdr:col>41</xdr:col>
      <xdr:colOff>50800</xdr:colOff>
      <xdr:row>84</xdr:row>
      <xdr:rowOff>158114</xdr:rowOff>
    </xdr:to>
    <xdr:cxnSp macro="">
      <xdr:nvCxnSpPr>
        <xdr:cNvPr id="365" name="直線コネクタ 364">
          <a:extLst>
            <a:ext uri="{FF2B5EF4-FFF2-40B4-BE49-F238E27FC236}">
              <a16:creationId xmlns:a16="http://schemas.microsoft.com/office/drawing/2014/main" id="{C6BF84BB-3CD4-4116-AB97-E414C6C82344}"/>
            </a:ext>
          </a:extLst>
        </xdr:cNvPr>
        <xdr:cNvCxnSpPr/>
      </xdr:nvCxnSpPr>
      <xdr:spPr>
        <a:xfrm>
          <a:off x="6972300" y="14559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34B7F542-F3E8-47EA-9B6C-5CDD53D1C2E7}"/>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C8B1167E-D797-4A12-8AEF-E44330113234}"/>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DC421B62-402A-4789-9AAA-2BFECCC06778}"/>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DC1607A3-66E7-4BE4-8DC7-730029010279}"/>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28591</xdr:rowOff>
    </xdr:from>
    <xdr:ext cx="469744" cy="259045"/>
    <xdr:sp macro="" textlink="">
      <xdr:nvSpPr>
        <xdr:cNvPr id="370" name="n_1mainValue【福祉施設】&#10;一人当たり面積">
          <a:extLst>
            <a:ext uri="{FF2B5EF4-FFF2-40B4-BE49-F238E27FC236}">
              <a16:creationId xmlns:a16="http://schemas.microsoft.com/office/drawing/2014/main" id="{F8A4DA16-09DE-4578-9792-D4F8248E9DE9}"/>
            </a:ext>
          </a:extLst>
        </xdr:cNvPr>
        <xdr:cNvSpPr txBox="1"/>
      </xdr:nvSpPr>
      <xdr:spPr>
        <a:xfrm>
          <a:off x="93917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28591</xdr:rowOff>
    </xdr:from>
    <xdr:ext cx="469744" cy="259045"/>
    <xdr:sp macro="" textlink="">
      <xdr:nvSpPr>
        <xdr:cNvPr id="371" name="n_2mainValue【福祉施設】&#10;一人当たり面積">
          <a:extLst>
            <a:ext uri="{FF2B5EF4-FFF2-40B4-BE49-F238E27FC236}">
              <a16:creationId xmlns:a16="http://schemas.microsoft.com/office/drawing/2014/main" id="{5F85E9D9-8662-4A9A-A177-110A713A7659}"/>
            </a:ext>
          </a:extLst>
        </xdr:cNvPr>
        <xdr:cNvSpPr txBox="1"/>
      </xdr:nvSpPr>
      <xdr:spPr>
        <a:xfrm>
          <a:off x="8515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28591</xdr:rowOff>
    </xdr:from>
    <xdr:ext cx="469744" cy="259045"/>
    <xdr:sp macro="" textlink="">
      <xdr:nvSpPr>
        <xdr:cNvPr id="372" name="n_3mainValue【福祉施設】&#10;一人当たり面積">
          <a:extLst>
            <a:ext uri="{FF2B5EF4-FFF2-40B4-BE49-F238E27FC236}">
              <a16:creationId xmlns:a16="http://schemas.microsoft.com/office/drawing/2014/main" id="{0E79DF0F-0118-4FD2-9059-F509BABA566C}"/>
            </a:ext>
          </a:extLst>
        </xdr:cNvPr>
        <xdr:cNvSpPr txBox="1"/>
      </xdr:nvSpPr>
      <xdr:spPr>
        <a:xfrm>
          <a:off x="7626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28591</xdr:rowOff>
    </xdr:from>
    <xdr:ext cx="469744" cy="259045"/>
    <xdr:sp macro="" textlink="">
      <xdr:nvSpPr>
        <xdr:cNvPr id="373" name="n_4mainValue【福祉施設】&#10;一人当たり面積">
          <a:extLst>
            <a:ext uri="{FF2B5EF4-FFF2-40B4-BE49-F238E27FC236}">
              <a16:creationId xmlns:a16="http://schemas.microsoft.com/office/drawing/2014/main" id="{2FC6C498-1D9A-4EF9-BA60-59BF85DB1C2C}"/>
            </a:ext>
          </a:extLst>
        </xdr:cNvPr>
        <xdr:cNvSpPr txBox="1"/>
      </xdr:nvSpPr>
      <xdr:spPr>
        <a:xfrm>
          <a:off x="6737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D148EB90-B2C1-41E8-B254-85DCD79DD8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3367DFE-F96F-479B-B686-CA760A1C30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868E5BB-DA9C-4DFE-9D78-8193FEF04C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C85182A-3E48-4584-8D80-A23B7250BE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4FDC481-7358-4D16-A050-F54FD7B93E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3D1D7E3-754E-45B7-AE79-877D4A350F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270387EA-E2A7-4DFA-A08E-82C3D853E0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D268D08-6ACD-4F2D-AAE9-D5EB352BB7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027D5D9-C12F-42D9-9231-B3EBA6DD45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BB55072-DAA2-4209-BBA1-8EEB14292E6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E5F88BA-74E5-4421-9394-E78FE3F8B6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DDE59D80-57BE-4410-8476-258ED7A1C51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DB58B500-C599-49BE-A53D-0DD40B35B69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B9EE998C-1BBE-4791-B094-49E94286AB2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3126FC0-31FA-4838-BB9D-DE0F197EF7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FDF4C603-63C9-4F1C-9BB7-8767180F40C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B6A14409-EAF6-454F-A122-2306E235C29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1FFEB8CF-28EB-493B-B001-175A8BF09A9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7A91F105-BEDB-4052-AAE7-1E1695090EB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D1667CA8-43F3-4BAC-8163-C91A6E8E7D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432CAF91-D077-42F1-8CFE-F84F3D9911F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61B0D1FB-0395-4156-9C22-3F7004A81EF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782BB1A6-C00D-4090-9725-9E28831D05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EF80580F-EBB8-4B7B-A3E6-86C46C94F1C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A01FCA56-FDE9-4BA9-B87F-032523ADD8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224A5DE-1772-40BC-B75E-743B5B3ED79F}"/>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76AC5DC6-FB6E-49C9-88C1-E0C187C2AED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BF980D25-2971-46D2-BF70-AA6E2310ACC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4B9B6CDB-B847-4841-82C4-6B5624987B9F}"/>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5736D70A-A745-48CA-8B75-136FFDB3EBC2}"/>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DEFC6F1E-185F-4E0E-A408-533346AEF6FF}"/>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90F2EC94-ECBC-42C1-A17B-AEDDBFF75E95}"/>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2A23F238-9B58-4116-9336-A63B127F2381}"/>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666F59E1-8822-4D21-8E11-4DC37B10E723}"/>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476DBE1F-92D8-4523-8998-80FEDD7EB927}"/>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574C0A61-4A27-487C-A298-3F5A83498322}"/>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E02ED9E-965C-46BE-ADCB-1A6C69C56A5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4C7A726-AB43-4A30-9D92-ED20FAC9BB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B28CD41-81AA-4577-8137-458DDF7793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8CD791D-82A0-406B-81E2-B6D302EE80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67B9706-F04D-42CB-9A27-DD5F8BBF4CD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54792</xdr:rowOff>
    </xdr:from>
    <xdr:to>
      <xdr:col>24</xdr:col>
      <xdr:colOff>114300</xdr:colOff>
      <xdr:row>106</xdr:row>
      <xdr:rowOff>156392</xdr:rowOff>
    </xdr:to>
    <xdr:sp macro="" textlink="">
      <xdr:nvSpPr>
        <xdr:cNvPr id="415" name="楕円 414">
          <a:extLst>
            <a:ext uri="{FF2B5EF4-FFF2-40B4-BE49-F238E27FC236}">
              <a16:creationId xmlns:a16="http://schemas.microsoft.com/office/drawing/2014/main" id="{46397AE0-13B0-4431-916D-A0392DB8AC12}"/>
            </a:ext>
          </a:extLst>
        </xdr:cNvPr>
        <xdr:cNvSpPr/>
      </xdr:nvSpPr>
      <xdr:spPr>
        <a:xfrm>
          <a:off x="4584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33219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83621B01-AD06-4AF4-82AF-90D2217806E5}"/>
            </a:ext>
          </a:extLst>
        </xdr:cNvPr>
        <xdr:cNvSpPr txBox="1"/>
      </xdr:nvSpPr>
      <xdr:spPr>
        <a:xfrm>
          <a:off x="4673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30299</xdr:rowOff>
    </xdr:from>
    <xdr:to>
      <xdr:col>20</xdr:col>
      <xdr:colOff>38100</xdr:colOff>
      <xdr:row>106</xdr:row>
      <xdr:rowOff>131899</xdr:rowOff>
    </xdr:to>
    <xdr:sp macro="" textlink="">
      <xdr:nvSpPr>
        <xdr:cNvPr id="417" name="楕円 416">
          <a:extLst>
            <a:ext uri="{FF2B5EF4-FFF2-40B4-BE49-F238E27FC236}">
              <a16:creationId xmlns:a16="http://schemas.microsoft.com/office/drawing/2014/main" id="{B706ECAA-6295-427B-88E6-2FC8F17F61AB}"/>
            </a:ext>
          </a:extLst>
        </xdr:cNvPr>
        <xdr:cNvSpPr/>
      </xdr:nvSpPr>
      <xdr:spPr>
        <a:xfrm>
          <a:off x="3746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81099</xdr:rowOff>
    </xdr:from>
    <xdr:to>
      <xdr:col>24</xdr:col>
      <xdr:colOff>63500</xdr:colOff>
      <xdr:row>106</xdr:row>
      <xdr:rowOff>105592</xdr:rowOff>
    </xdr:to>
    <xdr:cxnSp macro="">
      <xdr:nvCxnSpPr>
        <xdr:cNvPr id="418" name="直線コネクタ 417">
          <a:extLst>
            <a:ext uri="{FF2B5EF4-FFF2-40B4-BE49-F238E27FC236}">
              <a16:creationId xmlns:a16="http://schemas.microsoft.com/office/drawing/2014/main" id="{905BA265-E5B7-40B9-98CC-328C24BD37A2}"/>
            </a:ext>
          </a:extLst>
        </xdr:cNvPr>
        <xdr:cNvCxnSpPr/>
      </xdr:nvCxnSpPr>
      <xdr:spPr>
        <a:xfrm>
          <a:off x="3797300" y="1825479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4173</xdr:rowOff>
    </xdr:from>
    <xdr:to>
      <xdr:col>15</xdr:col>
      <xdr:colOff>101600</xdr:colOff>
      <xdr:row>106</xdr:row>
      <xdr:rowOff>105773</xdr:rowOff>
    </xdr:to>
    <xdr:sp macro="" textlink="">
      <xdr:nvSpPr>
        <xdr:cNvPr id="419" name="楕円 418">
          <a:extLst>
            <a:ext uri="{FF2B5EF4-FFF2-40B4-BE49-F238E27FC236}">
              <a16:creationId xmlns:a16="http://schemas.microsoft.com/office/drawing/2014/main" id="{53DFC745-A6EE-4412-8E6E-362EF6797383}"/>
            </a:ext>
          </a:extLst>
        </xdr:cNvPr>
        <xdr:cNvSpPr/>
      </xdr:nvSpPr>
      <xdr:spPr>
        <a:xfrm>
          <a:off x="2857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54973</xdr:rowOff>
    </xdr:from>
    <xdr:to>
      <xdr:col>19</xdr:col>
      <xdr:colOff>177800</xdr:colOff>
      <xdr:row>106</xdr:row>
      <xdr:rowOff>81099</xdr:rowOff>
    </xdr:to>
    <xdr:cxnSp macro="">
      <xdr:nvCxnSpPr>
        <xdr:cNvPr id="420" name="直線コネクタ 419">
          <a:extLst>
            <a:ext uri="{FF2B5EF4-FFF2-40B4-BE49-F238E27FC236}">
              <a16:creationId xmlns:a16="http://schemas.microsoft.com/office/drawing/2014/main" id="{03302DA2-E429-4796-841A-DCB3DAFC0A5D}"/>
            </a:ext>
          </a:extLst>
        </xdr:cNvPr>
        <xdr:cNvCxnSpPr/>
      </xdr:nvCxnSpPr>
      <xdr:spPr>
        <a:xfrm>
          <a:off x="2908300" y="1822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149498</xdr:rowOff>
    </xdr:from>
    <xdr:to>
      <xdr:col>10</xdr:col>
      <xdr:colOff>165100</xdr:colOff>
      <xdr:row>106</xdr:row>
      <xdr:rowOff>79648</xdr:rowOff>
    </xdr:to>
    <xdr:sp macro="" textlink="">
      <xdr:nvSpPr>
        <xdr:cNvPr id="421" name="楕円 420">
          <a:extLst>
            <a:ext uri="{FF2B5EF4-FFF2-40B4-BE49-F238E27FC236}">
              <a16:creationId xmlns:a16="http://schemas.microsoft.com/office/drawing/2014/main" id="{B1FCE2C4-3757-4C22-92C6-D0408184D21E}"/>
            </a:ext>
          </a:extLst>
        </xdr:cNvPr>
        <xdr:cNvSpPr/>
      </xdr:nvSpPr>
      <xdr:spPr>
        <a:xfrm>
          <a:off x="1968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28848</xdr:rowOff>
    </xdr:from>
    <xdr:to>
      <xdr:col>15</xdr:col>
      <xdr:colOff>50800</xdr:colOff>
      <xdr:row>106</xdr:row>
      <xdr:rowOff>54973</xdr:rowOff>
    </xdr:to>
    <xdr:cxnSp macro="">
      <xdr:nvCxnSpPr>
        <xdr:cNvPr id="422" name="直線コネクタ 421">
          <a:extLst>
            <a:ext uri="{FF2B5EF4-FFF2-40B4-BE49-F238E27FC236}">
              <a16:creationId xmlns:a16="http://schemas.microsoft.com/office/drawing/2014/main" id="{BE0EE75F-5299-49FE-8B81-125066C966B2}"/>
            </a:ext>
          </a:extLst>
        </xdr:cNvPr>
        <xdr:cNvCxnSpPr/>
      </xdr:nvCxnSpPr>
      <xdr:spPr>
        <a:xfrm>
          <a:off x="2019300" y="1820254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125005</xdr:rowOff>
    </xdr:from>
    <xdr:to>
      <xdr:col>6</xdr:col>
      <xdr:colOff>38100</xdr:colOff>
      <xdr:row>106</xdr:row>
      <xdr:rowOff>55155</xdr:rowOff>
    </xdr:to>
    <xdr:sp macro="" textlink="">
      <xdr:nvSpPr>
        <xdr:cNvPr id="423" name="楕円 422">
          <a:extLst>
            <a:ext uri="{FF2B5EF4-FFF2-40B4-BE49-F238E27FC236}">
              <a16:creationId xmlns:a16="http://schemas.microsoft.com/office/drawing/2014/main" id="{F04B19FA-22A0-41C7-8EB8-DA17165631D4}"/>
            </a:ext>
          </a:extLst>
        </xdr:cNvPr>
        <xdr:cNvSpPr/>
      </xdr:nvSpPr>
      <xdr:spPr>
        <a:xfrm>
          <a:off x="1079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4355</xdr:rowOff>
    </xdr:from>
    <xdr:to>
      <xdr:col>10</xdr:col>
      <xdr:colOff>114300</xdr:colOff>
      <xdr:row>106</xdr:row>
      <xdr:rowOff>28848</xdr:rowOff>
    </xdr:to>
    <xdr:cxnSp macro="">
      <xdr:nvCxnSpPr>
        <xdr:cNvPr id="424" name="直線コネクタ 423">
          <a:extLst>
            <a:ext uri="{FF2B5EF4-FFF2-40B4-BE49-F238E27FC236}">
              <a16:creationId xmlns:a16="http://schemas.microsoft.com/office/drawing/2014/main" id="{30B627E1-2ED3-4C75-9BD0-A88B13BCAB03}"/>
            </a:ext>
          </a:extLst>
        </xdr:cNvPr>
        <xdr:cNvCxnSpPr/>
      </xdr:nvCxnSpPr>
      <xdr:spPr>
        <a:xfrm>
          <a:off x="1130300" y="181780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4CED2BE5-EC53-42EC-9D24-C408E07A7F71}"/>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A100A180-9E3D-4431-8F83-27F0BDD5DAA3}"/>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6C1B25C4-B9D4-400E-A2E0-378FC305FCA2}"/>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7A44C2B4-C792-4356-A2DF-6DFD71B81E2D}"/>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123026</xdr:rowOff>
    </xdr:from>
    <xdr:ext cx="405111" cy="259045"/>
    <xdr:sp macro="" textlink="">
      <xdr:nvSpPr>
        <xdr:cNvPr id="429" name="n_1mainValue【市民会館】&#10;有形固定資産減価償却率">
          <a:extLst>
            <a:ext uri="{FF2B5EF4-FFF2-40B4-BE49-F238E27FC236}">
              <a16:creationId xmlns:a16="http://schemas.microsoft.com/office/drawing/2014/main" id="{59392230-886E-455D-8128-1AA8D6C8CDC3}"/>
            </a:ext>
          </a:extLst>
        </xdr:cNvPr>
        <xdr:cNvSpPr txBox="1"/>
      </xdr:nvSpPr>
      <xdr:spPr>
        <a:xfrm>
          <a:off x="35820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96900</xdr:rowOff>
    </xdr:from>
    <xdr:ext cx="405111" cy="259045"/>
    <xdr:sp macro="" textlink="">
      <xdr:nvSpPr>
        <xdr:cNvPr id="430" name="n_2mainValue【市民会館】&#10;有形固定資産減価償却率">
          <a:extLst>
            <a:ext uri="{FF2B5EF4-FFF2-40B4-BE49-F238E27FC236}">
              <a16:creationId xmlns:a16="http://schemas.microsoft.com/office/drawing/2014/main" id="{A67D05BA-0E79-46D6-9824-1803EC1238C9}"/>
            </a:ext>
          </a:extLst>
        </xdr:cNvPr>
        <xdr:cNvSpPr txBox="1"/>
      </xdr:nvSpPr>
      <xdr:spPr>
        <a:xfrm>
          <a:off x="2705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70775</xdr:rowOff>
    </xdr:from>
    <xdr:ext cx="405111" cy="259045"/>
    <xdr:sp macro="" textlink="">
      <xdr:nvSpPr>
        <xdr:cNvPr id="431" name="n_3mainValue【市民会館】&#10;有形固定資産減価償却率">
          <a:extLst>
            <a:ext uri="{FF2B5EF4-FFF2-40B4-BE49-F238E27FC236}">
              <a16:creationId xmlns:a16="http://schemas.microsoft.com/office/drawing/2014/main" id="{12685F3E-519B-4899-865D-E750C8B9305F}"/>
            </a:ext>
          </a:extLst>
        </xdr:cNvPr>
        <xdr:cNvSpPr txBox="1"/>
      </xdr:nvSpPr>
      <xdr:spPr>
        <a:xfrm>
          <a:off x="1816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46282</xdr:rowOff>
    </xdr:from>
    <xdr:ext cx="405111" cy="259045"/>
    <xdr:sp macro="" textlink="">
      <xdr:nvSpPr>
        <xdr:cNvPr id="432" name="n_4mainValue【市民会館】&#10;有形固定資産減価償却率">
          <a:extLst>
            <a:ext uri="{FF2B5EF4-FFF2-40B4-BE49-F238E27FC236}">
              <a16:creationId xmlns:a16="http://schemas.microsoft.com/office/drawing/2014/main" id="{3A0A20D0-D6C6-4A9C-80C7-D86C52E42741}"/>
            </a:ext>
          </a:extLst>
        </xdr:cNvPr>
        <xdr:cNvSpPr txBox="1"/>
      </xdr:nvSpPr>
      <xdr:spPr>
        <a:xfrm>
          <a:off x="927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FCB8641-241D-4E7F-939A-14B4AAF31B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A63B1D11-5736-4D9C-9142-06D4BFD23B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4CA6C31-6CE1-4A7B-B1EC-495D9C676C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41C9EE0-21B1-4A2A-9A53-FBE5914158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CE6F23E-FAF3-46C0-866A-CA4EE7DBF7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9678AA7-D29D-4FEA-9504-A19697F253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FA970543-165A-4CA2-A23E-9C19D3EA22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53C9ECA-EA6D-4E18-8674-BA63F290946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BDCC8CAF-F341-4BBC-BBBF-F1BED479ABD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D24902FE-AF74-4A67-9E48-071E56205B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37AAF4CE-D9B1-44C9-9888-D9C0D7A71F4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56DF420F-CD07-4190-8AFB-56D1A769069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EC3FB528-8DE8-45A2-9CC3-5B32983AA5D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BFB99380-0B2E-4AC9-9ABA-84E989C2F70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BA8BD6D4-A27B-4FFB-893F-99E82E28A1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78036CB7-580A-473A-A0CD-BC8DFB86D0B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6554B4BE-4DEC-4EEF-A82E-6D8F3B941FD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675BF9F9-DE9A-4E39-BCC3-F0B403B0DEE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DDFA34F-C9B0-4323-B041-089C9EC8D5D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A59C7C4-B010-405F-8534-B32592614F3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A8FC5090-002F-4B0B-9F7B-BC8ED04AFD0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A1A1B976-067B-4813-985F-CF6FC5B0567C}"/>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FED97A82-F2F5-41A2-8500-44F691803556}"/>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2CF4CBC3-BFA9-4241-8576-D6AC85008C3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947B4A0D-E3AF-49D9-982E-1A4624D56354}"/>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55C06DF8-9173-4535-96B8-844F1AE3CE66}"/>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833B74B0-B509-4C07-A432-A76A4E254CB2}"/>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5DD6E292-17AF-4718-80B8-2679CE71533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38AE83A1-2FBF-478A-9490-90D0C25F73E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E7765D8-B873-4371-8F75-D7188F4964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E25CFA8A-5230-4529-A42F-80A9385B7793}"/>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8AE41D21-9FFD-40EF-B044-C9F702CCFFEB}"/>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FDA2D56-37CD-47CF-8F58-6143F2A09C2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0EC02A2-472A-43F6-A327-AA6D7A70841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378072B-0AFD-4EA1-83DE-9B328C91F9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DBAFC54-FBAA-4C76-8A9A-B5279475461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7100E54-E2DE-4A90-A749-1DA00D6DA77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125985</xdr:rowOff>
    </xdr:from>
    <xdr:to>
      <xdr:col>55</xdr:col>
      <xdr:colOff>50800</xdr:colOff>
      <xdr:row>105</xdr:row>
      <xdr:rowOff>56135</xdr:rowOff>
    </xdr:to>
    <xdr:sp macro="" textlink="">
      <xdr:nvSpPr>
        <xdr:cNvPr id="470" name="楕円 469">
          <a:extLst>
            <a:ext uri="{FF2B5EF4-FFF2-40B4-BE49-F238E27FC236}">
              <a16:creationId xmlns:a16="http://schemas.microsoft.com/office/drawing/2014/main" id="{67672FEA-F8E7-4994-9614-AA414B37C2F9}"/>
            </a:ext>
          </a:extLst>
        </xdr:cNvPr>
        <xdr:cNvSpPr/>
      </xdr:nvSpPr>
      <xdr:spPr>
        <a:xfrm>
          <a:off x="104267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148862</xdr:rowOff>
    </xdr:from>
    <xdr:ext cx="469744" cy="259045"/>
    <xdr:sp macro="" textlink="">
      <xdr:nvSpPr>
        <xdr:cNvPr id="471" name="【市民会館】&#10;一人当たり面積該当値テキスト">
          <a:extLst>
            <a:ext uri="{FF2B5EF4-FFF2-40B4-BE49-F238E27FC236}">
              <a16:creationId xmlns:a16="http://schemas.microsoft.com/office/drawing/2014/main" id="{DFD2B7B5-7334-45F6-B0C0-5C71383E3C3F}"/>
            </a:ext>
          </a:extLst>
        </xdr:cNvPr>
        <xdr:cNvSpPr txBox="1"/>
      </xdr:nvSpPr>
      <xdr:spPr>
        <a:xfrm>
          <a:off x="10515600" y="1780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128270</xdr:rowOff>
    </xdr:from>
    <xdr:to>
      <xdr:col>50</xdr:col>
      <xdr:colOff>165100</xdr:colOff>
      <xdr:row>105</xdr:row>
      <xdr:rowOff>58420</xdr:rowOff>
    </xdr:to>
    <xdr:sp macro="" textlink="">
      <xdr:nvSpPr>
        <xdr:cNvPr id="472" name="楕円 471">
          <a:extLst>
            <a:ext uri="{FF2B5EF4-FFF2-40B4-BE49-F238E27FC236}">
              <a16:creationId xmlns:a16="http://schemas.microsoft.com/office/drawing/2014/main" id="{03D9A9DB-5AA6-4BCE-AD7F-E97DDAA2453B}"/>
            </a:ext>
          </a:extLst>
        </xdr:cNvPr>
        <xdr:cNvSpPr/>
      </xdr:nvSpPr>
      <xdr:spPr>
        <a:xfrm>
          <a:off x="958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5335</xdr:rowOff>
    </xdr:from>
    <xdr:to>
      <xdr:col>55</xdr:col>
      <xdr:colOff>0</xdr:colOff>
      <xdr:row>105</xdr:row>
      <xdr:rowOff>7620</xdr:rowOff>
    </xdr:to>
    <xdr:cxnSp macro="">
      <xdr:nvCxnSpPr>
        <xdr:cNvPr id="473" name="直線コネクタ 472">
          <a:extLst>
            <a:ext uri="{FF2B5EF4-FFF2-40B4-BE49-F238E27FC236}">
              <a16:creationId xmlns:a16="http://schemas.microsoft.com/office/drawing/2014/main" id="{65FCD9EA-3BB7-403B-84CA-696FDB62345C}"/>
            </a:ext>
          </a:extLst>
        </xdr:cNvPr>
        <xdr:cNvCxnSpPr/>
      </xdr:nvCxnSpPr>
      <xdr:spPr>
        <a:xfrm flipV="1">
          <a:off x="9639300" y="180075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132842</xdr:rowOff>
    </xdr:from>
    <xdr:to>
      <xdr:col>46</xdr:col>
      <xdr:colOff>38100</xdr:colOff>
      <xdr:row>105</xdr:row>
      <xdr:rowOff>62992</xdr:rowOff>
    </xdr:to>
    <xdr:sp macro="" textlink="">
      <xdr:nvSpPr>
        <xdr:cNvPr id="474" name="楕円 473">
          <a:extLst>
            <a:ext uri="{FF2B5EF4-FFF2-40B4-BE49-F238E27FC236}">
              <a16:creationId xmlns:a16="http://schemas.microsoft.com/office/drawing/2014/main" id="{207FCA75-D3AA-4B1B-85F5-5EA9D96E48D3}"/>
            </a:ext>
          </a:extLst>
        </xdr:cNvPr>
        <xdr:cNvSpPr/>
      </xdr:nvSpPr>
      <xdr:spPr>
        <a:xfrm>
          <a:off x="8699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7620</xdr:rowOff>
    </xdr:from>
    <xdr:to>
      <xdr:col>50</xdr:col>
      <xdr:colOff>114300</xdr:colOff>
      <xdr:row>105</xdr:row>
      <xdr:rowOff>12192</xdr:rowOff>
    </xdr:to>
    <xdr:cxnSp macro="">
      <xdr:nvCxnSpPr>
        <xdr:cNvPr id="475" name="直線コネクタ 474">
          <a:extLst>
            <a:ext uri="{FF2B5EF4-FFF2-40B4-BE49-F238E27FC236}">
              <a16:creationId xmlns:a16="http://schemas.microsoft.com/office/drawing/2014/main" id="{E3C2363A-5ED3-4F6C-9BA3-5DDD59FABC38}"/>
            </a:ext>
          </a:extLst>
        </xdr:cNvPr>
        <xdr:cNvCxnSpPr/>
      </xdr:nvCxnSpPr>
      <xdr:spPr>
        <a:xfrm flipV="1">
          <a:off x="8750300" y="180098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137413</xdr:rowOff>
    </xdr:from>
    <xdr:to>
      <xdr:col>41</xdr:col>
      <xdr:colOff>101600</xdr:colOff>
      <xdr:row>105</xdr:row>
      <xdr:rowOff>67563</xdr:rowOff>
    </xdr:to>
    <xdr:sp macro="" textlink="">
      <xdr:nvSpPr>
        <xdr:cNvPr id="476" name="楕円 475">
          <a:extLst>
            <a:ext uri="{FF2B5EF4-FFF2-40B4-BE49-F238E27FC236}">
              <a16:creationId xmlns:a16="http://schemas.microsoft.com/office/drawing/2014/main" id="{526A3D9D-BED6-45C4-A7A8-B49725830AFB}"/>
            </a:ext>
          </a:extLst>
        </xdr:cNvPr>
        <xdr:cNvSpPr/>
      </xdr:nvSpPr>
      <xdr:spPr>
        <a:xfrm>
          <a:off x="7810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12192</xdr:rowOff>
    </xdr:from>
    <xdr:to>
      <xdr:col>45</xdr:col>
      <xdr:colOff>177800</xdr:colOff>
      <xdr:row>105</xdr:row>
      <xdr:rowOff>16763</xdr:rowOff>
    </xdr:to>
    <xdr:cxnSp macro="">
      <xdr:nvCxnSpPr>
        <xdr:cNvPr id="477" name="直線コネクタ 476">
          <a:extLst>
            <a:ext uri="{FF2B5EF4-FFF2-40B4-BE49-F238E27FC236}">
              <a16:creationId xmlns:a16="http://schemas.microsoft.com/office/drawing/2014/main" id="{E67AACFA-016F-4462-B353-7BAE54ABC612}"/>
            </a:ext>
          </a:extLst>
        </xdr:cNvPr>
        <xdr:cNvCxnSpPr/>
      </xdr:nvCxnSpPr>
      <xdr:spPr>
        <a:xfrm flipV="1">
          <a:off x="7861300" y="180144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78" name="楕円 477">
          <a:extLst>
            <a:ext uri="{FF2B5EF4-FFF2-40B4-BE49-F238E27FC236}">
              <a16:creationId xmlns:a16="http://schemas.microsoft.com/office/drawing/2014/main" id="{4DD6A2D7-B9C1-4236-B562-43B319579D13}"/>
            </a:ext>
          </a:extLst>
        </xdr:cNvPr>
        <xdr:cNvSpPr/>
      </xdr:nvSpPr>
      <xdr:spPr>
        <a:xfrm>
          <a:off x="6921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16763</xdr:rowOff>
    </xdr:from>
    <xdr:to>
      <xdr:col>41</xdr:col>
      <xdr:colOff>50800</xdr:colOff>
      <xdr:row>105</xdr:row>
      <xdr:rowOff>23622</xdr:rowOff>
    </xdr:to>
    <xdr:cxnSp macro="">
      <xdr:nvCxnSpPr>
        <xdr:cNvPr id="479" name="直線コネクタ 478">
          <a:extLst>
            <a:ext uri="{FF2B5EF4-FFF2-40B4-BE49-F238E27FC236}">
              <a16:creationId xmlns:a16="http://schemas.microsoft.com/office/drawing/2014/main" id="{3DDCD4E6-156B-4946-BA82-F7B77C0C6955}"/>
            </a:ext>
          </a:extLst>
        </xdr:cNvPr>
        <xdr:cNvCxnSpPr/>
      </xdr:nvCxnSpPr>
      <xdr:spPr>
        <a:xfrm flipV="1">
          <a:off x="6972300" y="180190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9DC4A243-E574-4F46-AA30-EB1E5B965C0A}"/>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4E142C36-2701-44FA-AE99-4BDBBC10E6C5}"/>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6772FE45-759B-4CFD-A80A-5CF88321110F}"/>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97B70C0E-93DA-4633-98BE-546E0BC6899B}"/>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74947</xdr:rowOff>
    </xdr:from>
    <xdr:ext cx="469744" cy="259045"/>
    <xdr:sp macro="" textlink="">
      <xdr:nvSpPr>
        <xdr:cNvPr id="484" name="n_1mainValue【市民会館】&#10;一人当たり面積">
          <a:extLst>
            <a:ext uri="{FF2B5EF4-FFF2-40B4-BE49-F238E27FC236}">
              <a16:creationId xmlns:a16="http://schemas.microsoft.com/office/drawing/2014/main" id="{B1FD1ECB-421C-4705-839A-91C9F569AF99}"/>
            </a:ext>
          </a:extLst>
        </xdr:cNvPr>
        <xdr:cNvSpPr txBox="1"/>
      </xdr:nvSpPr>
      <xdr:spPr>
        <a:xfrm>
          <a:off x="9391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79519</xdr:rowOff>
    </xdr:from>
    <xdr:ext cx="469744" cy="259045"/>
    <xdr:sp macro="" textlink="">
      <xdr:nvSpPr>
        <xdr:cNvPr id="485" name="n_2mainValue【市民会館】&#10;一人当たり面積">
          <a:extLst>
            <a:ext uri="{FF2B5EF4-FFF2-40B4-BE49-F238E27FC236}">
              <a16:creationId xmlns:a16="http://schemas.microsoft.com/office/drawing/2014/main" id="{4DF5B87C-CA92-4C2E-9708-34D8778E0EBF}"/>
            </a:ext>
          </a:extLst>
        </xdr:cNvPr>
        <xdr:cNvSpPr txBox="1"/>
      </xdr:nvSpPr>
      <xdr:spPr>
        <a:xfrm>
          <a:off x="8515427" y="1773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84090</xdr:rowOff>
    </xdr:from>
    <xdr:ext cx="469744" cy="259045"/>
    <xdr:sp macro="" textlink="">
      <xdr:nvSpPr>
        <xdr:cNvPr id="486" name="n_3mainValue【市民会館】&#10;一人当たり面積">
          <a:extLst>
            <a:ext uri="{FF2B5EF4-FFF2-40B4-BE49-F238E27FC236}">
              <a16:creationId xmlns:a16="http://schemas.microsoft.com/office/drawing/2014/main" id="{32C838D6-BF7A-437F-B3BD-506ACFD74382}"/>
            </a:ext>
          </a:extLst>
        </xdr:cNvPr>
        <xdr:cNvSpPr txBox="1"/>
      </xdr:nvSpPr>
      <xdr:spPr>
        <a:xfrm>
          <a:off x="7626427" y="1774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487" name="n_4mainValue【市民会館】&#10;一人当たり面積">
          <a:extLst>
            <a:ext uri="{FF2B5EF4-FFF2-40B4-BE49-F238E27FC236}">
              <a16:creationId xmlns:a16="http://schemas.microsoft.com/office/drawing/2014/main" id="{6022C108-F0BE-4345-ACF1-DE37ECDA8A9B}"/>
            </a:ext>
          </a:extLst>
        </xdr:cNvPr>
        <xdr:cNvSpPr txBox="1"/>
      </xdr:nvSpPr>
      <xdr:spPr>
        <a:xfrm>
          <a:off x="6737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A48B5F63-0082-4B1D-9510-6C0FA506C8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76860376-0DEF-4691-876B-E239BEDE6E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6FAA3C13-EDC1-4229-848C-344F6DCE66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BC7E32BD-23BE-46CF-BE64-F2A3172E13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87D59A44-5C9E-42E7-A158-B7DB149BB3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DA0F3AB-7EA7-473B-8A4B-0B34017544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BBCBF91-4798-4E55-8B28-EE059F88A9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9F9FDFF-C67F-4324-96BE-EF829469E4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47390A49-3FA4-435F-B5CE-CB609977C9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E9FBA534-4A7B-43C5-9B6D-D3069E8824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C6962EA4-94D2-4A8D-856A-C1CD8FA9FC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3A65761C-43DA-440E-BFA8-A8AA2EADFDC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5A73B072-BC34-4086-9842-B6EFDEBB200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E340674-28E0-45D7-900A-54E2ADAD9EE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BA809692-E8CB-4D8D-86BE-6861C840665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1E822DBB-ECBD-4098-8A5A-30428330510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548888F1-8933-4044-BEB6-CCD9208969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78DBEE59-8DD4-4F3B-930A-A0CA92DD570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9DDF4EE7-F7DE-4943-AF2D-A6939358DB7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F43E0165-9BD3-4A56-858C-6F635D0AE6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226C0F08-DFB1-45EA-A460-9320DC6129B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C73DFE4-73D0-4AF6-8359-08890258C2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A0020C61-A279-4639-B907-DF87498C582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364BE9BB-C660-4A12-B5FF-438194E607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D78133C6-205B-46A5-9710-B10F28B44CD6}"/>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F6D76CFF-AAA8-4148-A17A-A3CC51D3C628}"/>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E02769A-B28A-4124-8CD6-41A5949BCBF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6A7C3D7A-C5D8-4558-9CF0-8B7CDCDFFD2D}"/>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F1874D77-83DE-4EE1-A45B-B1D80F3FBD3B}"/>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52678A9C-F7C0-4CA0-A3BF-94B30CEDB2F5}"/>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8DE852F6-DA0F-45B5-956F-912C49C4BE05}"/>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C1629DF7-23EA-4B18-8B02-E75F2BB8F3C5}"/>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E3E9941D-1C1B-478B-83BC-253C6435C5D9}"/>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D2821C1D-49DA-4C4C-AFF5-FDB23F8E5ACC}"/>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7268B332-3727-4267-A0D8-9263A78E42F2}"/>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114A9C6-EDFE-4936-B0C4-0DABB43FCF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8B816E3-0D01-4553-8917-EB2EFBFD15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3528EDB-4E60-4067-9495-7A3F392BE4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87FFA9C-1520-48F3-B4F8-92F69AA500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FA19922-8471-442F-8BE0-784970263D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528" name="楕円 527">
          <a:extLst>
            <a:ext uri="{FF2B5EF4-FFF2-40B4-BE49-F238E27FC236}">
              <a16:creationId xmlns:a16="http://schemas.microsoft.com/office/drawing/2014/main" id="{E6A3A778-C761-4564-9DA2-68AC6790B8C5}"/>
            </a:ext>
          </a:extLst>
        </xdr:cNvPr>
        <xdr:cNvSpPr/>
      </xdr:nvSpPr>
      <xdr:spPr>
        <a:xfrm>
          <a:off x="16268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37AF9EEE-D37A-4B0F-B25D-6413628497BB}"/>
            </a:ext>
          </a:extLst>
        </xdr:cNvPr>
        <xdr:cNvSpPr txBox="1"/>
      </xdr:nvSpPr>
      <xdr:spPr>
        <a:xfrm>
          <a:off x="163576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530" name="楕円 529">
          <a:extLst>
            <a:ext uri="{FF2B5EF4-FFF2-40B4-BE49-F238E27FC236}">
              <a16:creationId xmlns:a16="http://schemas.microsoft.com/office/drawing/2014/main" id="{F0844BA3-D312-484C-873C-FC1459BE91AE}"/>
            </a:ext>
          </a:extLst>
        </xdr:cNvPr>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24765</xdr:rowOff>
    </xdr:from>
    <xdr:to>
      <xdr:col>85</xdr:col>
      <xdr:colOff>127000</xdr:colOff>
      <xdr:row>39</xdr:row>
      <xdr:rowOff>47625</xdr:rowOff>
    </xdr:to>
    <xdr:cxnSp macro="">
      <xdr:nvCxnSpPr>
        <xdr:cNvPr id="531" name="直線コネクタ 530">
          <a:extLst>
            <a:ext uri="{FF2B5EF4-FFF2-40B4-BE49-F238E27FC236}">
              <a16:creationId xmlns:a16="http://schemas.microsoft.com/office/drawing/2014/main" id="{E808B0C5-CB98-40D1-A953-D18AB3FFEE6D}"/>
            </a:ext>
          </a:extLst>
        </xdr:cNvPr>
        <xdr:cNvCxnSpPr/>
      </xdr:nvCxnSpPr>
      <xdr:spPr>
        <a:xfrm>
          <a:off x="15481300" y="67113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532" name="楕円 531">
          <a:extLst>
            <a:ext uri="{FF2B5EF4-FFF2-40B4-BE49-F238E27FC236}">
              <a16:creationId xmlns:a16="http://schemas.microsoft.com/office/drawing/2014/main" id="{154AF969-87D3-4ED1-A94D-5662151A924B}"/>
            </a:ext>
          </a:extLst>
        </xdr:cNvPr>
        <xdr:cNvSpPr/>
      </xdr:nvSpPr>
      <xdr:spPr>
        <a:xfrm>
          <a:off x="14541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169545</xdr:rowOff>
    </xdr:from>
    <xdr:to>
      <xdr:col>81</xdr:col>
      <xdr:colOff>50800</xdr:colOff>
      <xdr:row>39</xdr:row>
      <xdr:rowOff>24765</xdr:rowOff>
    </xdr:to>
    <xdr:cxnSp macro="">
      <xdr:nvCxnSpPr>
        <xdr:cNvPr id="533" name="直線コネクタ 532">
          <a:extLst>
            <a:ext uri="{FF2B5EF4-FFF2-40B4-BE49-F238E27FC236}">
              <a16:creationId xmlns:a16="http://schemas.microsoft.com/office/drawing/2014/main" id="{3C223BFC-79A8-4062-814D-683149F48B99}"/>
            </a:ext>
          </a:extLst>
        </xdr:cNvPr>
        <xdr:cNvCxnSpPr/>
      </xdr:nvCxnSpPr>
      <xdr:spPr>
        <a:xfrm>
          <a:off x="14592300" y="6684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34" name="楕円 533">
          <a:extLst>
            <a:ext uri="{FF2B5EF4-FFF2-40B4-BE49-F238E27FC236}">
              <a16:creationId xmlns:a16="http://schemas.microsoft.com/office/drawing/2014/main" id="{2CCF3C83-76B7-4633-A1F1-3EA4D09D0EC1}"/>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169545</xdr:rowOff>
    </xdr:to>
    <xdr:cxnSp macro="">
      <xdr:nvCxnSpPr>
        <xdr:cNvPr id="535" name="直線コネクタ 534">
          <a:extLst>
            <a:ext uri="{FF2B5EF4-FFF2-40B4-BE49-F238E27FC236}">
              <a16:creationId xmlns:a16="http://schemas.microsoft.com/office/drawing/2014/main" id="{DBDD3109-5764-4F55-BA86-DCD4BEEA23CD}"/>
            </a:ext>
          </a:extLst>
        </xdr:cNvPr>
        <xdr:cNvCxnSpPr/>
      </xdr:nvCxnSpPr>
      <xdr:spPr>
        <a:xfrm>
          <a:off x="13703300" y="659130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xdr:rowOff>
    </xdr:from>
    <xdr:to>
      <xdr:col>67</xdr:col>
      <xdr:colOff>101600</xdr:colOff>
      <xdr:row>38</xdr:row>
      <xdr:rowOff>102235</xdr:rowOff>
    </xdr:to>
    <xdr:sp macro="" textlink="">
      <xdr:nvSpPr>
        <xdr:cNvPr id="536" name="楕円 535">
          <a:extLst>
            <a:ext uri="{FF2B5EF4-FFF2-40B4-BE49-F238E27FC236}">
              <a16:creationId xmlns:a16="http://schemas.microsoft.com/office/drawing/2014/main" id="{5986E1DE-08AA-4356-9FB7-80A63CF71F39}"/>
            </a:ext>
          </a:extLst>
        </xdr:cNvPr>
        <xdr:cNvSpPr/>
      </xdr:nvSpPr>
      <xdr:spPr>
        <a:xfrm>
          <a:off x="12763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51435</xdr:rowOff>
    </xdr:from>
    <xdr:to>
      <xdr:col>71</xdr:col>
      <xdr:colOff>177800</xdr:colOff>
      <xdr:row>38</xdr:row>
      <xdr:rowOff>76200</xdr:rowOff>
    </xdr:to>
    <xdr:cxnSp macro="">
      <xdr:nvCxnSpPr>
        <xdr:cNvPr id="537" name="直線コネクタ 536">
          <a:extLst>
            <a:ext uri="{FF2B5EF4-FFF2-40B4-BE49-F238E27FC236}">
              <a16:creationId xmlns:a16="http://schemas.microsoft.com/office/drawing/2014/main" id="{7BA9B9B7-43BE-4C0B-A76F-B6D6A4A49261}"/>
            </a:ext>
          </a:extLst>
        </xdr:cNvPr>
        <xdr:cNvCxnSpPr/>
      </xdr:nvCxnSpPr>
      <xdr:spPr>
        <a:xfrm>
          <a:off x="12814300" y="65665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EE381242-E2AA-4744-92C7-D901085E2F7E}"/>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F4AF1362-9ACA-4112-B90B-32AFB5FAD705}"/>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A5B75ED2-4728-4CD5-96C0-BCCFFB3C4569}"/>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D06352A0-9C16-44FE-BC64-161277178885}"/>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15265F7C-F947-46A3-AAAB-6888485483C1}"/>
            </a:ext>
          </a:extLst>
        </xdr:cNvPr>
        <xdr:cNvSpPr txBox="1"/>
      </xdr:nvSpPr>
      <xdr:spPr>
        <a:xfrm>
          <a:off x="15266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7518F939-C3A8-448D-BED1-5A34684E3E75}"/>
            </a:ext>
          </a:extLst>
        </xdr:cNvPr>
        <xdr:cNvSpPr txBox="1"/>
      </xdr:nvSpPr>
      <xdr:spPr>
        <a:xfrm>
          <a:off x="14389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8C8A27-5B92-4421-A639-371413E67F20}"/>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603A6AFC-FAAC-4DE5-981B-10A224046549}"/>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774F9ABF-4E50-4ECB-B54E-6CD4333BF4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C1256165-2EFF-4D51-A5A7-CD464D8A6C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F459FFE2-FF77-484E-8C13-3B69311885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E840F97-595A-4C69-91B9-9905DE0FC7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8BBB94FB-DDDD-4BEA-B630-C1DD948984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BBD9FE87-ACF8-4F3F-A941-9E423F6758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F52F8021-1859-474B-A46B-1FDD71E39E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C1D26664-98D7-47C9-BE4E-E745FA9B54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D8632F39-DDAC-4FBA-9F5F-FFC9FD5055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51276C81-9D06-4106-B301-1BC309872B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E55942F7-DA03-4D50-979B-2881227294C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F483143F-C2E3-404C-9F64-9E815E22E38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5FFD018F-9C5B-42AA-9A48-5BEC5DFF971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73EFD1D8-85B9-4791-BF9C-E450F158E69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602EF89-9021-4B1E-9E76-C263DBB1A73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FBD1C261-B661-4211-A9D2-F131B318F29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169C0808-922A-41DC-87E5-F470F49206E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8CC7C1CF-9DD9-421A-B1F2-B49B5F2E983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481616AA-6D8A-4D1F-8B42-DB427EF2900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E70A8943-1858-412C-BADA-44408A91F19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896B119-F300-4646-9D2B-722339FDAA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84D92CA-0166-4E90-8E11-DE67669A056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3C44EDEB-C86B-4F99-B112-F49F8BE435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ED6980A9-2875-4400-86EC-6029078009CD}"/>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7ABD443-7205-445E-9088-22D1934B77B1}"/>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87DF08C6-714B-4DC9-932F-185C6FFB6BD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CA3B607B-3FF2-4C72-AC42-2188343587F2}"/>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D1980DDA-8294-4602-BF63-9A49DBF817F3}"/>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FC08768F-D332-47D9-B4A4-C7CD189EE316}"/>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1EA460BB-40CD-46A0-B814-56318E5D2DE7}"/>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CFB006F4-E43E-4BBB-B76B-3E74F5D24176}"/>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770457AA-24AD-477E-8099-1DEE9953032C}"/>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48EB40A1-9F53-4C5C-B11E-D36C84158199}"/>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A6305523-B841-43AE-94D4-8951F53FC83F}"/>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1594111-16BA-4F80-BD53-756193D0C8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94F51C3-FF9C-4CA8-B945-261342A1FF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6E46E68-464D-419B-AEC6-7BA32B870D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9CADEE9-34C3-4E79-83F9-28DD19CBC3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14969CF-482E-4414-B2E5-8B1F0B73E5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133833</xdr:rowOff>
    </xdr:from>
    <xdr:to>
      <xdr:col>116</xdr:col>
      <xdr:colOff>114300</xdr:colOff>
      <xdr:row>41</xdr:row>
      <xdr:rowOff>63983</xdr:rowOff>
    </xdr:to>
    <xdr:sp macro="" textlink="">
      <xdr:nvSpPr>
        <xdr:cNvPr id="585" name="楕円 584">
          <a:extLst>
            <a:ext uri="{FF2B5EF4-FFF2-40B4-BE49-F238E27FC236}">
              <a16:creationId xmlns:a16="http://schemas.microsoft.com/office/drawing/2014/main" id="{3CA49CCF-C84E-4E78-8242-59E2FEC33586}"/>
            </a:ext>
          </a:extLst>
        </xdr:cNvPr>
        <xdr:cNvSpPr/>
      </xdr:nvSpPr>
      <xdr:spPr>
        <a:xfrm>
          <a:off x="22110700" y="699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156710</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FD377BFB-E230-4427-839B-65422CC92248}"/>
            </a:ext>
          </a:extLst>
        </xdr:cNvPr>
        <xdr:cNvSpPr txBox="1"/>
      </xdr:nvSpPr>
      <xdr:spPr>
        <a:xfrm>
          <a:off x="22199600" y="684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140312</xdr:rowOff>
    </xdr:from>
    <xdr:to>
      <xdr:col>112</xdr:col>
      <xdr:colOff>38100</xdr:colOff>
      <xdr:row>41</xdr:row>
      <xdr:rowOff>70462</xdr:rowOff>
    </xdr:to>
    <xdr:sp macro="" textlink="">
      <xdr:nvSpPr>
        <xdr:cNvPr id="587" name="楕円 586">
          <a:extLst>
            <a:ext uri="{FF2B5EF4-FFF2-40B4-BE49-F238E27FC236}">
              <a16:creationId xmlns:a16="http://schemas.microsoft.com/office/drawing/2014/main" id="{A215019F-E485-4D21-BCDF-04639607038F}"/>
            </a:ext>
          </a:extLst>
        </xdr:cNvPr>
        <xdr:cNvSpPr/>
      </xdr:nvSpPr>
      <xdr:spPr>
        <a:xfrm>
          <a:off x="21272500" y="69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13183</xdr:rowOff>
    </xdr:from>
    <xdr:to>
      <xdr:col>116</xdr:col>
      <xdr:colOff>63500</xdr:colOff>
      <xdr:row>41</xdr:row>
      <xdr:rowOff>19662</xdr:rowOff>
    </xdr:to>
    <xdr:cxnSp macro="">
      <xdr:nvCxnSpPr>
        <xdr:cNvPr id="588" name="直線コネクタ 587">
          <a:extLst>
            <a:ext uri="{FF2B5EF4-FFF2-40B4-BE49-F238E27FC236}">
              <a16:creationId xmlns:a16="http://schemas.microsoft.com/office/drawing/2014/main" id="{6E40C93B-BE64-497E-BCC2-2A269121E057}"/>
            </a:ext>
          </a:extLst>
        </xdr:cNvPr>
        <xdr:cNvCxnSpPr/>
      </xdr:nvCxnSpPr>
      <xdr:spPr>
        <a:xfrm flipV="1">
          <a:off x="21323300" y="7042633"/>
          <a:ext cx="83820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144201</xdr:rowOff>
    </xdr:from>
    <xdr:to>
      <xdr:col>107</xdr:col>
      <xdr:colOff>101600</xdr:colOff>
      <xdr:row>41</xdr:row>
      <xdr:rowOff>74351</xdr:rowOff>
    </xdr:to>
    <xdr:sp macro="" textlink="">
      <xdr:nvSpPr>
        <xdr:cNvPr id="589" name="楕円 588">
          <a:extLst>
            <a:ext uri="{FF2B5EF4-FFF2-40B4-BE49-F238E27FC236}">
              <a16:creationId xmlns:a16="http://schemas.microsoft.com/office/drawing/2014/main" id="{C87FA567-1D9D-4F0A-B9B4-F8CD789A64EC}"/>
            </a:ext>
          </a:extLst>
        </xdr:cNvPr>
        <xdr:cNvSpPr/>
      </xdr:nvSpPr>
      <xdr:spPr>
        <a:xfrm>
          <a:off x="20383500" y="700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19662</xdr:rowOff>
    </xdr:from>
    <xdr:to>
      <xdr:col>111</xdr:col>
      <xdr:colOff>177800</xdr:colOff>
      <xdr:row>41</xdr:row>
      <xdr:rowOff>23551</xdr:rowOff>
    </xdr:to>
    <xdr:cxnSp macro="">
      <xdr:nvCxnSpPr>
        <xdr:cNvPr id="590" name="直線コネクタ 589">
          <a:extLst>
            <a:ext uri="{FF2B5EF4-FFF2-40B4-BE49-F238E27FC236}">
              <a16:creationId xmlns:a16="http://schemas.microsoft.com/office/drawing/2014/main" id="{BC613C85-AA3E-4DFC-8352-66FD0EFFFDF7}"/>
            </a:ext>
          </a:extLst>
        </xdr:cNvPr>
        <xdr:cNvCxnSpPr/>
      </xdr:nvCxnSpPr>
      <xdr:spPr>
        <a:xfrm flipV="1">
          <a:off x="20434300" y="7049112"/>
          <a:ext cx="889000" cy="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116596</xdr:rowOff>
    </xdr:from>
    <xdr:to>
      <xdr:col>102</xdr:col>
      <xdr:colOff>165100</xdr:colOff>
      <xdr:row>42</xdr:row>
      <xdr:rowOff>46746</xdr:rowOff>
    </xdr:to>
    <xdr:sp macro="" textlink="">
      <xdr:nvSpPr>
        <xdr:cNvPr id="591" name="楕円 590">
          <a:extLst>
            <a:ext uri="{FF2B5EF4-FFF2-40B4-BE49-F238E27FC236}">
              <a16:creationId xmlns:a16="http://schemas.microsoft.com/office/drawing/2014/main" id="{B10E6EC6-B12B-42FD-972B-CF537928F326}"/>
            </a:ext>
          </a:extLst>
        </xdr:cNvPr>
        <xdr:cNvSpPr/>
      </xdr:nvSpPr>
      <xdr:spPr>
        <a:xfrm>
          <a:off x="19494500" y="71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23551</xdr:rowOff>
    </xdr:from>
    <xdr:to>
      <xdr:col>107</xdr:col>
      <xdr:colOff>50800</xdr:colOff>
      <xdr:row>41</xdr:row>
      <xdr:rowOff>167396</xdr:rowOff>
    </xdr:to>
    <xdr:cxnSp macro="">
      <xdr:nvCxnSpPr>
        <xdr:cNvPr id="592" name="直線コネクタ 591">
          <a:extLst>
            <a:ext uri="{FF2B5EF4-FFF2-40B4-BE49-F238E27FC236}">
              <a16:creationId xmlns:a16="http://schemas.microsoft.com/office/drawing/2014/main" id="{FC62FB7E-1E88-4778-A71B-18669471E6BD}"/>
            </a:ext>
          </a:extLst>
        </xdr:cNvPr>
        <xdr:cNvCxnSpPr/>
      </xdr:nvCxnSpPr>
      <xdr:spPr>
        <a:xfrm flipV="1">
          <a:off x="19545300" y="7053001"/>
          <a:ext cx="889000" cy="1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117811</xdr:rowOff>
    </xdr:from>
    <xdr:to>
      <xdr:col>98</xdr:col>
      <xdr:colOff>38100</xdr:colOff>
      <xdr:row>42</xdr:row>
      <xdr:rowOff>47961</xdr:rowOff>
    </xdr:to>
    <xdr:sp macro="" textlink="">
      <xdr:nvSpPr>
        <xdr:cNvPr id="593" name="楕円 592">
          <a:extLst>
            <a:ext uri="{FF2B5EF4-FFF2-40B4-BE49-F238E27FC236}">
              <a16:creationId xmlns:a16="http://schemas.microsoft.com/office/drawing/2014/main" id="{E7A850AC-36AF-45CD-B6BD-FF988E31D2B0}"/>
            </a:ext>
          </a:extLst>
        </xdr:cNvPr>
        <xdr:cNvSpPr/>
      </xdr:nvSpPr>
      <xdr:spPr>
        <a:xfrm>
          <a:off x="18605500" y="71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167396</xdr:rowOff>
    </xdr:from>
    <xdr:to>
      <xdr:col>102</xdr:col>
      <xdr:colOff>114300</xdr:colOff>
      <xdr:row>41</xdr:row>
      <xdr:rowOff>168611</xdr:rowOff>
    </xdr:to>
    <xdr:cxnSp macro="">
      <xdr:nvCxnSpPr>
        <xdr:cNvPr id="594" name="直線コネクタ 593">
          <a:extLst>
            <a:ext uri="{FF2B5EF4-FFF2-40B4-BE49-F238E27FC236}">
              <a16:creationId xmlns:a16="http://schemas.microsoft.com/office/drawing/2014/main" id="{01FB35F4-32F6-4E89-8489-2045D3E90969}"/>
            </a:ext>
          </a:extLst>
        </xdr:cNvPr>
        <xdr:cNvCxnSpPr/>
      </xdr:nvCxnSpPr>
      <xdr:spPr>
        <a:xfrm flipV="1">
          <a:off x="18656300" y="7196846"/>
          <a:ext cx="88900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B2921DC5-DB00-497F-9B68-314F4ED664AA}"/>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3ACED5F7-D3E2-419B-8CBF-43A1AE75698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E0F05FF5-8371-4535-AABD-6C793D871AFD}"/>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10372B42-074D-4EA0-A39C-A4853380E574}"/>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86989</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694FD868-224D-458D-9259-9C117FF46C46}"/>
            </a:ext>
          </a:extLst>
        </xdr:cNvPr>
        <xdr:cNvSpPr txBox="1"/>
      </xdr:nvSpPr>
      <xdr:spPr>
        <a:xfrm>
          <a:off x="21043411" y="677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90878</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F7540C23-67C5-4289-901C-F1AD2F7673E4}"/>
            </a:ext>
          </a:extLst>
        </xdr:cNvPr>
        <xdr:cNvSpPr txBox="1"/>
      </xdr:nvSpPr>
      <xdr:spPr>
        <a:xfrm>
          <a:off x="20167111" y="67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37873</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BE721033-50E0-47EF-9D47-8F5816717449}"/>
            </a:ext>
          </a:extLst>
        </xdr:cNvPr>
        <xdr:cNvSpPr txBox="1"/>
      </xdr:nvSpPr>
      <xdr:spPr>
        <a:xfrm>
          <a:off x="19278111" y="72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39088</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EA0A0404-4870-46C2-B723-0206697E6BAF}"/>
            </a:ext>
          </a:extLst>
        </xdr:cNvPr>
        <xdr:cNvSpPr txBox="1"/>
      </xdr:nvSpPr>
      <xdr:spPr>
        <a:xfrm>
          <a:off x="18389111" y="723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CDA256E0-58B8-4D3D-AB79-A69D802AFD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031F0D3-1DC3-40D1-BFDB-F25EACEB65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11FF0EAF-0328-43D6-9D95-3A0E96086D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5947B343-51E2-413C-AF07-350098E507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B8EE8E28-82F1-4DD3-A862-6AFB059BC7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62EE31DF-2B5D-4F0D-88D1-FC710021C7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8A075252-85BD-4271-85AA-3777E02E2D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28F4607C-2B32-45EF-8F24-E60BE87E0A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D89FEE58-2284-4AB1-B368-764029073C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30051CE7-64B0-4255-8E94-F136A25E6E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08AA814-6C23-4B29-92C4-2AF96B51D8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AE7F9936-5721-4B2A-BEE8-662B2F78769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28B0F5DB-1F4E-467A-8C2B-9FA426A8CE4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4EE7668C-3F0A-4AB4-B996-39C9BC38BE7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A8B802B-7405-4861-80B7-05B7FF1A50E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BA681AE3-3436-4DE3-A1A3-B6027B62B15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70C13570-ED12-45D3-98BA-0DED528FDCC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E4A9371A-37FA-4513-A6CC-F2C00F31E62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9937435E-371D-48FF-AB68-977C5D46DBA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D07AED80-1675-45F1-BFE3-F1832CE2FE9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B1E592F5-508B-438B-9BB9-94256E05842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41986FBA-A444-4B0C-AE69-7802C1A38E5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C871C4EA-4975-4E45-B6FB-8661280462F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7CD7781E-51EF-4940-A51B-690FB6EE6C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9D3BA3F-278E-4FBD-B933-2D04685EF7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683B69D0-895E-490C-9445-0A2C7021E4E3}"/>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FD144DED-11C9-4A34-BE9C-7BAE87C3C1D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2C4490CA-2EEE-4160-9FA1-7EEAEF9EA37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EFA088E-ADC5-40E5-A651-6893D49A505A}"/>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E0D83992-3508-45E7-9826-1129F230571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2E0C48B6-76D1-4C94-B217-E97A33FE53D2}"/>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629B709C-E075-4985-8251-8493B59DAE2D}"/>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8F536243-2A55-4934-9709-AE90D2BA3FCA}"/>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4C3FA5DD-CDFD-4245-ACDD-CA849A055C8E}"/>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3B56ED22-0B9D-4C97-8CCB-371FC33EEA71}"/>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16CA2F58-67A9-426C-ABCE-2D9B27B32E7E}"/>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875D338-6A77-4CD0-8A69-42F5ADF8F8E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DC9F449-055A-4CA4-AA76-41635EBFB9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61A306B-27EB-4A59-B623-70498411CE3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7AD073D-AEAD-46BA-B385-9A059EA873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F295125-6BE4-4402-87BC-04C21F501A9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141877</xdr:rowOff>
    </xdr:from>
    <xdr:to>
      <xdr:col>85</xdr:col>
      <xdr:colOff>177800</xdr:colOff>
      <xdr:row>62</xdr:row>
      <xdr:rowOff>72027</xdr:rowOff>
    </xdr:to>
    <xdr:sp macro="" textlink="">
      <xdr:nvSpPr>
        <xdr:cNvPr id="644" name="楕円 643">
          <a:extLst>
            <a:ext uri="{FF2B5EF4-FFF2-40B4-BE49-F238E27FC236}">
              <a16:creationId xmlns:a16="http://schemas.microsoft.com/office/drawing/2014/main" id="{AF7A2AFC-D08F-4ED7-A974-257C52728CC1}"/>
            </a:ext>
          </a:extLst>
        </xdr:cNvPr>
        <xdr:cNvSpPr/>
      </xdr:nvSpPr>
      <xdr:spPr>
        <a:xfrm>
          <a:off x="16268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120304</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19DC5E47-03BC-4F30-ACA3-207FEB812A07}"/>
            </a:ext>
          </a:extLst>
        </xdr:cNvPr>
        <xdr:cNvSpPr txBox="1"/>
      </xdr:nvSpPr>
      <xdr:spPr>
        <a:xfrm>
          <a:off x="16357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135346</xdr:rowOff>
    </xdr:from>
    <xdr:to>
      <xdr:col>81</xdr:col>
      <xdr:colOff>101600</xdr:colOff>
      <xdr:row>62</xdr:row>
      <xdr:rowOff>65496</xdr:rowOff>
    </xdr:to>
    <xdr:sp macro="" textlink="">
      <xdr:nvSpPr>
        <xdr:cNvPr id="646" name="楕円 645">
          <a:extLst>
            <a:ext uri="{FF2B5EF4-FFF2-40B4-BE49-F238E27FC236}">
              <a16:creationId xmlns:a16="http://schemas.microsoft.com/office/drawing/2014/main" id="{5F73DFC8-3ADA-4A4D-AA1F-C80487B5C447}"/>
            </a:ext>
          </a:extLst>
        </xdr:cNvPr>
        <xdr:cNvSpPr/>
      </xdr:nvSpPr>
      <xdr:spPr>
        <a:xfrm>
          <a:off x="15430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14696</xdr:rowOff>
    </xdr:from>
    <xdr:to>
      <xdr:col>85</xdr:col>
      <xdr:colOff>127000</xdr:colOff>
      <xdr:row>62</xdr:row>
      <xdr:rowOff>21227</xdr:rowOff>
    </xdr:to>
    <xdr:cxnSp macro="">
      <xdr:nvCxnSpPr>
        <xdr:cNvPr id="647" name="直線コネクタ 646">
          <a:extLst>
            <a:ext uri="{FF2B5EF4-FFF2-40B4-BE49-F238E27FC236}">
              <a16:creationId xmlns:a16="http://schemas.microsoft.com/office/drawing/2014/main" id="{B79DC5C3-1662-493E-84A5-16A9547EA53D}"/>
            </a:ext>
          </a:extLst>
        </xdr:cNvPr>
        <xdr:cNvCxnSpPr/>
      </xdr:nvCxnSpPr>
      <xdr:spPr>
        <a:xfrm>
          <a:off x="15481300" y="1064459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107587</xdr:rowOff>
    </xdr:from>
    <xdr:to>
      <xdr:col>76</xdr:col>
      <xdr:colOff>165100</xdr:colOff>
      <xdr:row>62</xdr:row>
      <xdr:rowOff>37737</xdr:rowOff>
    </xdr:to>
    <xdr:sp macro="" textlink="">
      <xdr:nvSpPr>
        <xdr:cNvPr id="648" name="楕円 647">
          <a:extLst>
            <a:ext uri="{FF2B5EF4-FFF2-40B4-BE49-F238E27FC236}">
              <a16:creationId xmlns:a16="http://schemas.microsoft.com/office/drawing/2014/main" id="{9DCA4E9F-D14F-4903-BE57-48C2D180B026}"/>
            </a:ext>
          </a:extLst>
        </xdr:cNvPr>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158387</xdr:rowOff>
    </xdr:from>
    <xdr:to>
      <xdr:col>81</xdr:col>
      <xdr:colOff>50800</xdr:colOff>
      <xdr:row>62</xdr:row>
      <xdr:rowOff>14696</xdr:rowOff>
    </xdr:to>
    <xdr:cxnSp macro="">
      <xdr:nvCxnSpPr>
        <xdr:cNvPr id="649" name="直線コネクタ 648">
          <a:extLst>
            <a:ext uri="{FF2B5EF4-FFF2-40B4-BE49-F238E27FC236}">
              <a16:creationId xmlns:a16="http://schemas.microsoft.com/office/drawing/2014/main" id="{4BC9D146-3E28-42A2-8F8B-623C4C402862}"/>
            </a:ext>
          </a:extLst>
        </xdr:cNvPr>
        <xdr:cNvCxnSpPr/>
      </xdr:nvCxnSpPr>
      <xdr:spPr>
        <a:xfrm>
          <a:off x="14592300" y="106168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50" name="楕円 649">
          <a:extLst>
            <a:ext uri="{FF2B5EF4-FFF2-40B4-BE49-F238E27FC236}">
              <a16:creationId xmlns:a16="http://schemas.microsoft.com/office/drawing/2014/main" id="{9B8C64AA-AA5B-421C-B1D1-0FFE0CF6AEE9}"/>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158387</xdr:rowOff>
    </xdr:from>
    <xdr:to>
      <xdr:col>76</xdr:col>
      <xdr:colOff>114300</xdr:colOff>
      <xdr:row>62</xdr:row>
      <xdr:rowOff>68580</xdr:rowOff>
    </xdr:to>
    <xdr:cxnSp macro="">
      <xdr:nvCxnSpPr>
        <xdr:cNvPr id="651" name="直線コネクタ 650">
          <a:extLst>
            <a:ext uri="{FF2B5EF4-FFF2-40B4-BE49-F238E27FC236}">
              <a16:creationId xmlns:a16="http://schemas.microsoft.com/office/drawing/2014/main" id="{B01874A0-113F-493C-BC3F-A56DE6699664}"/>
            </a:ext>
          </a:extLst>
        </xdr:cNvPr>
        <xdr:cNvCxnSpPr/>
      </xdr:nvCxnSpPr>
      <xdr:spPr>
        <a:xfrm flipV="1">
          <a:off x="13703300" y="1061683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164737</xdr:rowOff>
    </xdr:from>
    <xdr:to>
      <xdr:col>67</xdr:col>
      <xdr:colOff>101600</xdr:colOff>
      <xdr:row>62</xdr:row>
      <xdr:rowOff>94887</xdr:rowOff>
    </xdr:to>
    <xdr:sp macro="" textlink="">
      <xdr:nvSpPr>
        <xdr:cNvPr id="652" name="楕円 651">
          <a:extLst>
            <a:ext uri="{FF2B5EF4-FFF2-40B4-BE49-F238E27FC236}">
              <a16:creationId xmlns:a16="http://schemas.microsoft.com/office/drawing/2014/main" id="{3828252F-46F3-4E42-BF9F-82A99C38E56B}"/>
            </a:ext>
          </a:extLst>
        </xdr:cNvPr>
        <xdr:cNvSpPr/>
      </xdr:nvSpPr>
      <xdr:spPr>
        <a:xfrm>
          <a:off x="12763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44087</xdr:rowOff>
    </xdr:from>
    <xdr:to>
      <xdr:col>71</xdr:col>
      <xdr:colOff>177800</xdr:colOff>
      <xdr:row>62</xdr:row>
      <xdr:rowOff>68580</xdr:rowOff>
    </xdr:to>
    <xdr:cxnSp macro="">
      <xdr:nvCxnSpPr>
        <xdr:cNvPr id="653" name="直線コネクタ 652">
          <a:extLst>
            <a:ext uri="{FF2B5EF4-FFF2-40B4-BE49-F238E27FC236}">
              <a16:creationId xmlns:a16="http://schemas.microsoft.com/office/drawing/2014/main" id="{1DDB9E94-0726-449D-90B1-6C9A8ACF1293}"/>
            </a:ext>
          </a:extLst>
        </xdr:cNvPr>
        <xdr:cNvCxnSpPr/>
      </xdr:nvCxnSpPr>
      <xdr:spPr>
        <a:xfrm>
          <a:off x="12814300" y="106739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E3452BDB-65AB-40AE-838A-9726BE37F93D}"/>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E4D6DE1C-7541-4DBB-A60C-FEB398BFC2C1}"/>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661B6FCA-7B64-433C-9D9B-40E0DC00E47F}"/>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C1668D6-4E1C-40F9-B6FF-15FC3EE07659}"/>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56623</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5EA15D38-DB5D-4EB1-8394-CF5D2E37505D}"/>
            </a:ext>
          </a:extLst>
        </xdr:cNvPr>
        <xdr:cNvSpPr txBox="1"/>
      </xdr:nvSpPr>
      <xdr:spPr>
        <a:xfrm>
          <a:off x="152660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F4B72C75-F1FB-4AB9-A240-CAE89439C1B4}"/>
            </a:ext>
          </a:extLst>
        </xdr:cNvPr>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D6C9C8D0-7A28-428D-B795-90AEA8D65613}"/>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86014</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9D8CF987-9656-4E46-8102-21E1388B5EE7}"/>
            </a:ext>
          </a:extLst>
        </xdr:cNvPr>
        <xdr:cNvSpPr txBox="1"/>
      </xdr:nvSpPr>
      <xdr:spPr>
        <a:xfrm>
          <a:off x="12611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C75B4C9C-2DA8-4D21-B584-88B7094EDC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64542C8A-82FB-4E3B-8DEC-0C8C11D622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5A147B9-73DB-4C79-B504-8A15891C737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4D65B8CA-59E1-464A-92C1-A177EF1607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B3865BFB-D744-48B6-B56B-26F42A6E67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A2CB3B9C-9CD0-4AD6-AD54-ED1B7645AC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2F005226-2E7C-422D-9B91-51E08ECDE5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385372CA-2EB3-4D4E-A19F-CE2D60D673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8463E063-00B9-4586-ACB0-780A1ED54F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97DD139-1C31-4AFB-83E6-CD6CBB60C7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C37B86A2-3E60-42E1-AC25-80AC2915EF9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A5BB901D-25D2-41B8-A5F4-13A8D0BC0FB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FB74A45B-2ECA-4809-AB54-6F062017CAB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CB707732-260C-4B05-AEF6-1B80C0946E7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8A89CB2D-BA9C-474C-97A9-EE05B0F8FE9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1D8FC190-DCE5-4D68-A804-F307443D8CC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7242A166-214A-437B-A5F8-4C76903F13D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E7C7CD90-1245-48B2-BDE0-1E58A33C591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6DF96E11-38EA-421B-95CA-DA2B304009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97E85734-D783-4225-902A-68E1F44B66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62CFB29E-504B-4D83-8F70-D38EDA4492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6EED0008-4D06-4D2A-AE55-E7011E1FCB58}"/>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154E4D6E-B584-4A5F-83F6-9FB278AD5C38}"/>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D636A9F1-9991-4638-A757-7298E333D78A}"/>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3BF6A1CE-2B9E-4C4F-85D5-8D24F93C69D6}"/>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8E1274D6-C203-4655-877D-245AC62BE2AA}"/>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91DD7C19-9A2F-4780-AB2A-7F5FB8E8B758}"/>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94BD87E9-0BDD-4B5C-821E-72585F275476}"/>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6174349B-E61F-4E04-AC0B-7E6BAA8AABD2}"/>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2488BF6E-4AB9-4325-949C-30449867650D}"/>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4ED4A61F-656D-49CA-A3B7-B8EF4BB26936}"/>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4F1FC8CE-C544-4B53-AA72-F553942A1A25}"/>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DE4DF82-F53A-4516-A945-AFABD22C33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7A5E7A7-2C96-4C97-B523-30976B524D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E393F0F-25BD-4ADE-8A74-865C0A38107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AF2E816-14A6-4A19-AE84-D326A22A40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BFAEF61-21A0-4644-9AB0-14149A307E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99" name="楕円 698">
          <a:extLst>
            <a:ext uri="{FF2B5EF4-FFF2-40B4-BE49-F238E27FC236}">
              <a16:creationId xmlns:a16="http://schemas.microsoft.com/office/drawing/2014/main" id="{E98E3AD2-59FB-4786-BB47-B96795A014C7}"/>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7BC53113-25CB-4929-B73E-B5F0D2DA1B2B}"/>
            </a:ext>
          </a:extLst>
        </xdr:cNvPr>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701" name="楕円 700">
          <a:extLst>
            <a:ext uri="{FF2B5EF4-FFF2-40B4-BE49-F238E27FC236}">
              <a16:creationId xmlns:a16="http://schemas.microsoft.com/office/drawing/2014/main" id="{D01BAA60-1DE8-4CF6-844D-96E2F02E833E}"/>
            </a:ext>
          </a:extLst>
        </xdr:cNvPr>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702" name="直線コネクタ 701">
          <a:extLst>
            <a:ext uri="{FF2B5EF4-FFF2-40B4-BE49-F238E27FC236}">
              <a16:creationId xmlns:a16="http://schemas.microsoft.com/office/drawing/2014/main" id="{408B0E5B-11CE-42E1-8413-6ADDF8A01385}"/>
            </a:ext>
          </a:extLst>
        </xdr:cNvPr>
        <xdr:cNvCxnSpPr/>
      </xdr:nvCxnSpPr>
      <xdr:spPr>
        <a:xfrm>
          <a:off x="21323300" y="1082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703" name="楕円 702">
          <a:extLst>
            <a:ext uri="{FF2B5EF4-FFF2-40B4-BE49-F238E27FC236}">
              <a16:creationId xmlns:a16="http://schemas.microsoft.com/office/drawing/2014/main" id="{9EA1D201-B01D-4975-8A1F-8C38C0556659}"/>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20574</xdr:rowOff>
    </xdr:from>
    <xdr:to>
      <xdr:col>111</xdr:col>
      <xdr:colOff>177800</xdr:colOff>
      <xdr:row>63</xdr:row>
      <xdr:rowOff>20574</xdr:rowOff>
    </xdr:to>
    <xdr:cxnSp macro="">
      <xdr:nvCxnSpPr>
        <xdr:cNvPr id="704" name="直線コネクタ 703">
          <a:extLst>
            <a:ext uri="{FF2B5EF4-FFF2-40B4-BE49-F238E27FC236}">
              <a16:creationId xmlns:a16="http://schemas.microsoft.com/office/drawing/2014/main" id="{5EED71B8-D15A-4A74-A5D6-3995D466EC6A}"/>
            </a:ext>
          </a:extLst>
        </xdr:cNvPr>
        <xdr:cNvCxnSpPr/>
      </xdr:nvCxnSpPr>
      <xdr:spPr>
        <a:xfrm>
          <a:off x="20434300" y="1082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5" name="楕円 704">
          <a:extLst>
            <a:ext uri="{FF2B5EF4-FFF2-40B4-BE49-F238E27FC236}">
              <a16:creationId xmlns:a16="http://schemas.microsoft.com/office/drawing/2014/main" id="{616696A8-F265-4C65-AA00-81D4AAAD1897}"/>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25146</xdr:rowOff>
    </xdr:to>
    <xdr:cxnSp macro="">
      <xdr:nvCxnSpPr>
        <xdr:cNvPr id="706" name="直線コネクタ 705">
          <a:extLst>
            <a:ext uri="{FF2B5EF4-FFF2-40B4-BE49-F238E27FC236}">
              <a16:creationId xmlns:a16="http://schemas.microsoft.com/office/drawing/2014/main" id="{610FDA48-99A4-4B78-9C13-C855D7031D10}"/>
            </a:ext>
          </a:extLst>
        </xdr:cNvPr>
        <xdr:cNvCxnSpPr/>
      </xdr:nvCxnSpPr>
      <xdr:spPr>
        <a:xfrm flipV="1">
          <a:off x="19545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7" name="楕円 706">
          <a:extLst>
            <a:ext uri="{FF2B5EF4-FFF2-40B4-BE49-F238E27FC236}">
              <a16:creationId xmlns:a16="http://schemas.microsoft.com/office/drawing/2014/main" id="{A379A237-F473-4000-9039-EE1EABA7052A}"/>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708" name="直線コネクタ 707">
          <a:extLst>
            <a:ext uri="{FF2B5EF4-FFF2-40B4-BE49-F238E27FC236}">
              <a16:creationId xmlns:a16="http://schemas.microsoft.com/office/drawing/2014/main" id="{F77509DF-40A5-4F60-94C3-2C570BAD4452}"/>
            </a:ext>
          </a:extLst>
        </xdr:cNvPr>
        <xdr:cNvCxnSpPr/>
      </xdr:nvCxnSpPr>
      <xdr:spPr>
        <a:xfrm>
          <a:off x="18656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773D21B8-D23A-42E6-8538-A747218F4884}"/>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F178C2C5-3B3A-47B0-855C-EFD749BB940A}"/>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6363BD9-9F14-45A3-9502-EB023B48C0A9}"/>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A44F80C9-4F6F-4CC9-BD57-9038F6097EA2}"/>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13" name="n_1mainValue【保健センター・保健所】&#10;一人当たり面積">
          <a:extLst>
            <a:ext uri="{FF2B5EF4-FFF2-40B4-BE49-F238E27FC236}">
              <a16:creationId xmlns:a16="http://schemas.microsoft.com/office/drawing/2014/main" id="{EF21F5DF-244D-4B4F-B06E-60318A649570}"/>
            </a:ext>
          </a:extLst>
        </xdr:cNvPr>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714" name="n_2mainValue【保健センター・保健所】&#10;一人当たり面積">
          <a:extLst>
            <a:ext uri="{FF2B5EF4-FFF2-40B4-BE49-F238E27FC236}">
              <a16:creationId xmlns:a16="http://schemas.microsoft.com/office/drawing/2014/main" id="{D456C37A-80FF-4CE2-B047-D97D21E82041}"/>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5" name="n_3mainValue【保健センター・保健所】&#10;一人当たり面積">
          <a:extLst>
            <a:ext uri="{FF2B5EF4-FFF2-40B4-BE49-F238E27FC236}">
              <a16:creationId xmlns:a16="http://schemas.microsoft.com/office/drawing/2014/main" id="{34A3B9BA-C00B-4565-9B22-A2A645FEBDC4}"/>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6" name="n_4mainValue【保健センター・保健所】&#10;一人当たり面積">
          <a:extLst>
            <a:ext uri="{FF2B5EF4-FFF2-40B4-BE49-F238E27FC236}">
              <a16:creationId xmlns:a16="http://schemas.microsoft.com/office/drawing/2014/main" id="{6E701D1A-FF5B-46B4-B358-C567F9C132CA}"/>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4DB9869D-9CAE-4A71-944C-11E184E417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138FE29-7D8C-4DC4-A837-DE5E4165A8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6421265D-A491-4543-ACE7-4ED38EED6C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EC1E1B4B-7621-45A6-95DD-2EE92939E1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15DF953-9983-4E10-8FA2-4488A1B0A3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7FCF708B-60B4-468C-A51C-9CB9DC6535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CF5484D-533D-4F5E-A3EA-F80F63A19C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B73F41D1-BAE4-4D6C-AD70-B9720E524C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CDC6B05-0194-432E-8F28-B51FF794A3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F8EC0905-6644-4289-8D16-6930A11B557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2BA973C4-6517-41AA-8AB5-8E380D9E22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C184A6C2-9D0E-4654-9949-17F4D10F7C9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5E5B7D88-764A-42BF-8F80-E767B74425C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28A1615E-46BD-45B5-9691-AD4F2249B37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A6021348-8A49-49B4-B9DB-2ED46561E55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D4510007-CE13-47D9-B8C8-68B224358A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90F4AED5-1ACE-42BB-833D-9D1DC66B4BE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1FCCC07B-5430-4B0C-8470-894E61CF85A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A7E763C9-27EA-4DA7-8198-C175B706F4E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5C065F40-C4D6-4CA8-B5D3-8868534DDE0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929F7E07-6587-4F1F-84CC-C35BBD595AF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A7627E80-F084-4CA2-BF50-4918C9B3AD9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A3F64FFD-3B5E-4E0B-B82E-334F89E2814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7AB1D16D-670E-4221-B127-143D7DB15FE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80696190-6574-46AA-AAF0-18A74C42755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77D0E39E-1A71-48BC-B469-419ACAC8A6F9}"/>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7EDB41D6-9E4A-4C0F-BE74-CC08D079776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6D289C76-CD67-48C0-8D5E-5CFEAE95165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D98D2478-D274-4720-98A3-98A7BAB5792A}"/>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48104E6B-BDCA-461F-9CA2-B5EA2D5F3F68}"/>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EC1DD4EE-BB2D-4BB8-94E2-7CFC0A6DC6F3}"/>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F657EC2C-BB74-4C87-B1DD-2F40BE23D536}"/>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19336703-1285-4EC5-959A-7B286C128215}"/>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9DB99AF4-3901-4B9A-9924-CFB03FE3A8C2}"/>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28F792A7-4BA2-4149-B8BC-639D23337E61}"/>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7B59657-8AC7-4662-8A05-4356280FE65B}"/>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166124E-79B8-4CA5-9ED0-0481227FE7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D8A29C2-53CA-4E40-AF1A-96E845EA93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05F1211-FF21-478F-80D3-DB9B607FB8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B371451-4131-4BAE-9F8F-2DD4463A6B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2940EFF-2409-43E7-AD2F-8A59B5A69A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58" name="楕円 757">
          <a:extLst>
            <a:ext uri="{FF2B5EF4-FFF2-40B4-BE49-F238E27FC236}">
              <a16:creationId xmlns:a16="http://schemas.microsoft.com/office/drawing/2014/main" id="{A986D9D2-C143-41BF-8647-629FABDD9033}"/>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158766</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9E986932-4CA9-4382-BF02-2392EA3FA5ED}"/>
            </a:ext>
          </a:extLst>
        </xdr:cNvPr>
        <xdr:cNvSpPr txBox="1"/>
      </xdr:nvSpPr>
      <xdr:spPr>
        <a:xfrm>
          <a:off x="16357600"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99968</xdr:rowOff>
    </xdr:from>
    <xdr:to>
      <xdr:col>81</xdr:col>
      <xdr:colOff>101600</xdr:colOff>
      <xdr:row>83</xdr:row>
      <xdr:rowOff>30118</xdr:rowOff>
    </xdr:to>
    <xdr:sp macro="" textlink="">
      <xdr:nvSpPr>
        <xdr:cNvPr id="760" name="楕円 759">
          <a:extLst>
            <a:ext uri="{FF2B5EF4-FFF2-40B4-BE49-F238E27FC236}">
              <a16:creationId xmlns:a16="http://schemas.microsoft.com/office/drawing/2014/main" id="{D16F74D6-6FC2-4015-A609-2705C3C716E7}"/>
            </a:ext>
          </a:extLst>
        </xdr:cNvPr>
        <xdr:cNvSpPr/>
      </xdr:nvSpPr>
      <xdr:spPr>
        <a:xfrm>
          <a:off x="15430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150768</xdr:rowOff>
    </xdr:from>
    <xdr:to>
      <xdr:col>85</xdr:col>
      <xdr:colOff>127000</xdr:colOff>
      <xdr:row>83</xdr:row>
      <xdr:rowOff>15239</xdr:rowOff>
    </xdr:to>
    <xdr:cxnSp macro="">
      <xdr:nvCxnSpPr>
        <xdr:cNvPr id="761" name="直線コネクタ 760">
          <a:extLst>
            <a:ext uri="{FF2B5EF4-FFF2-40B4-BE49-F238E27FC236}">
              <a16:creationId xmlns:a16="http://schemas.microsoft.com/office/drawing/2014/main" id="{49C376F3-930E-472B-A126-877B786B5BD1}"/>
            </a:ext>
          </a:extLst>
        </xdr:cNvPr>
        <xdr:cNvCxnSpPr/>
      </xdr:nvCxnSpPr>
      <xdr:spPr>
        <a:xfrm>
          <a:off x="15481300" y="1420966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60779</xdr:rowOff>
    </xdr:from>
    <xdr:to>
      <xdr:col>76</xdr:col>
      <xdr:colOff>165100</xdr:colOff>
      <xdr:row>82</xdr:row>
      <xdr:rowOff>162379</xdr:rowOff>
    </xdr:to>
    <xdr:sp macro="" textlink="">
      <xdr:nvSpPr>
        <xdr:cNvPr id="762" name="楕円 761">
          <a:extLst>
            <a:ext uri="{FF2B5EF4-FFF2-40B4-BE49-F238E27FC236}">
              <a16:creationId xmlns:a16="http://schemas.microsoft.com/office/drawing/2014/main" id="{23C0005E-C5A5-4236-99AE-DCE156907282}"/>
            </a:ext>
          </a:extLst>
        </xdr:cNvPr>
        <xdr:cNvSpPr/>
      </xdr:nvSpPr>
      <xdr:spPr>
        <a:xfrm>
          <a:off x="14541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111579</xdr:rowOff>
    </xdr:from>
    <xdr:to>
      <xdr:col>81</xdr:col>
      <xdr:colOff>50800</xdr:colOff>
      <xdr:row>82</xdr:row>
      <xdr:rowOff>150768</xdr:rowOff>
    </xdr:to>
    <xdr:cxnSp macro="">
      <xdr:nvCxnSpPr>
        <xdr:cNvPr id="763" name="直線コネクタ 762">
          <a:extLst>
            <a:ext uri="{FF2B5EF4-FFF2-40B4-BE49-F238E27FC236}">
              <a16:creationId xmlns:a16="http://schemas.microsoft.com/office/drawing/2014/main" id="{F3D138F8-FCBA-4076-814F-BE1C64EF094C}"/>
            </a:ext>
          </a:extLst>
        </xdr:cNvPr>
        <xdr:cNvCxnSpPr/>
      </xdr:nvCxnSpPr>
      <xdr:spPr>
        <a:xfrm>
          <a:off x="14592300" y="141704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764" name="楕円 763">
          <a:extLst>
            <a:ext uri="{FF2B5EF4-FFF2-40B4-BE49-F238E27FC236}">
              <a16:creationId xmlns:a16="http://schemas.microsoft.com/office/drawing/2014/main" id="{0C61A658-DF9E-4F9D-852B-EA1BF07838B2}"/>
            </a:ext>
          </a:extLst>
        </xdr:cNvPr>
        <xdr:cNvSpPr/>
      </xdr:nvSpPr>
      <xdr:spPr>
        <a:xfrm>
          <a:off x="1365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111579</xdr:rowOff>
    </xdr:from>
    <xdr:to>
      <xdr:col>76</xdr:col>
      <xdr:colOff>114300</xdr:colOff>
      <xdr:row>82</xdr:row>
      <xdr:rowOff>168729</xdr:rowOff>
    </xdr:to>
    <xdr:cxnSp macro="">
      <xdr:nvCxnSpPr>
        <xdr:cNvPr id="765" name="直線コネクタ 764">
          <a:extLst>
            <a:ext uri="{FF2B5EF4-FFF2-40B4-BE49-F238E27FC236}">
              <a16:creationId xmlns:a16="http://schemas.microsoft.com/office/drawing/2014/main" id="{E0FE47DA-BAA3-4E26-82E7-900BE6C204CE}"/>
            </a:ext>
          </a:extLst>
        </xdr:cNvPr>
        <xdr:cNvCxnSpPr/>
      </xdr:nvCxnSpPr>
      <xdr:spPr>
        <a:xfrm flipV="1">
          <a:off x="13703300" y="1417047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70576</xdr:rowOff>
    </xdr:from>
    <xdr:to>
      <xdr:col>67</xdr:col>
      <xdr:colOff>101600</xdr:colOff>
      <xdr:row>83</xdr:row>
      <xdr:rowOff>726</xdr:rowOff>
    </xdr:to>
    <xdr:sp macro="" textlink="">
      <xdr:nvSpPr>
        <xdr:cNvPr id="766" name="楕円 765">
          <a:extLst>
            <a:ext uri="{FF2B5EF4-FFF2-40B4-BE49-F238E27FC236}">
              <a16:creationId xmlns:a16="http://schemas.microsoft.com/office/drawing/2014/main" id="{F0C54E0A-42EA-4EE6-B7E3-F9E37B7C66F7}"/>
            </a:ext>
          </a:extLst>
        </xdr:cNvPr>
        <xdr:cNvSpPr/>
      </xdr:nvSpPr>
      <xdr:spPr>
        <a:xfrm>
          <a:off x="12763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121376</xdr:rowOff>
    </xdr:from>
    <xdr:to>
      <xdr:col>71</xdr:col>
      <xdr:colOff>177800</xdr:colOff>
      <xdr:row>82</xdr:row>
      <xdr:rowOff>168729</xdr:rowOff>
    </xdr:to>
    <xdr:cxnSp macro="">
      <xdr:nvCxnSpPr>
        <xdr:cNvPr id="767" name="直線コネクタ 766">
          <a:extLst>
            <a:ext uri="{FF2B5EF4-FFF2-40B4-BE49-F238E27FC236}">
              <a16:creationId xmlns:a16="http://schemas.microsoft.com/office/drawing/2014/main" id="{F3934C1B-5A12-454A-9AB7-851B32B579A8}"/>
            </a:ext>
          </a:extLst>
        </xdr:cNvPr>
        <xdr:cNvCxnSpPr/>
      </xdr:nvCxnSpPr>
      <xdr:spPr>
        <a:xfrm>
          <a:off x="12814300" y="1418027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20B954DD-9F92-4FB2-8AE9-F249366CD338}"/>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EC1014F1-00EB-41B8-BCAC-EE5B14ACD96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70" name="n_3aveValue【消防施設】&#10;有形固定資産減価償却率">
          <a:extLst>
            <a:ext uri="{FF2B5EF4-FFF2-40B4-BE49-F238E27FC236}">
              <a16:creationId xmlns:a16="http://schemas.microsoft.com/office/drawing/2014/main" id="{C99C2045-63CB-41C3-95FB-6B647D465128}"/>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71" name="n_4aveValue【消防施設】&#10;有形固定資産減価償却率">
          <a:extLst>
            <a:ext uri="{FF2B5EF4-FFF2-40B4-BE49-F238E27FC236}">
              <a16:creationId xmlns:a16="http://schemas.microsoft.com/office/drawing/2014/main" id="{8428F1C8-979A-4958-9D77-16F07EB7222C}"/>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46645</xdr:rowOff>
    </xdr:from>
    <xdr:ext cx="405111" cy="259045"/>
    <xdr:sp macro="" textlink="">
      <xdr:nvSpPr>
        <xdr:cNvPr id="772" name="n_1mainValue【消防施設】&#10;有形固定資産減価償却率">
          <a:extLst>
            <a:ext uri="{FF2B5EF4-FFF2-40B4-BE49-F238E27FC236}">
              <a16:creationId xmlns:a16="http://schemas.microsoft.com/office/drawing/2014/main" id="{D5A88996-0CF2-4938-80B6-37915DB57CE7}"/>
            </a:ext>
          </a:extLst>
        </xdr:cNvPr>
        <xdr:cNvSpPr txBox="1"/>
      </xdr:nvSpPr>
      <xdr:spPr>
        <a:xfrm>
          <a:off x="152660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7456</xdr:rowOff>
    </xdr:from>
    <xdr:ext cx="405111" cy="259045"/>
    <xdr:sp macro="" textlink="">
      <xdr:nvSpPr>
        <xdr:cNvPr id="773" name="n_2mainValue【消防施設】&#10;有形固定資産減価償却率">
          <a:extLst>
            <a:ext uri="{FF2B5EF4-FFF2-40B4-BE49-F238E27FC236}">
              <a16:creationId xmlns:a16="http://schemas.microsoft.com/office/drawing/2014/main" id="{6A5F4E6B-1074-4542-A3E3-EEDE4BF0D5A9}"/>
            </a:ext>
          </a:extLst>
        </xdr:cNvPr>
        <xdr:cNvSpPr txBox="1"/>
      </xdr:nvSpPr>
      <xdr:spPr>
        <a:xfrm>
          <a:off x="14389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774" name="n_3mainValue【消防施設】&#10;有形固定資産減価償却率">
          <a:extLst>
            <a:ext uri="{FF2B5EF4-FFF2-40B4-BE49-F238E27FC236}">
              <a16:creationId xmlns:a16="http://schemas.microsoft.com/office/drawing/2014/main" id="{50312633-2024-4FB8-9E04-9785C5185FE5}"/>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17253</xdr:rowOff>
    </xdr:from>
    <xdr:ext cx="405111" cy="259045"/>
    <xdr:sp macro="" textlink="">
      <xdr:nvSpPr>
        <xdr:cNvPr id="775" name="n_4mainValue【消防施設】&#10;有形固定資産減価償却率">
          <a:extLst>
            <a:ext uri="{FF2B5EF4-FFF2-40B4-BE49-F238E27FC236}">
              <a16:creationId xmlns:a16="http://schemas.microsoft.com/office/drawing/2014/main" id="{B3D4751D-A1D0-4318-A1C9-3FE193D3163E}"/>
            </a:ext>
          </a:extLst>
        </xdr:cNvPr>
        <xdr:cNvSpPr txBox="1"/>
      </xdr:nvSpPr>
      <xdr:spPr>
        <a:xfrm>
          <a:off x="12611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B362C467-2EDF-43A4-ABAA-B55C395CED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7682B90C-F7CF-43D6-AE94-B810E06502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ABA66310-42DE-4159-8492-C8886C4043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9FE4B40-C981-4119-BF0C-799F0FDEA7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12B52C0-4EF3-4806-AB61-AC5131F5258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8A4986CB-B5FC-4399-900E-9862902818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F4E622DC-BCD5-49AF-B887-9EB783C6AC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9556EB77-51CD-4AF3-9E6D-9FD543C261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166FD760-0FE8-4EDF-9816-A36A98C6FE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794E28ED-16B2-482A-BD39-B8D51B061A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805B5B04-9DF5-49A8-ABA6-1D0F28C6776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28938A95-F16C-417E-942E-2C32CB6971D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EA10BAF4-3F97-4D9A-A7CF-A01A2C6F67D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FD54FC60-B76A-4FE8-8F68-8BC822DEB58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AD7B0522-A13B-4F01-A98A-E0112F649BF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553F5CCC-88D6-4C9A-A787-2FA61A9245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BA51AAF3-3908-4F4A-B2C8-92CA0880E26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266FED56-D2EC-48C9-B1BB-E91D5F4045B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976305FC-7B45-4AFF-B80B-C0DFD338DE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1B6A3867-C22E-4088-8B43-75337E432C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37B147CF-8B01-459B-A660-DAE5FCC798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4B26009F-48B4-469B-92B6-2742C2A23779}"/>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1174F520-7B8C-424D-A1D3-D4CA43247085}"/>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BE831844-E575-440D-8523-0E70A614D9D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15561055-C2B5-464A-85EE-D7320A589438}"/>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F1E3C76C-CF8F-4918-92C3-7F0D8ED83855}"/>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6B5FABB2-5C9F-4ACC-B085-66E402689D6E}"/>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15C44E1F-FDA6-4341-83AF-15D5B4156A97}"/>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E65F3F3F-75CC-4D21-975B-B554890B2EF4}"/>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2EBB0EAF-8443-48F4-B835-393E8A7A8F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8A050C30-8074-448B-A441-4DAD0C6E887F}"/>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9AEA6B09-D3E0-49B4-8BFB-E09877C63DAD}"/>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6595CA2-5262-4CA6-8139-49D721C8C4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2C62DB6-EFD8-497A-9681-F7C79B1735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FE20AC3-F0E9-436E-83ED-A4529E4A25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FCE31CE-666F-4DDE-B408-ED0592D045A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659E58B-ABB2-42A0-B8E7-56E0F44DA8B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13" name="楕円 812">
          <a:extLst>
            <a:ext uri="{FF2B5EF4-FFF2-40B4-BE49-F238E27FC236}">
              <a16:creationId xmlns:a16="http://schemas.microsoft.com/office/drawing/2014/main" id="{77FB0601-B556-4427-8638-56320A7D9897}"/>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14" name="【消防施設】&#10;一人当たり面積該当値テキスト">
          <a:extLst>
            <a:ext uri="{FF2B5EF4-FFF2-40B4-BE49-F238E27FC236}">
              <a16:creationId xmlns:a16="http://schemas.microsoft.com/office/drawing/2014/main" id="{8E869BD6-4F29-4DED-97B9-61F5DAF66FF9}"/>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15" name="楕円 814">
          <a:extLst>
            <a:ext uri="{FF2B5EF4-FFF2-40B4-BE49-F238E27FC236}">
              <a16:creationId xmlns:a16="http://schemas.microsoft.com/office/drawing/2014/main" id="{8ADFFB6F-F0CA-41A4-85D2-340A806A4721}"/>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16" name="直線コネクタ 815">
          <a:extLst>
            <a:ext uri="{FF2B5EF4-FFF2-40B4-BE49-F238E27FC236}">
              <a16:creationId xmlns:a16="http://schemas.microsoft.com/office/drawing/2014/main" id="{DCF5561E-3C16-423F-8CC5-4E65E1FCF816}"/>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楕円 816">
          <a:extLst>
            <a:ext uri="{FF2B5EF4-FFF2-40B4-BE49-F238E27FC236}">
              <a16:creationId xmlns:a16="http://schemas.microsoft.com/office/drawing/2014/main" id="{CA7668D8-FA81-4DF5-A399-08D4B3FB253E}"/>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111252</xdr:rowOff>
    </xdr:to>
    <xdr:cxnSp macro="">
      <xdr:nvCxnSpPr>
        <xdr:cNvPr id="818" name="直線コネクタ 817">
          <a:extLst>
            <a:ext uri="{FF2B5EF4-FFF2-40B4-BE49-F238E27FC236}">
              <a16:creationId xmlns:a16="http://schemas.microsoft.com/office/drawing/2014/main" id="{75732F07-BF05-44FF-8484-E6636F8B8DB5}"/>
            </a:ext>
          </a:extLst>
        </xdr:cNvPr>
        <xdr:cNvCxnSpPr/>
      </xdr:nvCxnSpPr>
      <xdr:spPr>
        <a:xfrm flipV="1">
          <a:off x="20434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819" name="楕円 818">
          <a:extLst>
            <a:ext uri="{FF2B5EF4-FFF2-40B4-BE49-F238E27FC236}">
              <a16:creationId xmlns:a16="http://schemas.microsoft.com/office/drawing/2014/main" id="{52B7B524-D9E6-42DD-A315-DA5EF5F7F290}"/>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85</xdr:row>
      <xdr:rowOff>136398</xdr:rowOff>
    </xdr:to>
    <xdr:cxnSp macro="">
      <xdr:nvCxnSpPr>
        <xdr:cNvPr id="820" name="直線コネクタ 819">
          <a:extLst>
            <a:ext uri="{FF2B5EF4-FFF2-40B4-BE49-F238E27FC236}">
              <a16:creationId xmlns:a16="http://schemas.microsoft.com/office/drawing/2014/main" id="{1B645E7C-A7B7-488E-8ACA-74F9445E27D6}"/>
            </a:ext>
          </a:extLst>
        </xdr:cNvPr>
        <xdr:cNvCxnSpPr/>
      </xdr:nvCxnSpPr>
      <xdr:spPr>
        <a:xfrm flipV="1">
          <a:off x="19545300" y="145130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821" name="楕円 820">
          <a:extLst>
            <a:ext uri="{FF2B5EF4-FFF2-40B4-BE49-F238E27FC236}">
              <a16:creationId xmlns:a16="http://schemas.microsoft.com/office/drawing/2014/main" id="{590C0158-93F8-43E2-BF35-BD747D85ADE0}"/>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822" name="直線コネクタ 821">
          <a:extLst>
            <a:ext uri="{FF2B5EF4-FFF2-40B4-BE49-F238E27FC236}">
              <a16:creationId xmlns:a16="http://schemas.microsoft.com/office/drawing/2014/main" id="{E8896BEC-807F-44AA-890F-3A890807E456}"/>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FD232689-8073-4465-A5D8-2D9DFDC9D464}"/>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5235448E-CD7D-42A3-8A77-FA117124C55B}"/>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F6CE1686-38EF-456E-B507-5130BB59CB78}"/>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59D3B04B-C589-4734-A395-5099D7E23CCA}"/>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27" name="n_1mainValue【消防施設】&#10;一人当たり面積">
          <a:extLst>
            <a:ext uri="{FF2B5EF4-FFF2-40B4-BE49-F238E27FC236}">
              <a16:creationId xmlns:a16="http://schemas.microsoft.com/office/drawing/2014/main" id="{96141C9B-CC10-47DE-9D5F-0F37BC3064AB}"/>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28" name="n_2mainValue【消防施設】&#10;一人当たり面積">
          <a:extLst>
            <a:ext uri="{FF2B5EF4-FFF2-40B4-BE49-F238E27FC236}">
              <a16:creationId xmlns:a16="http://schemas.microsoft.com/office/drawing/2014/main" id="{27A5ACA2-29CF-4F06-AF70-19462E68167A}"/>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829" name="n_3mainValue【消防施設】&#10;一人当たり面積">
          <a:extLst>
            <a:ext uri="{FF2B5EF4-FFF2-40B4-BE49-F238E27FC236}">
              <a16:creationId xmlns:a16="http://schemas.microsoft.com/office/drawing/2014/main" id="{5789878D-7C1F-4961-B003-D013857F73CA}"/>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830" name="n_4mainValue【消防施設】&#10;一人当たり面積">
          <a:extLst>
            <a:ext uri="{FF2B5EF4-FFF2-40B4-BE49-F238E27FC236}">
              <a16:creationId xmlns:a16="http://schemas.microsoft.com/office/drawing/2014/main" id="{56D7BA99-78E4-4A77-A3E3-7BAA77CA1C10}"/>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CA967DB2-18DC-42F5-99B7-4AE166AB7B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81CD6CC6-D23E-49DE-B8FA-0ED42CA670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FCD8B6AE-1814-478E-80BE-8DA6B736C4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5CF8F9C8-B708-4BC2-BE99-4B9ABF7A51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ADEEF943-5CA8-4D7C-98C2-574F64F131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3F6EE734-5686-4BE4-8C7E-C56E3C3B42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AE673A70-882C-42BE-AA4B-184AF74CC0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9144094-E5E5-4FD2-8A8D-CCEA016B88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955ACB2-2B62-4D7E-9EE1-3F30C5F180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50416D7C-93D1-47BD-A8A6-4F9EF8D6D1F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FDED1097-3404-43C5-B72B-2218866289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CF71742A-B976-435B-8E60-5C99508ED70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359DFFC2-E47D-4862-8B72-6F47EAC633C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314AC32-BFC9-43EE-98CD-C886A45C837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3298523F-7707-4EFC-9EEB-2C3A39AE6C5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97145B70-DD99-40E6-933A-396F2487CF5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9114474-DF10-48D5-8BF4-2933BD42FA6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17F5D399-D59F-4301-B681-B8779555D1C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FEA27D71-6DEB-4D81-AA3C-61232CEED09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8649759B-C7FA-4C97-B851-5B5E77B64EB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883F3A3A-7D54-4561-81AF-0241DA4A61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FB1DB081-82B3-4286-B854-F7D8513171B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4062B388-D88C-4CBE-B738-6516B293CB8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9725DCCD-F215-4538-89D9-6984C7E71F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531EACB3-E45F-4A0D-BA38-1B655CA168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143A5F76-A547-4BF2-95B0-9F29F4BABCCB}"/>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E9706654-7B6B-4E22-BB4D-0FB9F9200833}"/>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D642C2A7-2A9F-40FC-8367-D7A74677D02E}"/>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3E69D241-9F51-4083-B257-4C0F83F80E3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1AB46D4A-36C5-4B59-AB50-B6CF71967EE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F668CB1E-188C-4B64-87C7-E10AC9B17A9D}"/>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750901B6-5808-4879-BBB4-D62DEF60067E}"/>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BB69D209-A34C-411B-8452-F901BB27107A}"/>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190C3672-0E67-470A-A5DD-8C2AD49AA423}"/>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526BEF-B92A-4AEC-9994-5BAC7F63D7BB}"/>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2AE87F2D-D9D8-4124-A04E-8515BDE68945}"/>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3B0AAA3-2A66-4E5B-A512-DA41D3C33A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6775942-4271-4D4C-8E17-792010623D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390400E-FE05-41D8-8756-402CBEE5C7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C8A22A7-EE2C-4D37-97F9-3A6AFFA578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6153135-CBF2-4D73-BA5D-8366BEB76D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67855</xdr:rowOff>
    </xdr:from>
    <xdr:to>
      <xdr:col>85</xdr:col>
      <xdr:colOff>177800</xdr:colOff>
      <xdr:row>100</xdr:row>
      <xdr:rowOff>169455</xdr:rowOff>
    </xdr:to>
    <xdr:sp macro="" textlink="">
      <xdr:nvSpPr>
        <xdr:cNvPr id="872" name="楕円 871">
          <a:extLst>
            <a:ext uri="{FF2B5EF4-FFF2-40B4-BE49-F238E27FC236}">
              <a16:creationId xmlns:a16="http://schemas.microsoft.com/office/drawing/2014/main" id="{A107AC43-439A-460C-AC46-08BB464653E4}"/>
            </a:ext>
          </a:extLst>
        </xdr:cNvPr>
        <xdr:cNvSpPr/>
      </xdr:nvSpPr>
      <xdr:spPr>
        <a:xfrm>
          <a:off x="162687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90732</xdr:rowOff>
    </xdr:from>
    <xdr:ext cx="405111" cy="259045"/>
    <xdr:sp macro="" textlink="">
      <xdr:nvSpPr>
        <xdr:cNvPr id="873" name="【庁舎】&#10;有形固定資産減価償却率該当値テキスト">
          <a:extLst>
            <a:ext uri="{FF2B5EF4-FFF2-40B4-BE49-F238E27FC236}">
              <a16:creationId xmlns:a16="http://schemas.microsoft.com/office/drawing/2014/main" id="{B6E92583-97B9-4AD7-ADEE-848344FBB7BE}"/>
            </a:ext>
          </a:extLst>
        </xdr:cNvPr>
        <xdr:cNvSpPr txBox="1"/>
      </xdr:nvSpPr>
      <xdr:spPr>
        <a:xfrm>
          <a:off x="16357600" y="1706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xdr:rowOff>
    </xdr:from>
    <xdr:to>
      <xdr:col>81</xdr:col>
      <xdr:colOff>101600</xdr:colOff>
      <xdr:row>100</xdr:row>
      <xdr:rowOff>110671</xdr:rowOff>
    </xdr:to>
    <xdr:sp macro="" textlink="">
      <xdr:nvSpPr>
        <xdr:cNvPr id="874" name="楕円 873">
          <a:extLst>
            <a:ext uri="{FF2B5EF4-FFF2-40B4-BE49-F238E27FC236}">
              <a16:creationId xmlns:a16="http://schemas.microsoft.com/office/drawing/2014/main" id="{F25F7733-35F0-483E-A175-10C69EB60765}"/>
            </a:ext>
          </a:extLst>
        </xdr:cNvPr>
        <xdr:cNvSpPr/>
      </xdr:nvSpPr>
      <xdr:spPr>
        <a:xfrm>
          <a:off x="154305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59871</xdr:rowOff>
    </xdr:from>
    <xdr:to>
      <xdr:col>85</xdr:col>
      <xdr:colOff>127000</xdr:colOff>
      <xdr:row>100</xdr:row>
      <xdr:rowOff>118655</xdr:rowOff>
    </xdr:to>
    <xdr:cxnSp macro="">
      <xdr:nvCxnSpPr>
        <xdr:cNvPr id="875" name="直線コネクタ 874">
          <a:extLst>
            <a:ext uri="{FF2B5EF4-FFF2-40B4-BE49-F238E27FC236}">
              <a16:creationId xmlns:a16="http://schemas.microsoft.com/office/drawing/2014/main" id="{DED4B10B-B611-40C9-B8D4-5F9DE9E72A38}"/>
            </a:ext>
          </a:extLst>
        </xdr:cNvPr>
        <xdr:cNvCxnSpPr/>
      </xdr:nvCxnSpPr>
      <xdr:spPr>
        <a:xfrm>
          <a:off x="15481300" y="1720487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120106</xdr:rowOff>
    </xdr:from>
    <xdr:to>
      <xdr:col>76</xdr:col>
      <xdr:colOff>165100</xdr:colOff>
      <xdr:row>100</xdr:row>
      <xdr:rowOff>50256</xdr:rowOff>
    </xdr:to>
    <xdr:sp macro="" textlink="">
      <xdr:nvSpPr>
        <xdr:cNvPr id="876" name="楕円 875">
          <a:extLst>
            <a:ext uri="{FF2B5EF4-FFF2-40B4-BE49-F238E27FC236}">
              <a16:creationId xmlns:a16="http://schemas.microsoft.com/office/drawing/2014/main" id="{57324D9B-F531-4728-9CBA-FB203821FF3B}"/>
            </a:ext>
          </a:extLst>
        </xdr:cNvPr>
        <xdr:cNvSpPr/>
      </xdr:nvSpPr>
      <xdr:spPr>
        <a:xfrm>
          <a:off x="14541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170906</xdr:rowOff>
    </xdr:from>
    <xdr:to>
      <xdr:col>81</xdr:col>
      <xdr:colOff>50800</xdr:colOff>
      <xdr:row>100</xdr:row>
      <xdr:rowOff>59871</xdr:rowOff>
    </xdr:to>
    <xdr:cxnSp macro="">
      <xdr:nvCxnSpPr>
        <xdr:cNvPr id="877" name="直線コネクタ 876">
          <a:extLst>
            <a:ext uri="{FF2B5EF4-FFF2-40B4-BE49-F238E27FC236}">
              <a16:creationId xmlns:a16="http://schemas.microsoft.com/office/drawing/2014/main" id="{C27AB07E-3F17-4523-8DB5-2F6E75484D83}"/>
            </a:ext>
          </a:extLst>
        </xdr:cNvPr>
        <xdr:cNvCxnSpPr/>
      </xdr:nvCxnSpPr>
      <xdr:spPr>
        <a:xfrm>
          <a:off x="14592300" y="171444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118473</xdr:rowOff>
    </xdr:from>
    <xdr:to>
      <xdr:col>72</xdr:col>
      <xdr:colOff>38100</xdr:colOff>
      <xdr:row>109</xdr:row>
      <xdr:rowOff>48623</xdr:rowOff>
    </xdr:to>
    <xdr:sp macro="" textlink="">
      <xdr:nvSpPr>
        <xdr:cNvPr id="878" name="楕円 877">
          <a:extLst>
            <a:ext uri="{FF2B5EF4-FFF2-40B4-BE49-F238E27FC236}">
              <a16:creationId xmlns:a16="http://schemas.microsoft.com/office/drawing/2014/main" id="{54AEA518-0AD1-479C-BDBB-3657DEB69399}"/>
            </a:ext>
          </a:extLst>
        </xdr:cNvPr>
        <xdr:cNvSpPr/>
      </xdr:nvSpPr>
      <xdr:spPr>
        <a:xfrm>
          <a:off x="13652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170906</xdr:rowOff>
    </xdr:from>
    <xdr:to>
      <xdr:col>76</xdr:col>
      <xdr:colOff>114300</xdr:colOff>
      <xdr:row>108</xdr:row>
      <xdr:rowOff>169273</xdr:rowOff>
    </xdr:to>
    <xdr:cxnSp macro="">
      <xdr:nvCxnSpPr>
        <xdr:cNvPr id="879" name="直線コネクタ 878">
          <a:extLst>
            <a:ext uri="{FF2B5EF4-FFF2-40B4-BE49-F238E27FC236}">
              <a16:creationId xmlns:a16="http://schemas.microsoft.com/office/drawing/2014/main" id="{26C078BC-CB07-49FF-8741-E61F6F29B1DD}"/>
            </a:ext>
          </a:extLst>
        </xdr:cNvPr>
        <xdr:cNvCxnSpPr/>
      </xdr:nvCxnSpPr>
      <xdr:spPr>
        <a:xfrm flipV="1">
          <a:off x="13703300" y="17144456"/>
          <a:ext cx="889000" cy="15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115207</xdr:rowOff>
    </xdr:from>
    <xdr:to>
      <xdr:col>67</xdr:col>
      <xdr:colOff>101600</xdr:colOff>
      <xdr:row>109</xdr:row>
      <xdr:rowOff>45357</xdr:rowOff>
    </xdr:to>
    <xdr:sp macro="" textlink="">
      <xdr:nvSpPr>
        <xdr:cNvPr id="880" name="楕円 879">
          <a:extLst>
            <a:ext uri="{FF2B5EF4-FFF2-40B4-BE49-F238E27FC236}">
              <a16:creationId xmlns:a16="http://schemas.microsoft.com/office/drawing/2014/main" id="{B7FB68CE-3564-4A10-80AA-E38D8091C196}"/>
            </a:ext>
          </a:extLst>
        </xdr:cNvPr>
        <xdr:cNvSpPr/>
      </xdr:nvSpPr>
      <xdr:spPr>
        <a:xfrm>
          <a:off x="12763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166007</xdr:rowOff>
    </xdr:from>
    <xdr:to>
      <xdr:col>71</xdr:col>
      <xdr:colOff>177800</xdr:colOff>
      <xdr:row>108</xdr:row>
      <xdr:rowOff>169273</xdr:rowOff>
    </xdr:to>
    <xdr:cxnSp macro="">
      <xdr:nvCxnSpPr>
        <xdr:cNvPr id="881" name="直線コネクタ 880">
          <a:extLst>
            <a:ext uri="{FF2B5EF4-FFF2-40B4-BE49-F238E27FC236}">
              <a16:creationId xmlns:a16="http://schemas.microsoft.com/office/drawing/2014/main" id="{4794FDD6-6DD9-480B-85CD-306C312A6B9C}"/>
            </a:ext>
          </a:extLst>
        </xdr:cNvPr>
        <xdr:cNvCxnSpPr/>
      </xdr:nvCxnSpPr>
      <xdr:spPr>
        <a:xfrm>
          <a:off x="12814300" y="186826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3BA00AC7-3AA8-4417-A3A0-37AEC0A8BFD3}"/>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CA49150B-797A-42C5-9E4D-86244118A525}"/>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55BFB144-B156-4425-A240-F6DB2C7F3A1C}"/>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3531F4C9-49B5-494D-B9FC-E1BD459A0D46}"/>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127198</xdr:rowOff>
    </xdr:from>
    <xdr:ext cx="340478" cy="259045"/>
    <xdr:sp macro="" textlink="">
      <xdr:nvSpPr>
        <xdr:cNvPr id="886" name="n_1mainValue【庁舎】&#10;有形固定資産減価償却率">
          <a:extLst>
            <a:ext uri="{FF2B5EF4-FFF2-40B4-BE49-F238E27FC236}">
              <a16:creationId xmlns:a16="http://schemas.microsoft.com/office/drawing/2014/main" id="{0F837829-C606-4A50-87F7-1EB676328350}"/>
            </a:ext>
          </a:extLst>
        </xdr:cNvPr>
        <xdr:cNvSpPr txBox="1"/>
      </xdr:nvSpPr>
      <xdr:spPr>
        <a:xfrm>
          <a:off x="15298361" y="16929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66783</xdr:rowOff>
    </xdr:from>
    <xdr:ext cx="340478" cy="259045"/>
    <xdr:sp macro="" textlink="">
      <xdr:nvSpPr>
        <xdr:cNvPr id="887" name="n_2mainValue【庁舎】&#10;有形固定資産減価償却率">
          <a:extLst>
            <a:ext uri="{FF2B5EF4-FFF2-40B4-BE49-F238E27FC236}">
              <a16:creationId xmlns:a16="http://schemas.microsoft.com/office/drawing/2014/main" id="{8C297CD0-A800-4282-9BBE-6836B58F5CCA}"/>
            </a:ext>
          </a:extLst>
        </xdr:cNvPr>
        <xdr:cNvSpPr txBox="1"/>
      </xdr:nvSpPr>
      <xdr:spPr>
        <a:xfrm>
          <a:off x="14422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39750</xdr:rowOff>
    </xdr:from>
    <xdr:ext cx="405111" cy="259045"/>
    <xdr:sp macro="" textlink="">
      <xdr:nvSpPr>
        <xdr:cNvPr id="888" name="n_3mainValue【庁舎】&#10;有形固定資産減価償却率">
          <a:extLst>
            <a:ext uri="{FF2B5EF4-FFF2-40B4-BE49-F238E27FC236}">
              <a16:creationId xmlns:a16="http://schemas.microsoft.com/office/drawing/2014/main" id="{3848EBBA-0984-4F5C-A164-98544604BA31}"/>
            </a:ext>
          </a:extLst>
        </xdr:cNvPr>
        <xdr:cNvSpPr txBox="1"/>
      </xdr:nvSpPr>
      <xdr:spPr>
        <a:xfrm>
          <a:off x="13500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36484</xdr:rowOff>
    </xdr:from>
    <xdr:ext cx="405111" cy="259045"/>
    <xdr:sp macro="" textlink="">
      <xdr:nvSpPr>
        <xdr:cNvPr id="889" name="n_4mainValue【庁舎】&#10;有形固定資産減価償却率">
          <a:extLst>
            <a:ext uri="{FF2B5EF4-FFF2-40B4-BE49-F238E27FC236}">
              <a16:creationId xmlns:a16="http://schemas.microsoft.com/office/drawing/2014/main" id="{7CA0E4DD-BEA3-4890-A89C-4E201DA9F0BA}"/>
            </a:ext>
          </a:extLst>
        </xdr:cNvPr>
        <xdr:cNvSpPr txBox="1"/>
      </xdr:nvSpPr>
      <xdr:spPr>
        <a:xfrm>
          <a:off x="12611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818A881B-DF6E-48EE-9EC5-55567C2529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3822565-C593-4880-B209-022AD5E6C3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E173BDD5-9062-4500-B4B9-AB258EA21E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4BEF215-4898-46F1-AF50-4ADC1BA57C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F6FD6424-858C-4F38-8FD3-D7C194545D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D675A88-0226-4347-A9FF-899F072201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B6613302-0389-432C-996C-0F7C258BAC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A870AA71-6E4D-4C70-96A3-C7ACFA2D3A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F8F20676-5B92-4387-AF3D-52A2FE8AE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2072CCB-A7D8-4356-95F5-C0C2D4BE49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C2D67002-5B82-4C38-88FD-5CC03768A82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F8EC2D9-1E6E-4660-81E1-AB7F15453F8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7F7B0D7F-8493-485D-825D-493A3C973FD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1BC879C-E200-419C-A9D5-25D3C49694E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74D48233-A4F7-4025-A2CC-8216E5A61EF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C914D977-B9C4-4211-BA02-1999A93622E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93F0A1D9-32EF-49AE-BAD5-33BF16DA48D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6B8A241D-9951-4609-8132-C421FD32E44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AF924B2B-D9F3-4949-AE56-56D4CCF1F7C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67F20E8E-E03F-4CDB-A938-8AABBF5354D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99944DC-A164-403A-BFCA-5A960EDBC6A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EDB97390-5D2A-43B5-8D56-2E27333D328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7B850CAC-3BE5-4F0C-92AA-1B187EB06C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2270A5B-FCCC-4157-874B-9E22ABD73E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3A0BC62F-9C74-4554-94F5-78398D6769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FFFA75A8-6E80-4921-B6AD-6C9A3F876B5C}"/>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E7273630-6B1A-4303-A8F6-0B9D35C604AF}"/>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D9032EAA-79CF-4024-A52E-E66AA5787D84}"/>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2FD233FE-0A9D-42CB-B370-25CD12BCDC98}"/>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BCBDD6D7-F125-4EDF-A766-91C7B7FF46F2}"/>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278EBB94-552D-4BC1-AB4A-6E0CDA2D0243}"/>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1BC2FD10-BDF2-419A-9151-111B2B30360C}"/>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D58E8633-EE20-4181-8849-12FD20C954FE}"/>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EDCEA743-A7AC-47D5-B665-E8F06D6B0408}"/>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1019EE6C-1947-44FD-8475-8FCD6BE610EF}"/>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599D0F44-7A06-4A7D-A546-7602689B0D9A}"/>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5C1EFEE1-845F-4421-9281-463A74A3B96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1E53B474-5555-4135-AD3A-2AE65D40EA3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C88A3C5-7582-439A-9EA7-3593EFF170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5A40AE1-02A0-460F-87DC-49E08EAE4C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CC56BE1-AF63-46E7-8485-E8D6586B15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134801</xdr:rowOff>
    </xdr:from>
    <xdr:to>
      <xdr:col>116</xdr:col>
      <xdr:colOff>114300</xdr:colOff>
      <xdr:row>106</xdr:row>
      <xdr:rowOff>64951</xdr:rowOff>
    </xdr:to>
    <xdr:sp macro="" textlink="">
      <xdr:nvSpPr>
        <xdr:cNvPr id="931" name="楕円 930">
          <a:extLst>
            <a:ext uri="{FF2B5EF4-FFF2-40B4-BE49-F238E27FC236}">
              <a16:creationId xmlns:a16="http://schemas.microsoft.com/office/drawing/2014/main" id="{E0E00F8C-0A77-42B8-9F92-DDD0DD147193}"/>
            </a:ext>
          </a:extLst>
        </xdr:cNvPr>
        <xdr:cNvSpPr/>
      </xdr:nvSpPr>
      <xdr:spPr>
        <a:xfrm>
          <a:off x="22110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113228</xdr:rowOff>
    </xdr:from>
    <xdr:ext cx="469744" cy="259045"/>
    <xdr:sp macro="" textlink="">
      <xdr:nvSpPr>
        <xdr:cNvPr id="932" name="【庁舎】&#10;一人当たり面積該当値テキスト">
          <a:extLst>
            <a:ext uri="{FF2B5EF4-FFF2-40B4-BE49-F238E27FC236}">
              <a16:creationId xmlns:a16="http://schemas.microsoft.com/office/drawing/2014/main" id="{009C1B76-974B-4CC4-9737-573D594E1B4A}"/>
            </a:ext>
          </a:extLst>
        </xdr:cNvPr>
        <xdr:cNvSpPr txBox="1"/>
      </xdr:nvSpPr>
      <xdr:spPr>
        <a:xfrm>
          <a:off x="22199600" y="1811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138068</xdr:rowOff>
    </xdr:from>
    <xdr:to>
      <xdr:col>112</xdr:col>
      <xdr:colOff>38100</xdr:colOff>
      <xdr:row>106</xdr:row>
      <xdr:rowOff>68218</xdr:rowOff>
    </xdr:to>
    <xdr:sp macro="" textlink="">
      <xdr:nvSpPr>
        <xdr:cNvPr id="933" name="楕円 932">
          <a:extLst>
            <a:ext uri="{FF2B5EF4-FFF2-40B4-BE49-F238E27FC236}">
              <a16:creationId xmlns:a16="http://schemas.microsoft.com/office/drawing/2014/main" id="{00BABAE4-78B2-4716-8BD9-D4C8AEEA6A54}"/>
            </a:ext>
          </a:extLst>
        </xdr:cNvPr>
        <xdr:cNvSpPr/>
      </xdr:nvSpPr>
      <xdr:spPr>
        <a:xfrm>
          <a:off x="2127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xdr:rowOff>
    </xdr:from>
    <xdr:to>
      <xdr:col>116</xdr:col>
      <xdr:colOff>63500</xdr:colOff>
      <xdr:row>106</xdr:row>
      <xdr:rowOff>17418</xdr:rowOff>
    </xdr:to>
    <xdr:cxnSp macro="">
      <xdr:nvCxnSpPr>
        <xdr:cNvPr id="934" name="直線コネクタ 933">
          <a:extLst>
            <a:ext uri="{FF2B5EF4-FFF2-40B4-BE49-F238E27FC236}">
              <a16:creationId xmlns:a16="http://schemas.microsoft.com/office/drawing/2014/main" id="{20BC5350-58D9-46D9-9285-0C985915EEB0}"/>
            </a:ext>
          </a:extLst>
        </xdr:cNvPr>
        <xdr:cNvCxnSpPr/>
      </xdr:nvCxnSpPr>
      <xdr:spPr>
        <a:xfrm flipV="1">
          <a:off x="21323300" y="181878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935" name="楕円 934">
          <a:extLst>
            <a:ext uri="{FF2B5EF4-FFF2-40B4-BE49-F238E27FC236}">
              <a16:creationId xmlns:a16="http://schemas.microsoft.com/office/drawing/2014/main" id="{D6AC8D3F-5C6C-41C3-81C6-856923A8AEFB}"/>
            </a:ext>
          </a:extLst>
        </xdr:cNvPr>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17418</xdr:rowOff>
    </xdr:from>
    <xdr:to>
      <xdr:col>111</xdr:col>
      <xdr:colOff>177800</xdr:colOff>
      <xdr:row>106</xdr:row>
      <xdr:rowOff>20682</xdr:rowOff>
    </xdr:to>
    <xdr:cxnSp macro="">
      <xdr:nvCxnSpPr>
        <xdr:cNvPr id="936" name="直線コネクタ 935">
          <a:extLst>
            <a:ext uri="{FF2B5EF4-FFF2-40B4-BE49-F238E27FC236}">
              <a16:creationId xmlns:a16="http://schemas.microsoft.com/office/drawing/2014/main" id="{DF167070-DECE-4AAD-8E71-DDA978A26F1E}"/>
            </a:ext>
          </a:extLst>
        </xdr:cNvPr>
        <xdr:cNvCxnSpPr/>
      </xdr:nvCxnSpPr>
      <xdr:spPr>
        <a:xfrm flipV="1">
          <a:off x="20434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937" name="楕円 936">
          <a:extLst>
            <a:ext uri="{FF2B5EF4-FFF2-40B4-BE49-F238E27FC236}">
              <a16:creationId xmlns:a16="http://schemas.microsoft.com/office/drawing/2014/main" id="{4FDC0AB7-02AE-4632-8135-3F00E62EDBCF}"/>
            </a:ext>
          </a:extLst>
        </xdr:cNvPr>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107</xdr:row>
      <xdr:rowOff>58238</xdr:rowOff>
    </xdr:to>
    <xdr:cxnSp macro="">
      <xdr:nvCxnSpPr>
        <xdr:cNvPr id="938" name="直線コネクタ 937">
          <a:extLst>
            <a:ext uri="{FF2B5EF4-FFF2-40B4-BE49-F238E27FC236}">
              <a16:creationId xmlns:a16="http://schemas.microsoft.com/office/drawing/2014/main" id="{6C160026-FA9B-44F6-98E7-BE0B7CEEAE8C}"/>
            </a:ext>
          </a:extLst>
        </xdr:cNvPr>
        <xdr:cNvCxnSpPr/>
      </xdr:nvCxnSpPr>
      <xdr:spPr>
        <a:xfrm flipV="1">
          <a:off x="19545300" y="18194382"/>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39" name="楕円 938">
          <a:extLst>
            <a:ext uri="{FF2B5EF4-FFF2-40B4-BE49-F238E27FC236}">
              <a16:creationId xmlns:a16="http://schemas.microsoft.com/office/drawing/2014/main" id="{2F6EC189-D29F-4B0F-AE76-D643BC453E83}"/>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61505</xdr:rowOff>
    </xdr:to>
    <xdr:cxnSp macro="">
      <xdr:nvCxnSpPr>
        <xdr:cNvPr id="940" name="直線コネクタ 939">
          <a:extLst>
            <a:ext uri="{FF2B5EF4-FFF2-40B4-BE49-F238E27FC236}">
              <a16:creationId xmlns:a16="http://schemas.microsoft.com/office/drawing/2014/main" id="{3C6F9886-685C-44B0-BCAF-9F5FF67A4DF8}"/>
            </a:ext>
          </a:extLst>
        </xdr:cNvPr>
        <xdr:cNvCxnSpPr/>
      </xdr:nvCxnSpPr>
      <xdr:spPr>
        <a:xfrm flipV="1">
          <a:off x="18656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A6DB4777-E677-4575-96DF-AB2C8B68EA25}"/>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6F02C258-6184-45F1-9735-5DD9F53A00D6}"/>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F286091B-B966-4544-B712-A8C17671B1B3}"/>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F68B5B93-8BF5-4AE7-836A-F066939E0D4B}"/>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59345</xdr:rowOff>
    </xdr:from>
    <xdr:ext cx="469744" cy="259045"/>
    <xdr:sp macro="" textlink="">
      <xdr:nvSpPr>
        <xdr:cNvPr id="945" name="n_1mainValue【庁舎】&#10;一人当たり面積">
          <a:extLst>
            <a:ext uri="{FF2B5EF4-FFF2-40B4-BE49-F238E27FC236}">
              <a16:creationId xmlns:a16="http://schemas.microsoft.com/office/drawing/2014/main" id="{9D9D133A-B206-405F-9733-19F3099B68C4}"/>
            </a:ext>
          </a:extLst>
        </xdr:cNvPr>
        <xdr:cNvSpPr txBox="1"/>
      </xdr:nvSpPr>
      <xdr:spPr>
        <a:xfrm>
          <a:off x="210757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62609</xdr:rowOff>
    </xdr:from>
    <xdr:ext cx="469744" cy="259045"/>
    <xdr:sp macro="" textlink="">
      <xdr:nvSpPr>
        <xdr:cNvPr id="946" name="n_2mainValue【庁舎】&#10;一人当たり面積">
          <a:extLst>
            <a:ext uri="{FF2B5EF4-FFF2-40B4-BE49-F238E27FC236}">
              <a16:creationId xmlns:a16="http://schemas.microsoft.com/office/drawing/2014/main" id="{1C047A58-7CE1-4861-97FF-F3ADDA2B3A8A}"/>
            </a:ext>
          </a:extLst>
        </xdr:cNvPr>
        <xdr:cNvSpPr txBox="1"/>
      </xdr:nvSpPr>
      <xdr:spPr>
        <a:xfrm>
          <a:off x="20199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947" name="n_3mainValue【庁舎】&#10;一人当たり面積">
          <a:extLst>
            <a:ext uri="{FF2B5EF4-FFF2-40B4-BE49-F238E27FC236}">
              <a16:creationId xmlns:a16="http://schemas.microsoft.com/office/drawing/2014/main" id="{491FBC3B-E00D-46B2-8075-E836404E104E}"/>
            </a:ext>
          </a:extLst>
        </xdr:cNvPr>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48" name="n_4mainValue【庁舎】&#10;一人当たり面積">
          <a:extLst>
            <a:ext uri="{FF2B5EF4-FFF2-40B4-BE49-F238E27FC236}">
              <a16:creationId xmlns:a16="http://schemas.microsoft.com/office/drawing/2014/main" id="{1EE18145-CCA9-45A8-964F-9C40F39ACFC5}"/>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725BC9C-6E84-47DC-8331-AE2F077A92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630A115-F636-4845-BC01-38C10D51C7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824BC16E-6836-4FBD-B368-1F824D72222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「図書館」</a:t>
          </a:r>
          <a:r>
            <a:rPr kumimoji="1" lang="ja-JP" altLang="en-US" sz="1100">
              <a:solidFill>
                <a:sysClr val="windowText" lastClr="000000"/>
              </a:solidFill>
              <a:effectLst/>
              <a:latin typeface="+mn-lt"/>
              <a:ea typeface="+mn-ea"/>
              <a:cs typeface="+mn-cs"/>
            </a:rPr>
            <a:t>については類似団体内平均値より小規模、</a:t>
          </a:r>
          <a:r>
            <a:rPr kumimoji="1" lang="ja-JP" altLang="ja-JP" sz="1100">
              <a:solidFill>
                <a:sysClr val="windowText" lastClr="000000"/>
              </a:solidFill>
              <a:effectLst/>
              <a:latin typeface="+mn-lt"/>
              <a:ea typeface="+mn-ea"/>
              <a:cs typeface="+mn-cs"/>
            </a:rPr>
            <a:t>「体育館・プール」については</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と同規模、「市民会館」については</a:t>
          </a:r>
          <a:r>
            <a:rPr kumimoji="1" lang="ja-JP" altLang="en-US" sz="1100">
              <a:solidFill>
                <a:sysClr val="windowText" lastClr="000000"/>
              </a:solidFill>
              <a:effectLst/>
              <a:latin typeface="+mn-lt"/>
              <a:ea typeface="+mn-ea"/>
              <a:cs typeface="+mn-cs"/>
            </a:rPr>
            <a:t>類似団体内平均値と比べ</a:t>
          </a:r>
          <a:r>
            <a:rPr kumimoji="1" lang="ja-JP" altLang="ja-JP" sz="1100">
              <a:solidFill>
                <a:sysClr val="windowText" lastClr="000000"/>
              </a:solidFill>
              <a:effectLst/>
              <a:latin typeface="+mn-lt"/>
              <a:ea typeface="+mn-ea"/>
              <a:cs typeface="+mn-cs"/>
            </a:rPr>
            <a:t>倍近い規模であるが、いずれも有形固定資産減価償却率においては</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よりやや高い値を示しており、適正規模を勘案しながら修繕等必要な</a:t>
          </a:r>
          <a:r>
            <a:rPr kumimoji="1" lang="ja-JP" altLang="en-US" sz="1100">
              <a:solidFill>
                <a:sysClr val="windowText" lastClr="000000"/>
              </a:solidFill>
              <a:effectLst/>
              <a:latin typeface="+mn-lt"/>
              <a:ea typeface="+mn-ea"/>
              <a:cs typeface="+mn-cs"/>
            </a:rPr>
            <a:t>措置</a:t>
          </a:r>
          <a:r>
            <a:rPr kumimoji="1" lang="ja-JP" altLang="ja-JP" sz="1100">
              <a:solidFill>
                <a:sysClr val="windowText" lastClr="000000"/>
              </a:solidFill>
              <a:effectLst/>
              <a:latin typeface="+mn-lt"/>
              <a:ea typeface="+mn-ea"/>
              <a:cs typeface="+mn-cs"/>
            </a:rPr>
            <a:t>を行う必要がある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「一般廃棄物処理施設」については、ごみ処理の広域化へ</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移行に伴い、既存の焼却施設</a:t>
          </a:r>
          <a:r>
            <a:rPr kumimoji="1" lang="ja-JP" altLang="en-US" sz="1100">
              <a:solidFill>
                <a:sysClr val="windowText" lastClr="000000"/>
              </a:solidFill>
              <a:effectLst/>
              <a:latin typeface="+mn-lt"/>
              <a:ea typeface="+mn-ea"/>
              <a:cs typeface="+mn-cs"/>
            </a:rPr>
            <a:t>を遠からず</a:t>
          </a:r>
          <a:r>
            <a:rPr kumimoji="1" lang="ja-JP" altLang="ja-JP" sz="1100">
              <a:solidFill>
                <a:sysClr val="windowText" lastClr="000000"/>
              </a:solidFill>
              <a:effectLst/>
              <a:latin typeface="+mn-lt"/>
              <a:ea typeface="+mn-ea"/>
              <a:cs typeface="+mn-cs"/>
            </a:rPr>
            <a:t>撤去する予定である。「消防施設」については、</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と同規模でありながら、有形固定資産減価償却率において</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より低い値を維持している。また、「庁舎」についても</a:t>
          </a:r>
          <a:r>
            <a:rPr kumimoji="1" lang="ja-JP" altLang="en-US" sz="1100">
              <a:solidFill>
                <a:sysClr val="windowText" lastClr="000000"/>
              </a:solidFill>
              <a:effectLst/>
              <a:latin typeface="+mn-lt"/>
              <a:ea typeface="+mn-ea"/>
              <a:cs typeface="+mn-cs"/>
            </a:rPr>
            <a:t>類似団体内平均値より</a:t>
          </a:r>
          <a:r>
            <a:rPr kumimoji="1" lang="ja-JP" altLang="ja-JP" sz="1100">
              <a:solidFill>
                <a:sysClr val="windowText" lastClr="000000"/>
              </a:solidFill>
              <a:effectLst/>
              <a:latin typeface="+mn-lt"/>
              <a:ea typeface="+mn-ea"/>
              <a:cs typeface="+mn-cs"/>
            </a:rPr>
            <a:t>低い有形固定資産減価償却率となっているが、これは令和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月に庁舎建替え事業が完了したことによるものである。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「福祉施設」については</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よりも小規模、「保健センター・保健所」については</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と同程度の規模であるが、ともに有形固定資産減価償却率が</a:t>
          </a:r>
          <a:r>
            <a:rPr kumimoji="1" lang="ja-JP" altLang="en-US" sz="1100">
              <a:solidFill>
                <a:sysClr val="windowText" lastClr="000000"/>
              </a:solidFill>
              <a:effectLst/>
              <a:latin typeface="+mn-lt"/>
              <a:ea typeface="+mn-ea"/>
              <a:cs typeface="+mn-cs"/>
            </a:rPr>
            <a:t>類似団体内平均値</a:t>
          </a:r>
          <a:r>
            <a:rPr kumimoji="1" lang="ja-JP" altLang="ja-JP" sz="1100">
              <a:solidFill>
                <a:sysClr val="windowText" lastClr="000000"/>
              </a:solidFill>
              <a:effectLst/>
              <a:latin typeface="+mn-lt"/>
              <a:ea typeface="+mn-ea"/>
              <a:cs typeface="+mn-cs"/>
            </a:rPr>
            <a:t>を大きく上回っている。総合福祉会館及び保健センターの修繕修復等は随時行われているが、「福祉施設」の高田温泉さくら荘において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、設備の改修は徐々に行われているものの、施設本体の減価償却が進んでいることもあり、有形固定資産減価償却率が上昇している。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新型コロナウイルス禍における企業業績の落ち込み等により令和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年度から減少傾向にあった地方税収入は、令和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年度で上昇しているものの、一方で法人住民税は調定額・収入額とも減少し続けており、また個人住民税については調定額・収入額ともに上昇しているが徴収率が低下している。財政力指数は、令和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から緩やかに減少しており、類似団体平均を下回る状況が続いているが、人口減少や高齢化の進行により大きな増加が見込めない状況にある。地域手当等の職員手当や報酬の減額措置の継続だけでなく、職員採用数の見直しにより人件費の増加を抑制するとともに、更なる地方税の徴収強化等による歳入の確保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485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年度の経常収支比率は、類似団体平均が</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ポイント悪化しているが、当市においては</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ポイント良化している。令和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年度の経常収支比率は、退職手当の増加等による人件費の増加による影響が大きかったが、令和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年度は定年延長により定年退職者が少なかったことから人件費が大幅に減少（▲</a:t>
          </a:r>
          <a:r>
            <a:rPr kumimoji="1" lang="en-US" altLang="ja-JP" sz="1100" b="0" i="0" baseline="0">
              <a:solidFill>
                <a:schemeClr val="dk1"/>
              </a:solidFill>
              <a:effectLst/>
              <a:latin typeface="+mn-lt"/>
              <a:ea typeface="+mn-ea"/>
              <a:cs typeface="+mn-cs"/>
            </a:rPr>
            <a:t>363</a:t>
          </a:r>
          <a:r>
            <a:rPr kumimoji="1" lang="ja-JP" altLang="en-US" sz="1100" b="0" i="0" baseline="0">
              <a:solidFill>
                <a:schemeClr val="dk1"/>
              </a:solidFill>
              <a:effectLst/>
              <a:latin typeface="+mn-lt"/>
              <a:ea typeface="+mn-ea"/>
              <a:cs typeface="+mn-cs"/>
            </a:rPr>
            <a:t>百万円）しており、義務的経費は</a:t>
          </a:r>
          <a:r>
            <a:rPr kumimoji="1" lang="en-US" altLang="ja-JP" sz="1100" b="0" i="0" baseline="0">
              <a:solidFill>
                <a:schemeClr val="dk1"/>
              </a:solidFill>
              <a:effectLst/>
              <a:latin typeface="+mn-lt"/>
              <a:ea typeface="+mn-ea"/>
              <a:cs typeface="+mn-cs"/>
            </a:rPr>
            <a:t>786</a:t>
          </a:r>
          <a:r>
            <a:rPr kumimoji="1" lang="ja-JP" altLang="en-US" sz="1100" b="0" i="0" baseline="0">
              <a:solidFill>
                <a:schemeClr val="dk1"/>
              </a:solidFill>
              <a:effectLst/>
              <a:latin typeface="+mn-lt"/>
              <a:ea typeface="+mn-ea"/>
              <a:cs typeface="+mn-cs"/>
            </a:rPr>
            <a:t>百万円増加している。</a:t>
          </a:r>
        </a:p>
        <a:p>
          <a:pPr eaLnBrk="1" fontAlgn="auto" latinLnBrk="0" hangingPunct="1"/>
          <a:r>
            <a:rPr kumimoji="1" lang="ja-JP" altLang="en-US" sz="1100" b="0" i="0" baseline="0">
              <a:solidFill>
                <a:schemeClr val="dk1"/>
              </a:solidFill>
              <a:effectLst/>
              <a:latin typeface="+mn-lt"/>
              <a:ea typeface="+mn-ea"/>
              <a:cs typeface="+mn-cs"/>
            </a:rPr>
            <a:t>　今後も、近年の物価高騰による物件費の増加や、正規職員・会計年度任用職員の処遇改善などによる人件費の増加が予想されることから、経常経費の抑制や既存事業の見直し、公共施設における統廃合の検討等により、比率の改善を図る必要があると考え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63</xdr:row>
      <xdr:rowOff>152908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494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63</xdr:row>
      <xdr:rowOff>152908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97134"/>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138684</xdr:rowOff>
    </xdr:from>
    <xdr:to>
      <xdr:col>15</xdr:col>
      <xdr:colOff>82550</xdr:colOff>
      <xdr:row>64</xdr:row>
      <xdr:rowOff>73152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97134"/>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64</xdr:row>
      <xdr:rowOff>73152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495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22352</xdr:rowOff>
    </xdr:from>
    <xdr:to>
      <xdr:col>11</xdr:col>
      <xdr:colOff>82550</xdr:colOff>
      <xdr:row>64</xdr:row>
      <xdr:rowOff>123952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年度は、ワクチン接種事業運営委託料や予防接種委託料などの物件費の減少等が主な要因となり、前年度に比べて人口一人当たりの決算額が</a:t>
          </a:r>
          <a:r>
            <a:rPr kumimoji="1" lang="en-US" altLang="ja-JP" sz="1100" b="0" i="0" baseline="0">
              <a:solidFill>
                <a:schemeClr val="dk1"/>
              </a:solidFill>
              <a:effectLst/>
              <a:latin typeface="+mn-lt"/>
              <a:ea typeface="+mn-ea"/>
              <a:cs typeface="+mn-cs"/>
            </a:rPr>
            <a:t>1,686</a:t>
          </a:r>
          <a:r>
            <a:rPr kumimoji="1" lang="ja-JP" altLang="ja-JP" sz="1100" b="0" i="0" baseline="0">
              <a:solidFill>
                <a:schemeClr val="dk1"/>
              </a:solidFill>
              <a:effectLst/>
              <a:latin typeface="+mn-lt"/>
              <a:ea typeface="+mn-ea"/>
              <a:cs typeface="+mn-cs"/>
            </a:rPr>
            <a:t>円減少した。しかしながら、本市は学校や保育所等の公共施設数が多いことから、類似団体に比べて、人口一人当たりの金額が大きい傾向にある。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共施設の管理については、可能な部分において指定管理者制度を導入し、その他の業務についても外部委託によるコスト削減を図っているところである。公共施設における統廃合の検討等により、今後も経費の抑制を図っていく方針であ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93873</xdr:rowOff>
    </xdr:from>
    <xdr:to>
      <xdr:col>23</xdr:col>
      <xdr:colOff>133350</xdr:colOff>
      <xdr:row>83</xdr:row>
      <xdr:rowOff>110147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24223"/>
          <a:ext cx="838200" cy="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110147</xdr:rowOff>
    </xdr:from>
    <xdr:to>
      <xdr:col>19</xdr:col>
      <xdr:colOff>133350</xdr:colOff>
      <xdr:row>83</xdr:row>
      <xdr:rowOff>122202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40497"/>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156285</xdr:rowOff>
    </xdr:from>
    <xdr:to>
      <xdr:col>15</xdr:col>
      <xdr:colOff>82550</xdr:colOff>
      <xdr:row>83</xdr:row>
      <xdr:rowOff>122202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5185"/>
          <a:ext cx="889000" cy="1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32431</xdr:rowOff>
    </xdr:from>
    <xdr:to>
      <xdr:col>11</xdr:col>
      <xdr:colOff>31750</xdr:colOff>
      <xdr:row>82</xdr:row>
      <xdr:rowOff>156285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91331"/>
          <a:ext cx="889000" cy="1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43073</xdr:rowOff>
    </xdr:from>
    <xdr:to>
      <xdr:col>23</xdr:col>
      <xdr:colOff>184150</xdr:colOff>
      <xdr:row>83</xdr:row>
      <xdr:rowOff>144673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15150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59347</xdr:rowOff>
    </xdr:from>
    <xdr:to>
      <xdr:col>19</xdr:col>
      <xdr:colOff>184150</xdr:colOff>
      <xdr:row>83</xdr:row>
      <xdr:rowOff>160947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145724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7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71402</xdr:rowOff>
    </xdr:from>
    <xdr:to>
      <xdr:col>15</xdr:col>
      <xdr:colOff>133350</xdr:colOff>
      <xdr:row>84</xdr:row>
      <xdr:rowOff>1552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157779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8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105485</xdr:rowOff>
    </xdr:from>
    <xdr:to>
      <xdr:col>11</xdr:col>
      <xdr:colOff>82550</xdr:colOff>
      <xdr:row>83</xdr:row>
      <xdr:rowOff>35635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20412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153081</xdr:rowOff>
    </xdr:from>
    <xdr:to>
      <xdr:col>7</xdr:col>
      <xdr:colOff>31750</xdr:colOff>
      <xdr:row>82</xdr:row>
      <xdr:rowOff>83231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68008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年度は定年延長により定年退職者が少なく、新規採用職員や再任用職員が増えている影響で</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ポイント減少しており、令和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年度以降は同水準となっている。</a:t>
          </a:r>
        </a:p>
        <a:p>
          <a:pPr eaLnBrk="1" fontAlgn="auto" latinLnBrk="0" hangingPunct="1"/>
          <a:r>
            <a:rPr kumimoji="1" lang="ja-JP" altLang="en-US" sz="1100" b="0" i="0" baseline="0">
              <a:solidFill>
                <a:schemeClr val="dk1"/>
              </a:solidFill>
              <a:effectLst/>
              <a:latin typeface="+mn-lt"/>
              <a:ea typeface="+mn-ea"/>
              <a:cs typeface="+mn-cs"/>
            </a:rPr>
            <a:t>　本市の行政職給料表は、</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級までの給料表を適用しており、近年は職員の年齢層も若くなっていることから、国との比較で</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ポイント程度低い水準で推移している。</a:t>
          </a:r>
        </a:p>
        <a:p>
          <a:pPr eaLnBrk="1" fontAlgn="auto" latinLnBrk="0" hangingPunct="1"/>
          <a:r>
            <a:rPr kumimoji="1" lang="ja-JP" altLang="en-US" sz="1100" b="0" i="0" baseline="0">
              <a:solidFill>
                <a:schemeClr val="dk1"/>
              </a:solidFill>
              <a:effectLst/>
              <a:latin typeface="+mn-lt"/>
              <a:ea typeface="+mn-ea"/>
              <a:cs typeface="+mn-cs"/>
            </a:rPr>
            <a:t>　類似団体と比較しても低い水準で推移していることについても、同様の要因である。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62441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62441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039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039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保育所、こども園、高等学校及びごみ処理施設等の施設運営を直営で行っていることにより、職員数が類似団体平均と比較して多くなる基礎的な要因がある。人口減少等の影響により、年々上昇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69532</xdr:rowOff>
    </xdr:from>
    <xdr:to>
      <xdr:col>81</xdr:col>
      <xdr:colOff>44450</xdr:colOff>
      <xdr:row>64</xdr:row>
      <xdr:rowOff>75565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4233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49424</xdr:rowOff>
    </xdr:from>
    <xdr:to>
      <xdr:col>77</xdr:col>
      <xdr:colOff>44450</xdr:colOff>
      <xdr:row>64</xdr:row>
      <xdr:rowOff>69532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2222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35348</xdr:rowOff>
    </xdr:from>
    <xdr:to>
      <xdr:col>72</xdr:col>
      <xdr:colOff>203200</xdr:colOff>
      <xdr:row>64</xdr:row>
      <xdr:rowOff>49424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0814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122344</xdr:rowOff>
    </xdr:from>
    <xdr:to>
      <xdr:col>68</xdr:col>
      <xdr:colOff>152400</xdr:colOff>
      <xdr:row>64</xdr:row>
      <xdr:rowOff>35348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2369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24765</xdr:rowOff>
    </xdr:from>
    <xdr:to>
      <xdr:col>81</xdr:col>
      <xdr:colOff>95250</xdr:colOff>
      <xdr:row>64</xdr:row>
      <xdr:rowOff>126365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168292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18732</xdr:rowOff>
    </xdr:from>
    <xdr:to>
      <xdr:col>77</xdr:col>
      <xdr:colOff>95250</xdr:colOff>
      <xdr:row>64</xdr:row>
      <xdr:rowOff>120332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105109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7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170074</xdr:rowOff>
    </xdr:from>
    <xdr:to>
      <xdr:col>73</xdr:col>
      <xdr:colOff>44450</xdr:colOff>
      <xdr:row>64</xdr:row>
      <xdr:rowOff>100224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85001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155998</xdr:rowOff>
    </xdr:from>
    <xdr:to>
      <xdr:col>68</xdr:col>
      <xdr:colOff>203200</xdr:colOff>
      <xdr:row>64</xdr:row>
      <xdr:rowOff>86148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70925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71544</xdr:rowOff>
    </xdr:from>
    <xdr:to>
      <xdr:col>64</xdr:col>
      <xdr:colOff>152400</xdr:colOff>
      <xdr:row>64</xdr:row>
      <xdr:rowOff>1694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157921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年度以降に普通建設事業費の抑制を続けたことにより、元利償還金の減少傾向が続いており、比率は改善している。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年度に発行した退職手当債が平成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年度以降に順次償還を終えているため、令和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年度頃までは元利償還金の減少を見込んでいる。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68156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413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156633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9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49530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89746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年度の将来負担比率は、前年度に比べて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ポイント悪化している。将来負担額のうち地方債現在高はごみ中継施設関連により</a:t>
          </a:r>
          <a:r>
            <a:rPr kumimoji="1" lang="en-US" altLang="ja-JP" sz="1100" b="0" i="0" baseline="0">
              <a:solidFill>
                <a:schemeClr val="dk1"/>
              </a:solidFill>
              <a:effectLst/>
              <a:latin typeface="+mn-lt"/>
              <a:ea typeface="+mn-ea"/>
              <a:cs typeface="+mn-cs"/>
            </a:rPr>
            <a:t>249</a:t>
          </a:r>
          <a:r>
            <a:rPr kumimoji="1" lang="ja-JP" altLang="ja-JP" sz="1100" b="0" i="0" baseline="0">
              <a:solidFill>
                <a:schemeClr val="dk1"/>
              </a:solidFill>
              <a:effectLst/>
              <a:latin typeface="+mn-lt"/>
              <a:ea typeface="+mn-ea"/>
              <a:cs typeface="+mn-cs"/>
            </a:rPr>
            <a:t>百万円増加しているが、公営企業等への繰出見込額などその他の要素は減少しており、将来負担額は</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百万円の増加となっている。また充当可能財源についても</a:t>
          </a:r>
          <a:r>
            <a:rPr kumimoji="1" lang="en-US" altLang="ja-JP" sz="1100" b="0" i="0" baseline="0">
              <a:solidFill>
                <a:schemeClr val="dk1"/>
              </a:solidFill>
              <a:effectLst/>
              <a:latin typeface="+mn-lt"/>
              <a:ea typeface="+mn-ea"/>
              <a:cs typeface="+mn-cs"/>
            </a:rPr>
            <a:t>275</a:t>
          </a:r>
          <a:r>
            <a:rPr kumimoji="1" lang="ja-JP" altLang="ja-JP" sz="1100" b="0" i="0" baseline="0">
              <a:solidFill>
                <a:schemeClr val="dk1"/>
              </a:solidFill>
              <a:effectLst/>
              <a:latin typeface="+mn-lt"/>
              <a:ea typeface="+mn-ea"/>
              <a:cs typeface="+mn-cs"/>
            </a:rPr>
            <a:t>百万円増加している。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今後も、ごみ関連施設の建設事業等、大規模な普通建設事業にかかる起債を予定しており、比率が上昇することが見込まれることから、今後も事業実施の適正化を図り、財政の健全化に努める。 </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31024</xdr:rowOff>
    </xdr:from>
    <xdr:to>
      <xdr:col>81</xdr:col>
      <xdr:colOff>44450</xdr:colOff>
      <xdr:row>15</xdr:row>
      <xdr:rowOff>33322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0277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31024</xdr:rowOff>
    </xdr:from>
    <xdr:to>
      <xdr:col>77</xdr:col>
      <xdr:colOff>44450</xdr:colOff>
      <xdr:row>16</xdr:row>
      <xdr:rowOff>8950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02774"/>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149376</xdr:rowOff>
    </xdr:from>
    <xdr:to>
      <xdr:col>72</xdr:col>
      <xdr:colOff>203200</xdr:colOff>
      <xdr:row>16</xdr:row>
      <xdr:rowOff>8950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721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149376</xdr:rowOff>
    </xdr:from>
    <xdr:to>
      <xdr:col>68</xdr:col>
      <xdr:colOff>152400</xdr:colOff>
      <xdr:row>16</xdr:row>
      <xdr:rowOff>72148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21126"/>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126049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2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151674</xdr:rowOff>
    </xdr:from>
    <xdr:to>
      <xdr:col>77</xdr:col>
      <xdr:colOff>95250</xdr:colOff>
      <xdr:row>15</xdr:row>
      <xdr:rowOff>81824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66601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3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129600</xdr:rowOff>
    </xdr:from>
    <xdr:to>
      <xdr:col>73</xdr:col>
      <xdr:colOff>44450</xdr:colOff>
      <xdr:row>16</xdr:row>
      <xdr:rowOff>59750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44527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98576</xdr:rowOff>
    </xdr:from>
    <xdr:to>
      <xdr:col>68</xdr:col>
      <xdr:colOff>203200</xdr:colOff>
      <xdr:row>16</xdr:row>
      <xdr:rowOff>28726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13503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21348</xdr:rowOff>
    </xdr:from>
    <xdr:to>
      <xdr:col>64</xdr:col>
      <xdr:colOff>152400</xdr:colOff>
      <xdr:row>16</xdr:row>
      <xdr:rowOff>122948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107725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本市は類似団体と比較して、ラスパイレス指数が低く職員数が多いという状況であるが、保育・教育関連施設を直営で行っているなど、職員数が類似団体と比較して多くなる要因を抱えている。また、令和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年度は定年延長により定年退職者が少なく、退職手当が大幅に減少（▲</a:t>
          </a:r>
          <a:r>
            <a:rPr kumimoji="1" lang="en-US" altLang="ja-JP" sz="1100" b="0" i="0" baseline="0">
              <a:solidFill>
                <a:schemeClr val="dk1"/>
              </a:solidFill>
              <a:effectLst/>
              <a:latin typeface="+mn-lt"/>
              <a:ea typeface="+mn-ea"/>
              <a:cs typeface="+mn-cs"/>
            </a:rPr>
            <a:t>360</a:t>
          </a:r>
          <a:r>
            <a:rPr kumimoji="1" lang="ja-JP" altLang="en-US" sz="1100" b="0" i="0" baseline="0">
              <a:solidFill>
                <a:schemeClr val="dk1"/>
              </a:solidFill>
              <a:effectLst/>
              <a:latin typeface="+mn-lt"/>
              <a:ea typeface="+mn-ea"/>
              <a:cs typeface="+mn-cs"/>
            </a:rPr>
            <a:t>百万円）しており、昨年度より</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ポイント減少、類似団体平均値との差は</a:t>
          </a:r>
          <a:r>
            <a:rPr kumimoji="1" lang="en-US" altLang="ja-JP" sz="1100" b="0" i="0" baseline="0">
              <a:solidFill>
                <a:schemeClr val="dk1"/>
              </a:solidFill>
              <a:effectLst/>
              <a:latin typeface="+mn-lt"/>
              <a:ea typeface="+mn-ea"/>
              <a:cs typeface="+mn-cs"/>
            </a:rPr>
            <a:t>5.4</a:t>
          </a:r>
          <a:r>
            <a:rPr kumimoji="1" lang="ja-JP" altLang="en-US" sz="1100" b="0" i="0" baseline="0">
              <a:solidFill>
                <a:schemeClr val="dk1"/>
              </a:solidFill>
              <a:effectLst/>
              <a:latin typeface="+mn-lt"/>
              <a:ea typeface="+mn-ea"/>
              <a:cs typeface="+mn-cs"/>
            </a:rPr>
            <a:t>ポイントとなった。</a:t>
          </a:r>
        </a:p>
        <a:p>
          <a:pPr eaLnBrk="1" fontAlgn="auto" latinLnBrk="0" hangingPunct="1"/>
          <a:r>
            <a:rPr kumimoji="1" lang="ja-JP" altLang="en-US" sz="1100" b="0" i="0" baseline="0">
              <a:solidFill>
                <a:schemeClr val="dk1"/>
              </a:solidFill>
              <a:effectLst/>
              <a:latin typeface="+mn-lt"/>
              <a:ea typeface="+mn-ea"/>
              <a:cs typeface="+mn-cs"/>
            </a:rPr>
            <a:t>　公共施設の管理については、指定管理者制度の導入等を積極的に進めており、その他の業務についても外部委託等を行うこと等により人件費の抑制に努める。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27396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5066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39</xdr:row>
      <xdr:rowOff>27396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5066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120469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5066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43724</xdr:rowOff>
    </xdr:from>
    <xdr:to>
      <xdr:col>11</xdr:col>
      <xdr:colOff>9525</xdr:colOff>
      <xdr:row>38</xdr:row>
      <xdr:rowOff>120469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8737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148046</xdr:rowOff>
    </xdr:from>
    <xdr:to>
      <xdr:col>20</xdr:col>
      <xdr:colOff>38100</xdr:colOff>
      <xdr:row>39</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62973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4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69669</xdr:rowOff>
    </xdr:from>
    <xdr:to>
      <xdr:col>11</xdr:col>
      <xdr:colOff>60325</xdr:colOff>
      <xdr:row>38</xdr:row>
      <xdr:rowOff>171269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156046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164374</xdr:rowOff>
    </xdr:from>
    <xdr:to>
      <xdr:col>6</xdr:col>
      <xdr:colOff>171450</xdr:colOff>
      <xdr:row>37</xdr:row>
      <xdr:rowOff>94524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79301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物件費に係る経常収支比率は、物件費の金額としては低下傾向にあるものの、建物借上料、給食調理業務委託料、児童ホーム運営費の増加が起因して、令和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0.9</a:t>
          </a:r>
          <a:r>
            <a:rPr kumimoji="1" lang="ja-JP" altLang="en-US" sz="1100" b="0" i="0" baseline="0">
              <a:solidFill>
                <a:schemeClr val="dk1"/>
              </a:solidFill>
              <a:effectLst/>
              <a:latin typeface="+mn-lt"/>
              <a:ea typeface="+mn-ea"/>
              <a:cs typeface="+mn-cs"/>
            </a:rPr>
            <a:t>ポイント増加している。今後も物価高騰により光熱水費などの需用費が増加することよって、上昇が続くと見込まれ、更なる経費削減に努める必要がある。なお、し尿処理業務や消防業務等は一部事務組合で行っており、その業務に関係する物件費が補助費等に計上されていることなどの影響により、類似団体平均より低い比率で推移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76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370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55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165862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558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扶助費に係る経常収支比率は、年度により増減するものの、基本的に、類似団体平均を少し下回る水準で推移している。生活保護給付事業や障害者自立支援事業の割合が大きく、医療扶助や利用者の増が影響している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年度の数値上昇は非課税世帯等への生活支援給付金事業関連によるところが大きく、</a:t>
          </a:r>
          <a:r>
            <a:rPr kumimoji="1" lang="en-US" altLang="ja-JP" sz="1100" b="0" i="0" baseline="0">
              <a:solidFill>
                <a:schemeClr val="dk1"/>
              </a:solidFill>
              <a:effectLst/>
              <a:latin typeface="+mn-lt"/>
              <a:ea typeface="+mn-ea"/>
              <a:cs typeface="+mn-cs"/>
            </a:rPr>
            <a:t>1,120</a:t>
          </a:r>
          <a:r>
            <a:rPr kumimoji="1" lang="ja-JP" altLang="en-US" sz="1100" b="0" i="0" baseline="0">
              <a:solidFill>
                <a:schemeClr val="dk1"/>
              </a:solidFill>
              <a:effectLst/>
              <a:latin typeface="+mn-lt"/>
              <a:ea typeface="+mn-ea"/>
              <a:cs typeface="+mn-cs"/>
            </a:rPr>
            <a:t>百万円ほど増加している。</a:t>
          </a:r>
        </a:p>
        <a:p>
          <a:pPr eaLnBrk="1" fontAlgn="auto" latinLnBrk="0" hangingPunct="1"/>
          <a:r>
            <a:rPr kumimoji="1" lang="ja-JP" altLang="en-US" sz="1100" b="0" i="0" baseline="0">
              <a:solidFill>
                <a:schemeClr val="dk1"/>
              </a:solidFill>
              <a:effectLst/>
              <a:latin typeface="+mn-lt"/>
              <a:ea typeface="+mn-ea"/>
              <a:cs typeface="+mn-cs"/>
            </a:rPr>
            <a:t>　今後は高齢化の進展による影響に加え、病院における受診控えが解消されたことによる医療費関連の扶助費の増加が想定される。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86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55</xdr:row>
      <xdr:rowOff>8890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24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56</xdr:row>
      <xdr:rowOff>111760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0242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168910</xdr:rowOff>
    </xdr:from>
    <xdr:to>
      <xdr:col>11</xdr:col>
      <xdr:colOff>9525</xdr:colOff>
      <xdr:row>56</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8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60960</xdr:rowOff>
    </xdr:from>
    <xdr:to>
      <xdr:col>11</xdr:col>
      <xdr:colOff>60325</xdr:colOff>
      <xdr:row>56</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147337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類似団体と比較してほぼ同水準で推移している。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類似団体平均を上回っている要因として、市立の病院事業や下水道事業に対する補助金及びし尿処理業務、消防業務等を一部事務組合で行っていることが挙げられる。業務を一部事務組合で実施することは、広域化による業務の効率化及び経費の削減につながるものであり、比率の上昇については留意を要するが、広域化等の推進により経費の縮減に努めるものである。</a:t>
          </a:r>
        </a:p>
        <a:p>
          <a:pPr eaLnBrk="1" fontAlgn="auto" latinLnBrk="0" hangingPunct="1"/>
          <a:r>
            <a:rPr kumimoji="1" lang="ja-JP" altLang="en-US" sz="1100" b="0" i="0" baseline="0">
              <a:solidFill>
                <a:sysClr val="windowText" lastClr="000000"/>
              </a:solidFill>
              <a:effectLst/>
              <a:latin typeface="+mn-lt"/>
              <a:ea typeface="+mn-ea"/>
              <a:cs typeface="+mn-cs"/>
            </a:rPr>
            <a:t>　なお、</a:t>
          </a:r>
          <a:r>
            <a:rPr kumimoji="1" lang="en-US" altLang="ja-JP" sz="1100" b="0" i="0" baseline="0">
              <a:solidFill>
                <a:sysClr val="windowText" lastClr="000000"/>
              </a:solidFill>
              <a:effectLst/>
              <a:latin typeface="+mn-lt"/>
              <a:ea typeface="+mn-ea"/>
              <a:cs typeface="+mn-cs"/>
            </a:rPr>
            <a:t>0.3</a:t>
          </a:r>
          <a:r>
            <a:rPr kumimoji="1" lang="ja-JP" altLang="en-US" sz="1100" b="0" i="0" baseline="0">
              <a:solidFill>
                <a:sysClr val="windowText" lastClr="000000"/>
              </a:solidFill>
              <a:effectLst/>
              <a:latin typeface="+mn-lt"/>
              <a:ea typeface="+mn-ea"/>
              <a:cs typeface="+mn-cs"/>
            </a:rPr>
            <a:t>ポイント上昇した主な要因として、山辺・県北西部広域環境衛生組合分担金が増加したことが挙げられる。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870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130810</xdr:rowOff>
    </xdr:from>
    <xdr:to>
      <xdr:col>78</xdr:col>
      <xdr:colOff>69850</xdr:colOff>
      <xdr:row>40</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1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17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43180</xdr:rowOff>
    </xdr:from>
    <xdr:to>
      <xdr:col>69</xdr:col>
      <xdr:colOff>92075</xdr:colOff>
      <xdr:row>40</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90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80010</xdr:rowOff>
    </xdr:from>
    <xdr:to>
      <xdr:col>74</xdr:col>
      <xdr:colOff>31750</xdr:colOff>
      <xdr:row>40</xdr:row>
      <xdr:rowOff>10160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166387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163830</xdr:rowOff>
    </xdr:from>
    <xdr:to>
      <xdr:col>65</xdr:col>
      <xdr:colOff>53975</xdr:colOff>
      <xdr:row>40</xdr:row>
      <xdr:rowOff>93980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78757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公債費について、前年度比で</a:t>
          </a:r>
          <a:r>
            <a:rPr kumimoji="1" lang="en-US" altLang="ja-JP" sz="1100" b="0" i="0" baseline="0">
              <a:solidFill>
                <a:schemeClr val="dk1"/>
              </a:solidFill>
              <a:effectLst/>
              <a:latin typeface="+mn-lt"/>
              <a:ea typeface="+mn-ea"/>
              <a:cs typeface="+mn-cs"/>
            </a:rPr>
            <a:t>0.8</a:t>
          </a:r>
          <a:r>
            <a:rPr kumimoji="1" lang="ja-JP" altLang="en-US" sz="1100" b="0" i="0" baseline="0">
              <a:solidFill>
                <a:schemeClr val="dk1"/>
              </a:solidFill>
              <a:effectLst/>
              <a:latin typeface="+mn-lt"/>
              <a:ea typeface="+mn-ea"/>
              <a:cs typeface="+mn-cs"/>
            </a:rPr>
            <a:t>ポイント減少しており、元利償還額についても年々減少傾向にある。</a:t>
          </a:r>
        </a:p>
        <a:p>
          <a:pPr eaLnBrk="1" fontAlgn="auto" latinLnBrk="0" hangingPunct="1"/>
          <a:r>
            <a:rPr kumimoji="1" lang="ja-JP" altLang="en-US" sz="1100" b="0" i="0" baseline="0">
              <a:solidFill>
                <a:schemeClr val="dk1"/>
              </a:solidFill>
              <a:effectLst/>
              <a:latin typeface="+mn-lt"/>
              <a:ea typeface="+mn-ea"/>
              <a:cs typeface="+mn-cs"/>
            </a:rPr>
            <a:t>　しかしながら、令和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新庁舎建設事業にかかる起債の償還が本格的に始まることや、広域ごみ処理施設、ごみ中継施設建設の建設をはじめ、今後、老朽化した公共施設の大規模改修等による地方債の発行が予想されることから、令和</a:t>
          </a:r>
          <a:r>
            <a:rPr kumimoji="1" lang="en-US" altLang="ja-JP" sz="1100" b="0" i="0" baseline="0">
              <a:solidFill>
                <a:schemeClr val="dk1"/>
              </a:solidFill>
              <a:effectLst/>
              <a:latin typeface="+mn-lt"/>
              <a:ea typeface="+mn-ea"/>
              <a:cs typeface="+mn-cs"/>
            </a:rPr>
            <a:t>9</a:t>
          </a:r>
          <a:r>
            <a:rPr kumimoji="1" lang="ja-JP" altLang="en-US" sz="1100" b="0" i="0" baseline="0">
              <a:solidFill>
                <a:schemeClr val="dk1"/>
              </a:solidFill>
              <a:effectLst/>
              <a:latin typeface="+mn-lt"/>
              <a:ea typeface="+mn-ea"/>
              <a:cs typeface="+mn-cs"/>
            </a:rPr>
            <a:t>年度以降、比率が上昇すると見込んでいる。普通建設事業の精査による市債発行の適正化を図り、市債残高の抑制に努める。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352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96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142239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724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公債費以外は例年類似団体平均と同様の増減傾向であるが、人件費・扶助費の負担が類似団体に比べて大きいことからその影響を大きく受けている。令和</a:t>
          </a:r>
          <a:r>
            <a:rPr kumimoji="1" lang="en-US" altLang="ja-JP" sz="1100" b="0" i="0" baseline="0">
              <a:solidFill>
                <a:sysClr val="windowText" lastClr="000000"/>
              </a:solidFill>
              <a:effectLst/>
              <a:latin typeface="+mn-lt"/>
              <a:ea typeface="+mn-ea"/>
              <a:cs typeface="+mn-cs"/>
            </a:rPr>
            <a:t>4</a:t>
          </a:r>
          <a:r>
            <a:rPr kumimoji="1" lang="ja-JP" altLang="en-US" sz="1100" b="0" i="0" baseline="0">
              <a:solidFill>
                <a:sysClr val="windowText" lastClr="000000"/>
              </a:solidFill>
              <a:effectLst/>
              <a:latin typeface="+mn-lt"/>
              <a:ea typeface="+mn-ea"/>
              <a:cs typeface="+mn-cs"/>
            </a:rPr>
            <a:t>年度の比率上昇は人件費・扶助費等の増加が要因と考えられ、令和</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年度の比率の上昇は、物件費や扶助費等の経常収支比率の悪化が要因として考えられる。一方で、人件費の経常収支比率は昨年度よりも改善されていることから、</a:t>
          </a:r>
          <a:r>
            <a:rPr kumimoji="1" lang="en-US" altLang="ja-JP" sz="1100" b="0" i="0" baseline="0">
              <a:solidFill>
                <a:sysClr val="windowText" lastClr="000000"/>
              </a:solidFill>
              <a:effectLst/>
              <a:latin typeface="+mn-lt"/>
              <a:ea typeface="+mn-ea"/>
              <a:cs typeface="+mn-cs"/>
            </a:rPr>
            <a:t>0.7</a:t>
          </a:r>
          <a:r>
            <a:rPr kumimoji="1" lang="ja-JP" altLang="en-US" sz="1100" b="0" i="0" baseline="0">
              <a:solidFill>
                <a:sysClr val="windowText" lastClr="000000"/>
              </a:solidFill>
              <a:effectLst/>
              <a:latin typeface="+mn-lt"/>
              <a:ea typeface="+mn-ea"/>
              <a:cs typeface="+mn-cs"/>
            </a:rPr>
            <a:t>ポイント増加しているものの、類似団体平均との差は昨年度の</a:t>
          </a:r>
          <a:r>
            <a:rPr kumimoji="1" lang="en-US" altLang="ja-JP" sz="1100" b="0" i="0" baseline="0">
              <a:solidFill>
                <a:sysClr val="windowText" lastClr="000000"/>
              </a:solidFill>
              <a:effectLst/>
              <a:latin typeface="+mn-lt"/>
              <a:ea typeface="+mn-ea"/>
              <a:cs typeface="+mn-cs"/>
            </a:rPr>
            <a:t>7.8</a:t>
          </a:r>
          <a:r>
            <a:rPr kumimoji="1" lang="ja-JP" altLang="en-US" sz="1100" b="0" i="0" baseline="0">
              <a:solidFill>
                <a:sysClr val="windowText" lastClr="000000"/>
              </a:solidFill>
              <a:effectLst/>
              <a:latin typeface="+mn-lt"/>
              <a:ea typeface="+mn-ea"/>
              <a:cs typeface="+mn-cs"/>
            </a:rPr>
            <a:t>ポイント差から</a:t>
          </a:r>
          <a:r>
            <a:rPr kumimoji="1" lang="en-US" altLang="ja-JP" sz="1100" b="0" i="0" baseline="0">
              <a:solidFill>
                <a:sysClr val="windowText" lastClr="000000"/>
              </a:solidFill>
              <a:effectLst/>
              <a:latin typeface="+mn-lt"/>
              <a:ea typeface="+mn-ea"/>
              <a:cs typeface="+mn-cs"/>
            </a:rPr>
            <a:t>6.7</a:t>
          </a:r>
          <a:r>
            <a:rPr kumimoji="1" lang="ja-JP" altLang="en-US" sz="1100" b="0" i="0" baseline="0">
              <a:solidFill>
                <a:sysClr val="windowText" lastClr="000000"/>
              </a:solidFill>
              <a:effectLst/>
              <a:latin typeface="+mn-lt"/>
              <a:ea typeface="+mn-ea"/>
              <a:cs typeface="+mn-cs"/>
            </a:rPr>
            <a:t>ポイント差に減少している。今後も経費全般の節減に努める。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915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5770"/>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79</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5770"/>
          <a:ext cx="889000" cy="4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98425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3152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8272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47625</xdr:rowOff>
    </xdr:from>
    <xdr:to>
      <xdr:col>69</xdr:col>
      <xdr:colOff>142875</xdr:colOff>
      <xdr:row>79</xdr:row>
      <xdr:rowOff>149225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134002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20777</xdr:rowOff>
    </xdr:from>
    <xdr:to>
      <xdr:col>29</xdr:col>
      <xdr:colOff>127000</xdr:colOff>
      <xdr:row>15</xdr:row>
      <xdr:rowOff>46050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0152"/>
          <a:ext cx="647700" cy="25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46050</xdr:rowOff>
    </xdr:from>
    <xdr:to>
      <xdr:col>26</xdr:col>
      <xdr:colOff>50800</xdr:colOff>
      <xdr:row>15</xdr:row>
      <xdr:rowOff>72047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5425"/>
          <a:ext cx="698500" cy="2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72047</xdr:rowOff>
    </xdr:from>
    <xdr:to>
      <xdr:col>22</xdr:col>
      <xdr:colOff>114300</xdr:colOff>
      <xdr:row>15</xdr:row>
      <xdr:rowOff>117818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1422"/>
          <a:ext cx="698500" cy="4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117818</xdr:rowOff>
    </xdr:from>
    <xdr:to>
      <xdr:col>18</xdr:col>
      <xdr:colOff>177800</xdr:colOff>
      <xdr:row>16</xdr:row>
      <xdr:rowOff>1016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7193"/>
          <a:ext cx="698500" cy="5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141427</xdr:rowOff>
    </xdr:from>
    <xdr:to>
      <xdr:col>29</xdr:col>
      <xdr:colOff>177800</xdr:colOff>
      <xdr:row>15</xdr:row>
      <xdr:rowOff>71577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157954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3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166700</xdr:rowOff>
    </xdr:from>
    <xdr:to>
      <xdr:col>26</xdr:col>
      <xdr:colOff>101600</xdr:colOff>
      <xdr:row>15</xdr:row>
      <xdr:rowOff>96850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107027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21247</xdr:rowOff>
    </xdr:from>
    <xdr:to>
      <xdr:col>22</xdr:col>
      <xdr:colOff>165100</xdr:colOff>
      <xdr:row>15</xdr:row>
      <xdr:rowOff>122847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133024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67018</xdr:rowOff>
    </xdr:from>
    <xdr:to>
      <xdr:col>19</xdr:col>
      <xdr:colOff>38100</xdr:colOff>
      <xdr:row>15</xdr:row>
      <xdr:rowOff>168618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121666</xdr:rowOff>
    </xdr:from>
    <xdr:to>
      <xdr:col>15</xdr:col>
      <xdr:colOff>101600</xdr:colOff>
      <xdr:row>16</xdr:row>
      <xdr:rowOff>51816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1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61993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269255</xdr:rowOff>
    </xdr:from>
    <xdr:to>
      <xdr:col>29</xdr:col>
      <xdr:colOff>127000</xdr:colOff>
      <xdr:row>35</xdr:row>
      <xdr:rowOff>295053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79605"/>
          <a:ext cx="647700" cy="25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201328</xdr:rowOff>
    </xdr:from>
    <xdr:to>
      <xdr:col>26</xdr:col>
      <xdr:colOff>50800</xdr:colOff>
      <xdr:row>35</xdr:row>
      <xdr:rowOff>269255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1678"/>
          <a:ext cx="698500" cy="6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189179</xdr:rowOff>
    </xdr:from>
    <xdr:to>
      <xdr:col>22</xdr:col>
      <xdr:colOff>114300</xdr:colOff>
      <xdr:row>35</xdr:row>
      <xdr:rowOff>201328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99529"/>
          <a:ext cx="6985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98915</xdr:rowOff>
    </xdr:from>
    <xdr:to>
      <xdr:col>18</xdr:col>
      <xdr:colOff>177800</xdr:colOff>
      <xdr:row>35</xdr:row>
      <xdr:rowOff>189179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09265"/>
          <a:ext cx="698500" cy="9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244253</xdr:rowOff>
    </xdr:from>
    <xdr:to>
      <xdr:col>29</xdr:col>
      <xdr:colOff>177800</xdr:colOff>
      <xdr:row>36</xdr:row>
      <xdr:rowOff>2953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216330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218455</xdr:rowOff>
    </xdr:from>
    <xdr:to>
      <xdr:col>26</xdr:col>
      <xdr:colOff>101600</xdr:colOff>
      <xdr:row>35</xdr:row>
      <xdr:rowOff>320055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330232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9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150528</xdr:rowOff>
    </xdr:from>
    <xdr:to>
      <xdr:col>22</xdr:col>
      <xdr:colOff>165100</xdr:colOff>
      <xdr:row>35</xdr:row>
      <xdr:rowOff>252128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262305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138379</xdr:rowOff>
    </xdr:from>
    <xdr:to>
      <xdr:col>19</xdr:col>
      <xdr:colOff>38100</xdr:colOff>
      <xdr:row>35</xdr:row>
      <xdr:rowOff>239979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4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250156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48115</xdr:rowOff>
    </xdr:from>
    <xdr:to>
      <xdr:col>15</xdr:col>
      <xdr:colOff>101600</xdr:colOff>
      <xdr:row>35</xdr:row>
      <xdr:rowOff>149715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159892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149530</xdr:rowOff>
    </xdr:from>
    <xdr:to>
      <xdr:col>24</xdr:col>
      <xdr:colOff>63500</xdr:colOff>
      <xdr:row>34</xdr:row>
      <xdr:rowOff>75483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07380"/>
          <a:ext cx="838200" cy="9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149530</xdr:rowOff>
    </xdr:from>
    <xdr:to>
      <xdr:col>19</xdr:col>
      <xdr:colOff>177800</xdr:colOff>
      <xdr:row>34</xdr:row>
      <xdr:rowOff>51498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7380"/>
          <a:ext cx="889000" cy="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51498</xdr:rowOff>
    </xdr:from>
    <xdr:to>
      <xdr:col>15</xdr:col>
      <xdr:colOff>50800</xdr:colOff>
      <xdr:row>34</xdr:row>
      <xdr:rowOff>84341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0798"/>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84341</xdr:rowOff>
    </xdr:from>
    <xdr:to>
      <xdr:col>10</xdr:col>
      <xdr:colOff>114300</xdr:colOff>
      <xdr:row>36</xdr:row>
      <xdr:rowOff>21799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3641"/>
          <a:ext cx="889000" cy="2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24683</xdr:rowOff>
    </xdr:from>
    <xdr:to>
      <xdr:col>24</xdr:col>
      <xdr:colOff>114300</xdr:colOff>
      <xdr:row>34</xdr:row>
      <xdr:rowOff>126283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5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47560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98730</xdr:rowOff>
    </xdr:from>
    <xdr:to>
      <xdr:col>20</xdr:col>
      <xdr:colOff>38100</xdr:colOff>
      <xdr:row>34</xdr:row>
      <xdr:rowOff>28880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45407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3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698</xdr:rowOff>
    </xdr:from>
    <xdr:to>
      <xdr:col>15</xdr:col>
      <xdr:colOff>101600</xdr:colOff>
      <xdr:row>34</xdr:row>
      <xdr:rowOff>102298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118825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33541</xdr:rowOff>
    </xdr:from>
    <xdr:to>
      <xdr:col>10</xdr:col>
      <xdr:colOff>165100</xdr:colOff>
      <xdr:row>34</xdr:row>
      <xdr:rowOff>135141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151668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3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142449</xdr:rowOff>
    </xdr:from>
    <xdr:to>
      <xdr:col>6</xdr:col>
      <xdr:colOff>38100</xdr:colOff>
      <xdr:row>36</xdr:row>
      <xdr:rowOff>72599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132550</xdr:rowOff>
    </xdr:from>
    <xdr:to>
      <xdr:col>24</xdr:col>
      <xdr:colOff>63500</xdr:colOff>
      <xdr:row>57</xdr:row>
      <xdr:rowOff>2337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33750"/>
          <a:ext cx="8382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111099</xdr:rowOff>
    </xdr:from>
    <xdr:to>
      <xdr:col>19</xdr:col>
      <xdr:colOff>177800</xdr:colOff>
      <xdr:row>56</xdr:row>
      <xdr:rowOff>132550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12299"/>
          <a:ext cx="8890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111099</xdr:rowOff>
    </xdr:from>
    <xdr:to>
      <xdr:col>15</xdr:col>
      <xdr:colOff>50800</xdr:colOff>
      <xdr:row>57</xdr:row>
      <xdr:rowOff>83159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2299"/>
          <a:ext cx="8890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71958</xdr:rowOff>
    </xdr:from>
    <xdr:to>
      <xdr:col>10</xdr:col>
      <xdr:colOff>114300</xdr:colOff>
      <xdr:row>57</xdr:row>
      <xdr:rowOff>83159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460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122987</xdr:rowOff>
    </xdr:from>
    <xdr:to>
      <xdr:col>24</xdr:col>
      <xdr:colOff>114300</xdr:colOff>
      <xdr:row>57</xdr:row>
      <xdr:rowOff>53137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101414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81750</xdr:rowOff>
    </xdr:from>
    <xdr:to>
      <xdr:col>20</xdr:col>
      <xdr:colOff>38100</xdr:colOff>
      <xdr:row>57</xdr:row>
      <xdr:rowOff>11900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60299</xdr:rowOff>
    </xdr:from>
    <xdr:to>
      <xdr:col>15</xdr:col>
      <xdr:colOff>101600</xdr:colOff>
      <xdr:row>56</xdr:row>
      <xdr:rowOff>161899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153026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32359</xdr:rowOff>
    </xdr:from>
    <xdr:to>
      <xdr:col>10</xdr:col>
      <xdr:colOff>165100</xdr:colOff>
      <xdr:row>57</xdr:row>
      <xdr:rowOff>133959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125086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21158</xdr:rowOff>
    </xdr:from>
    <xdr:to>
      <xdr:col>6</xdr:col>
      <xdr:colOff>38100</xdr:colOff>
      <xdr:row>57</xdr:row>
      <xdr:rowOff>122758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139285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155093</xdr:rowOff>
    </xdr:from>
    <xdr:to>
      <xdr:col>24</xdr:col>
      <xdr:colOff>63500</xdr:colOff>
      <xdr:row>78</xdr:row>
      <xdr:rowOff>161837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8193"/>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161837</xdr:rowOff>
    </xdr:from>
    <xdr:to>
      <xdr:col>19</xdr:col>
      <xdr:colOff>177800</xdr:colOff>
      <xdr:row>78</xdr:row>
      <xdr:rowOff>167284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34937"/>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159283</xdr:rowOff>
    </xdr:from>
    <xdr:to>
      <xdr:col>15</xdr:col>
      <xdr:colOff>50800</xdr:colOff>
      <xdr:row>78</xdr:row>
      <xdr:rowOff>167284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23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159283</xdr:rowOff>
    </xdr:from>
    <xdr:to>
      <xdr:col>10</xdr:col>
      <xdr:colOff>114300</xdr:colOff>
      <xdr:row>78</xdr:row>
      <xdr:rowOff>165684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238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104293</xdr:rowOff>
    </xdr:from>
    <xdr:to>
      <xdr:col>24</xdr:col>
      <xdr:colOff>114300</xdr:colOff>
      <xdr:row>79</xdr:row>
      <xdr:rowOff>34443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19220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111037</xdr:rowOff>
    </xdr:from>
    <xdr:to>
      <xdr:col>20</xdr:col>
      <xdr:colOff>38100</xdr:colOff>
      <xdr:row>79</xdr:row>
      <xdr:rowOff>41187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32314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116484</xdr:rowOff>
    </xdr:from>
    <xdr:to>
      <xdr:col>15</xdr:col>
      <xdr:colOff>101600</xdr:colOff>
      <xdr:row>79</xdr:row>
      <xdr:rowOff>46634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37761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108483</xdr:rowOff>
    </xdr:from>
    <xdr:to>
      <xdr:col>10</xdr:col>
      <xdr:colOff>165100</xdr:colOff>
      <xdr:row>79</xdr:row>
      <xdr:rowOff>38633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29760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114884</xdr:rowOff>
    </xdr:from>
    <xdr:to>
      <xdr:col>6</xdr:col>
      <xdr:colOff>38100</xdr:colOff>
      <xdr:row>79</xdr:row>
      <xdr:rowOff>45034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36161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4924</xdr:rowOff>
    </xdr:from>
    <xdr:to>
      <xdr:col>24</xdr:col>
      <xdr:colOff>63500</xdr:colOff>
      <xdr:row>96</xdr:row>
      <xdr:rowOff>14394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92674"/>
          <a:ext cx="838200" cy="18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38931</xdr:rowOff>
    </xdr:from>
    <xdr:to>
      <xdr:col>19</xdr:col>
      <xdr:colOff>177800</xdr:colOff>
      <xdr:row>96</xdr:row>
      <xdr:rowOff>14394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26681"/>
          <a:ext cx="8890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38931</xdr:rowOff>
    </xdr:from>
    <xdr:to>
      <xdr:col>15</xdr:col>
      <xdr:colOff>50800</xdr:colOff>
      <xdr:row>96</xdr:row>
      <xdr:rowOff>171312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26681"/>
          <a:ext cx="889000" cy="3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171312</xdr:rowOff>
    </xdr:from>
    <xdr:to>
      <xdr:col>10</xdr:col>
      <xdr:colOff>114300</xdr:colOff>
      <xdr:row>97</xdr:row>
      <xdr:rowOff>25998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30512"/>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125574</xdr:rowOff>
    </xdr:from>
    <xdr:to>
      <xdr:col>24</xdr:col>
      <xdr:colOff>114300</xdr:colOff>
      <xdr:row>95</xdr:row>
      <xdr:rowOff>55724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148451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9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135044</xdr:rowOff>
    </xdr:from>
    <xdr:to>
      <xdr:col>20</xdr:col>
      <xdr:colOff>38100</xdr:colOff>
      <xdr:row>96</xdr:row>
      <xdr:rowOff>65194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81721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9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159581</xdr:rowOff>
    </xdr:from>
    <xdr:to>
      <xdr:col>15</xdr:col>
      <xdr:colOff>101600</xdr:colOff>
      <xdr:row>95</xdr:row>
      <xdr:rowOff>89731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106258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5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120512</xdr:rowOff>
    </xdr:from>
    <xdr:to>
      <xdr:col>10</xdr:col>
      <xdr:colOff>165100</xdr:colOff>
      <xdr:row>97</xdr:row>
      <xdr:rowOff>50662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67189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146648</xdr:rowOff>
    </xdr:from>
    <xdr:to>
      <xdr:col>6</xdr:col>
      <xdr:colOff>38100</xdr:colOff>
      <xdr:row>97</xdr:row>
      <xdr:rowOff>76798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93325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127531</xdr:rowOff>
    </xdr:from>
    <xdr:to>
      <xdr:col>55</xdr:col>
      <xdr:colOff>0</xdr:colOff>
      <xdr:row>35</xdr:row>
      <xdr:rowOff>146946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28281"/>
          <a:ext cx="838200" cy="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146946</xdr:rowOff>
    </xdr:from>
    <xdr:to>
      <xdr:col>50</xdr:col>
      <xdr:colOff>114300</xdr:colOff>
      <xdr:row>36</xdr:row>
      <xdr:rowOff>56939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47696"/>
          <a:ext cx="889000" cy="8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136987</xdr:rowOff>
    </xdr:from>
    <xdr:to>
      <xdr:col>45</xdr:col>
      <xdr:colOff>177800</xdr:colOff>
      <xdr:row>36</xdr:row>
      <xdr:rowOff>56939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51937"/>
          <a:ext cx="889000" cy="7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136987</xdr:rowOff>
    </xdr:from>
    <xdr:to>
      <xdr:col>41</xdr:col>
      <xdr:colOff>50800</xdr:colOff>
      <xdr:row>36</xdr:row>
      <xdr:rowOff>131646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51937"/>
          <a:ext cx="889000" cy="85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76731</xdr:rowOff>
    </xdr:from>
    <xdr:to>
      <xdr:col>55</xdr:col>
      <xdr:colOff>50800</xdr:colOff>
      <xdr:row>36</xdr:row>
      <xdr:rowOff>6881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99608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2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96146</xdr:rowOff>
    </xdr:from>
    <xdr:to>
      <xdr:col>50</xdr:col>
      <xdr:colOff>165100</xdr:colOff>
      <xdr:row>36</xdr:row>
      <xdr:rowOff>26296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42823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6139</xdr:rowOff>
    </xdr:from>
    <xdr:to>
      <xdr:col>46</xdr:col>
      <xdr:colOff>38100</xdr:colOff>
      <xdr:row>36</xdr:row>
      <xdr:rowOff>107739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124266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86187</xdr:rowOff>
    </xdr:from>
    <xdr:to>
      <xdr:col>41</xdr:col>
      <xdr:colOff>101600</xdr:colOff>
      <xdr:row>32</xdr:row>
      <xdr:rowOff>16337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32864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80846</xdr:rowOff>
    </xdr:from>
    <xdr:to>
      <xdr:col>36</xdr:col>
      <xdr:colOff>165100</xdr:colOff>
      <xdr:row>37</xdr:row>
      <xdr:rowOff>10996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27523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37312</xdr:rowOff>
    </xdr:from>
    <xdr:to>
      <xdr:col>55</xdr:col>
      <xdr:colOff>0</xdr:colOff>
      <xdr:row>57</xdr:row>
      <xdr:rowOff>153784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38512"/>
          <a:ext cx="838200" cy="28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131432</xdr:rowOff>
    </xdr:from>
    <xdr:to>
      <xdr:col>50</xdr:col>
      <xdr:colOff>114300</xdr:colOff>
      <xdr:row>57</xdr:row>
      <xdr:rowOff>153784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61182"/>
          <a:ext cx="889000" cy="36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131432</xdr:rowOff>
    </xdr:from>
    <xdr:to>
      <xdr:col>45</xdr:col>
      <xdr:colOff>177800</xdr:colOff>
      <xdr:row>55</xdr:row>
      <xdr:rowOff>165557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61182"/>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151308</xdr:rowOff>
    </xdr:from>
    <xdr:to>
      <xdr:col>41</xdr:col>
      <xdr:colOff>50800</xdr:colOff>
      <xdr:row>55</xdr:row>
      <xdr:rowOff>165557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38158"/>
          <a:ext cx="889000" cy="3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157962</xdr:rowOff>
    </xdr:from>
    <xdr:to>
      <xdr:col>55</xdr:col>
      <xdr:colOff>50800</xdr:colOff>
      <xdr:row>56</xdr:row>
      <xdr:rowOff>88112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136389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102984</xdr:rowOff>
    </xdr:from>
    <xdr:to>
      <xdr:col>50</xdr:col>
      <xdr:colOff>165100</xdr:colOff>
      <xdr:row>58</xdr:row>
      <xdr:rowOff>33134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24261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80632</xdr:rowOff>
    </xdr:from>
    <xdr:to>
      <xdr:col>46</xdr:col>
      <xdr:colOff>38100</xdr:colOff>
      <xdr:row>56</xdr:row>
      <xdr:rowOff>10782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27309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114757</xdr:rowOff>
    </xdr:from>
    <xdr:to>
      <xdr:col>41</xdr:col>
      <xdr:colOff>101600</xdr:colOff>
      <xdr:row>56</xdr:row>
      <xdr:rowOff>44907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36034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3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100508</xdr:rowOff>
    </xdr:from>
    <xdr:to>
      <xdr:col>36</xdr:col>
      <xdr:colOff>165100</xdr:colOff>
      <xdr:row>54</xdr:row>
      <xdr:rowOff>30658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47185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6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78778</xdr:rowOff>
    </xdr:from>
    <xdr:to>
      <xdr:col>55</xdr:col>
      <xdr:colOff>0</xdr:colOff>
      <xdr:row>78</xdr:row>
      <xdr:rowOff>125737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08978"/>
          <a:ext cx="838200" cy="3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125737</xdr:rowOff>
    </xdr:from>
    <xdr:to>
      <xdr:col>50</xdr:col>
      <xdr:colOff>114300</xdr:colOff>
      <xdr:row>79</xdr:row>
      <xdr:rowOff>18562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98837"/>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18562</xdr:rowOff>
    </xdr:from>
    <xdr:to>
      <xdr:col>45</xdr:col>
      <xdr:colOff>177800</xdr:colOff>
      <xdr:row>79</xdr:row>
      <xdr:rowOff>24867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63112"/>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24867</xdr:rowOff>
    </xdr:from>
    <xdr:to>
      <xdr:col>41</xdr:col>
      <xdr:colOff>50800</xdr:colOff>
      <xdr:row>79</xdr:row>
      <xdr:rowOff>38830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69417"/>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27978</xdr:rowOff>
    </xdr:from>
    <xdr:to>
      <xdr:col>55</xdr:col>
      <xdr:colOff>50800</xdr:colOff>
      <xdr:row>76</xdr:row>
      <xdr:rowOff>129578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50855</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74937</xdr:rowOff>
    </xdr:from>
    <xdr:to>
      <xdr:col>50</xdr:col>
      <xdr:colOff>165100</xdr:colOff>
      <xdr:row>79</xdr:row>
      <xdr:rowOff>5087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167664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139212</xdr:rowOff>
    </xdr:from>
    <xdr:to>
      <xdr:col>46</xdr:col>
      <xdr:colOff>38100</xdr:colOff>
      <xdr:row>79</xdr:row>
      <xdr:rowOff>69362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60489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145517</xdr:rowOff>
    </xdr:from>
    <xdr:to>
      <xdr:col>41</xdr:col>
      <xdr:colOff>101600</xdr:colOff>
      <xdr:row>79</xdr:row>
      <xdr:rowOff>75667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66794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159480</xdr:rowOff>
    </xdr:from>
    <xdr:to>
      <xdr:col>36</xdr:col>
      <xdr:colOff>165100</xdr:colOff>
      <xdr:row>79</xdr:row>
      <xdr:rowOff>89630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80757</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2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48603</xdr:rowOff>
    </xdr:from>
    <xdr:to>
      <xdr:col>55</xdr:col>
      <xdr:colOff>0</xdr:colOff>
      <xdr:row>98</xdr:row>
      <xdr:rowOff>65715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50703"/>
          <a:ext cx="8382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40275</xdr:rowOff>
    </xdr:from>
    <xdr:to>
      <xdr:col>50</xdr:col>
      <xdr:colOff>114300</xdr:colOff>
      <xdr:row>98</xdr:row>
      <xdr:rowOff>48603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28025"/>
          <a:ext cx="889000" cy="5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40275</xdr:rowOff>
    </xdr:from>
    <xdr:to>
      <xdr:col>45</xdr:col>
      <xdr:colOff>177800</xdr:colOff>
      <xdr:row>95</xdr:row>
      <xdr:rowOff>124090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28025"/>
          <a:ext cx="889000" cy="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48358</xdr:rowOff>
    </xdr:from>
    <xdr:to>
      <xdr:col>41</xdr:col>
      <xdr:colOff>50800</xdr:colOff>
      <xdr:row>95</xdr:row>
      <xdr:rowOff>124090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993208"/>
          <a:ext cx="889000" cy="4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14915</xdr:rowOff>
    </xdr:from>
    <xdr:to>
      <xdr:col>55</xdr:col>
      <xdr:colOff>50800</xdr:colOff>
      <xdr:row>98</xdr:row>
      <xdr:rowOff>116515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164792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9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169253</xdr:rowOff>
    </xdr:from>
    <xdr:to>
      <xdr:col>50</xdr:col>
      <xdr:colOff>165100</xdr:colOff>
      <xdr:row>98</xdr:row>
      <xdr:rowOff>99403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90530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160925</xdr:rowOff>
    </xdr:from>
    <xdr:to>
      <xdr:col>46</xdr:col>
      <xdr:colOff>38100</xdr:colOff>
      <xdr:row>95</xdr:row>
      <xdr:rowOff>91075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107602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5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73290</xdr:rowOff>
    </xdr:from>
    <xdr:to>
      <xdr:col>41</xdr:col>
      <xdr:colOff>101600</xdr:colOff>
      <xdr:row>96</xdr:row>
      <xdr:rowOff>3440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19967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169008</xdr:rowOff>
    </xdr:from>
    <xdr:to>
      <xdr:col>36</xdr:col>
      <xdr:colOff>165100</xdr:colOff>
      <xdr:row>93</xdr:row>
      <xdr:rowOff>99158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115685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1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151651</xdr:rowOff>
    </xdr:from>
    <xdr:to>
      <xdr:col>85</xdr:col>
      <xdr:colOff>127000</xdr:colOff>
      <xdr:row>76</xdr:row>
      <xdr:rowOff>165582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81851"/>
          <a:ext cx="8382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132702</xdr:rowOff>
    </xdr:from>
    <xdr:to>
      <xdr:col>81</xdr:col>
      <xdr:colOff>50800</xdr:colOff>
      <xdr:row>76</xdr:row>
      <xdr:rowOff>151651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162902"/>
          <a:ext cx="889000" cy="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132702</xdr:rowOff>
    </xdr:from>
    <xdr:to>
      <xdr:col>76</xdr:col>
      <xdr:colOff>114300</xdr:colOff>
      <xdr:row>76</xdr:row>
      <xdr:rowOff>135522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6290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109449</xdr:rowOff>
    </xdr:from>
    <xdr:to>
      <xdr:col>71</xdr:col>
      <xdr:colOff>177800</xdr:colOff>
      <xdr:row>76</xdr:row>
      <xdr:rowOff>135522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39649"/>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114782</xdr:rowOff>
    </xdr:from>
    <xdr:to>
      <xdr:col>85</xdr:col>
      <xdr:colOff>177800</xdr:colOff>
      <xdr:row>77</xdr:row>
      <xdr:rowOff>44932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93209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100851</xdr:rowOff>
    </xdr:from>
    <xdr:to>
      <xdr:col>81</xdr:col>
      <xdr:colOff>101600</xdr:colOff>
      <xdr:row>77</xdr:row>
      <xdr:rowOff>31001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22128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81902</xdr:rowOff>
    </xdr:from>
    <xdr:to>
      <xdr:col>76</xdr:col>
      <xdr:colOff>165100</xdr:colOff>
      <xdr:row>77</xdr:row>
      <xdr:rowOff>12052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0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84722</xdr:rowOff>
    </xdr:from>
    <xdr:to>
      <xdr:col>72</xdr:col>
      <xdr:colOff>38100</xdr:colOff>
      <xdr:row>77</xdr:row>
      <xdr:rowOff>14872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58649</xdr:rowOff>
    </xdr:from>
    <xdr:to>
      <xdr:col>67</xdr:col>
      <xdr:colOff>101600</xdr:colOff>
      <xdr:row>76</xdr:row>
      <xdr:rowOff>160249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106772</xdr:rowOff>
    </xdr:from>
    <xdr:to>
      <xdr:col>85</xdr:col>
      <xdr:colOff>127000</xdr:colOff>
      <xdr:row>98</xdr:row>
      <xdr:rowOff>108282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08872"/>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38449</xdr:rowOff>
    </xdr:from>
    <xdr:to>
      <xdr:col>81</xdr:col>
      <xdr:colOff>50800</xdr:colOff>
      <xdr:row>98</xdr:row>
      <xdr:rowOff>106772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40549"/>
          <a:ext cx="889000" cy="6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38449</xdr:rowOff>
    </xdr:from>
    <xdr:to>
      <xdr:col>76</xdr:col>
      <xdr:colOff>114300</xdr:colOff>
      <xdr:row>98</xdr:row>
      <xdr:rowOff>71633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40549"/>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71633</xdr:rowOff>
    </xdr:from>
    <xdr:to>
      <xdr:col>71</xdr:col>
      <xdr:colOff>177800</xdr:colOff>
      <xdr:row>98</xdr:row>
      <xdr:rowOff>135037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73733"/>
          <a:ext cx="889000" cy="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57482</xdr:rowOff>
    </xdr:from>
    <xdr:to>
      <xdr:col>85</xdr:col>
      <xdr:colOff>177800</xdr:colOff>
      <xdr:row>98</xdr:row>
      <xdr:rowOff>159082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143859</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55972</xdr:rowOff>
    </xdr:from>
    <xdr:to>
      <xdr:col>81</xdr:col>
      <xdr:colOff>101600</xdr:colOff>
      <xdr:row>98</xdr:row>
      <xdr:rowOff>157572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148699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159099</xdr:rowOff>
    </xdr:from>
    <xdr:to>
      <xdr:col>76</xdr:col>
      <xdr:colOff>165100</xdr:colOff>
      <xdr:row>98</xdr:row>
      <xdr:rowOff>89249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80376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20833</xdr:rowOff>
    </xdr:from>
    <xdr:to>
      <xdr:col>72</xdr:col>
      <xdr:colOff>38100</xdr:colOff>
      <xdr:row>98</xdr:row>
      <xdr:rowOff>122433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113560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84237</xdr:rowOff>
    </xdr:from>
    <xdr:to>
      <xdr:col>67</xdr:col>
      <xdr:colOff>101600</xdr:colOff>
      <xdr:row>99</xdr:row>
      <xdr:rowOff>14387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5514</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5017" y="16979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33401</xdr:rowOff>
    </xdr:from>
    <xdr:to>
      <xdr:col>116</xdr:col>
      <xdr:colOff>63500</xdr:colOff>
      <xdr:row>37</xdr:row>
      <xdr:rowOff>143129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205601"/>
          <a:ext cx="8382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33401</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205601"/>
          <a:ext cx="889000" cy="5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92329</xdr:rowOff>
    </xdr:from>
    <xdr:to>
      <xdr:col>116</xdr:col>
      <xdr:colOff>114300</xdr:colOff>
      <xdr:row>38</xdr:row>
      <xdr:rowOff>22479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115206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154051</xdr:rowOff>
    </xdr:from>
    <xdr:to>
      <xdr:col>112</xdr:col>
      <xdr:colOff>38100</xdr:colOff>
      <xdr:row>36</xdr:row>
      <xdr:rowOff>84201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100728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3721</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47821"/>
          <a:ext cx="838200" cy="2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62319</xdr:rowOff>
    </xdr:from>
    <xdr:to>
      <xdr:col>111</xdr:col>
      <xdr:colOff>177800</xdr:colOff>
      <xdr:row>58</xdr:row>
      <xdr:rowOff>3721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34969"/>
          <a:ext cx="8890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62319</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34969"/>
          <a:ext cx="889000" cy="3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124371</xdr:rowOff>
    </xdr:from>
    <xdr:to>
      <xdr:col>112</xdr:col>
      <xdr:colOff>38100</xdr:colOff>
      <xdr:row>58</xdr:row>
      <xdr:rowOff>54521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71048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11519</xdr:rowOff>
    </xdr:from>
    <xdr:to>
      <xdr:col>107</xdr:col>
      <xdr:colOff>101600</xdr:colOff>
      <xdr:row>57</xdr:row>
      <xdr:rowOff>113119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129646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116219</xdr:rowOff>
    </xdr:from>
    <xdr:to>
      <xdr:col>116</xdr:col>
      <xdr:colOff>63500</xdr:colOff>
      <xdr:row>74</xdr:row>
      <xdr:rowOff>168700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03519"/>
          <a:ext cx="838200" cy="5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168700</xdr:rowOff>
    </xdr:from>
    <xdr:to>
      <xdr:col>111</xdr:col>
      <xdr:colOff>177800</xdr:colOff>
      <xdr:row>75</xdr:row>
      <xdr:rowOff>50383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56000"/>
          <a:ext cx="8890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50383</xdr:rowOff>
    </xdr:from>
    <xdr:to>
      <xdr:col>107</xdr:col>
      <xdr:colOff>50800</xdr:colOff>
      <xdr:row>75</xdr:row>
      <xdr:rowOff>70989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09133"/>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70989</xdr:rowOff>
    </xdr:from>
    <xdr:to>
      <xdr:col>102</xdr:col>
      <xdr:colOff>114300</xdr:colOff>
      <xdr:row>75</xdr:row>
      <xdr:rowOff>167295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29739"/>
          <a:ext cx="889000" cy="9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65419</xdr:rowOff>
    </xdr:from>
    <xdr:to>
      <xdr:col>116</xdr:col>
      <xdr:colOff>114300</xdr:colOff>
      <xdr:row>74</xdr:row>
      <xdr:rowOff>167019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88296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0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117900</xdr:rowOff>
    </xdr:from>
    <xdr:to>
      <xdr:col>112</xdr:col>
      <xdr:colOff>38100</xdr:colOff>
      <xdr:row>75</xdr:row>
      <xdr:rowOff>48050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64577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171033</xdr:rowOff>
    </xdr:from>
    <xdr:to>
      <xdr:col>107</xdr:col>
      <xdr:colOff>101600</xdr:colOff>
      <xdr:row>75</xdr:row>
      <xdr:rowOff>101183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117710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20189</xdr:rowOff>
    </xdr:from>
    <xdr:to>
      <xdr:col>102</xdr:col>
      <xdr:colOff>165100</xdr:colOff>
      <xdr:row>75</xdr:row>
      <xdr:rowOff>121789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138316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116495</xdr:rowOff>
    </xdr:from>
    <xdr:to>
      <xdr:col>98</xdr:col>
      <xdr:colOff>38100</xdr:colOff>
      <xdr:row>76</xdr:row>
      <xdr:rowOff>46645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63172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人件費について、住民一人当たりのコストが、類似団体平均と比べて高くなっている。これは、保育所・こども園・高等学校及びごみ処理施設等の施設運営を直営で行っているなど、職員数（会計年度任用職員を含む。）が類似団体と比較して多くなる基礎的な要因があることが影響している。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年度に減少した主な要因は、退職手当の減少が挙げられる。物件費については、令和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年度の新型コロナウイルスワクチン接種事業の縮小により、前年度比▲</a:t>
          </a:r>
          <a:r>
            <a:rPr kumimoji="1" lang="en-US" altLang="ja-JP" sz="1100" b="0" i="0" baseline="0">
              <a:solidFill>
                <a:schemeClr val="dk1"/>
              </a:solidFill>
              <a:effectLst/>
              <a:latin typeface="+mn-lt"/>
              <a:ea typeface="+mn-ea"/>
              <a:cs typeface="+mn-cs"/>
            </a:rPr>
            <a:t>230</a:t>
          </a:r>
          <a:r>
            <a:rPr kumimoji="1" lang="ja-JP" altLang="en-US" sz="1100" b="0" i="0" baseline="0">
              <a:solidFill>
                <a:schemeClr val="dk1"/>
              </a:solidFill>
              <a:effectLst/>
              <a:latin typeface="+mn-lt"/>
              <a:ea typeface="+mn-ea"/>
              <a:cs typeface="+mn-cs"/>
            </a:rPr>
            <a:t>百万円となっている。扶助費については、生活保護給付事業や障害者自立支援事業、非課税世帯等への生活支援給付金事業関連の影響により類似団体平均より増加している。補助費等は、山辺・県北西部広域環境衛生組合分担金が主に増加している。普通建設事業費の増加は、ごみ中継施設整備事業が主な要因である。積立金について、令和元年度から財政調整基金への積立てを歳計剰余金処分の方法により行っており、減少した理由としてはふるさと大和高田応援基金積立金の減少が挙げられる。</a:t>
          </a:r>
        </a:p>
        <a:p>
          <a:pPr eaLnBrk="1" fontAlgn="auto" latinLnBrk="0" hangingPunct="1"/>
          <a:r>
            <a:rPr kumimoji="1" lang="ja-JP" altLang="en-US" sz="1100" b="0" i="0" baseline="0">
              <a:solidFill>
                <a:schemeClr val="dk1"/>
              </a:solidFill>
              <a:effectLst/>
              <a:latin typeface="+mn-lt"/>
              <a:ea typeface="+mn-ea"/>
              <a:cs typeface="+mn-cs"/>
            </a:rPr>
            <a:t>投資及び出資金は、</a:t>
          </a:r>
          <a:r>
            <a:rPr kumimoji="1" lang="ja-JP" altLang="en-US"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4</a:t>
          </a:r>
          <a:r>
            <a:rPr kumimoji="1" lang="ja-JP" altLang="en-US" sz="1100" b="0" i="0" baseline="0">
              <a:solidFill>
                <a:sysClr val="windowText" lastClr="000000"/>
              </a:solidFill>
              <a:effectLst/>
              <a:latin typeface="+mn-lt"/>
              <a:ea typeface="+mn-ea"/>
              <a:cs typeface="+mn-cs"/>
            </a:rPr>
            <a:t>年度に下水道事業会計の赤字補填として一般会計から</a:t>
          </a:r>
          <a:r>
            <a:rPr kumimoji="1" lang="en-US" altLang="ja-JP" sz="1100" b="0" i="0" baseline="0">
              <a:solidFill>
                <a:sysClr val="windowText" lastClr="000000"/>
              </a:solidFill>
              <a:effectLst/>
              <a:latin typeface="+mn-lt"/>
              <a:ea typeface="+mn-ea"/>
              <a:cs typeface="+mn-cs"/>
            </a:rPr>
            <a:t>2.6</a:t>
          </a:r>
          <a:r>
            <a:rPr kumimoji="1" lang="ja-JP" altLang="en-US" sz="1100" b="0" i="0" baseline="0">
              <a:solidFill>
                <a:sysClr val="windowText" lastClr="000000"/>
              </a:solidFill>
              <a:effectLst/>
              <a:latin typeface="+mn-lt"/>
              <a:ea typeface="+mn-ea"/>
              <a:cs typeface="+mn-cs"/>
            </a:rPr>
            <a:t>億円出資したが、令和</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年度においては下水道事業会計</a:t>
          </a:r>
          <a:r>
            <a:rPr kumimoji="1" lang="ja-JP" altLang="en-US" sz="1100" b="0" i="0" baseline="0">
              <a:solidFill>
                <a:schemeClr val="dk1"/>
              </a:solidFill>
              <a:effectLst/>
              <a:latin typeface="+mn-lt"/>
              <a:ea typeface="+mn-ea"/>
              <a:cs typeface="+mn-cs"/>
            </a:rPr>
            <a:t>の赤字補填として一般会計から</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億円を出資しているのみで、減少している。貸付金については皆減している。</a:t>
          </a:r>
        </a:p>
        <a:p>
          <a:pPr eaLnBrk="1" fontAlgn="auto" latinLnBrk="0" hangingPunct="1"/>
          <a:r>
            <a:rPr kumimoji="1" lang="ja-JP" altLang="en-US" sz="1100" b="0" i="0" baseline="0">
              <a:solidFill>
                <a:schemeClr val="dk1"/>
              </a:solidFill>
              <a:effectLst/>
              <a:latin typeface="+mn-lt"/>
              <a:ea typeface="+mn-ea"/>
              <a:cs typeface="+mn-cs"/>
            </a:rPr>
            <a:t>　繰出金の増加は、介護保険事業特別会計繰出金と療養給付費負担金（後期高齢者医療給付事業）の増加が主な要因となっており、高齢化の進展等の影響により保険・医療関係の繰出金が年々増えていることや、人口に対する高齢者の割合が高い一方で人口の減少幅が類似団体に比べて大きいことなどから、住民一人当たりのコストは類似団体よりも高い状況が続く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62,413
61,461
16.48
30,180,223
29,902,903
126,788
15,896,080
21,606,700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104953</xdr:rowOff>
    </xdr:from>
    <xdr:to>
      <xdr:col>24</xdr:col>
      <xdr:colOff>63500</xdr:colOff>
      <xdr:row>34</xdr:row>
      <xdr:rowOff>161646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4253"/>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168961</xdr:rowOff>
    </xdr:from>
    <xdr:to>
      <xdr:col>19</xdr:col>
      <xdr:colOff>177800</xdr:colOff>
      <xdr:row>34</xdr:row>
      <xdr:rowOff>161646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83911"/>
          <a:ext cx="889000" cy="5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168961</xdr:rowOff>
    </xdr:from>
    <xdr:to>
      <xdr:col>15</xdr:col>
      <xdr:colOff>50800</xdr:colOff>
      <xdr:row>34</xdr:row>
      <xdr:rowOff>104953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83911"/>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104953</xdr:rowOff>
    </xdr:from>
    <xdr:to>
      <xdr:col>10</xdr:col>
      <xdr:colOff>114300</xdr:colOff>
      <xdr:row>34</xdr:row>
      <xdr:rowOff>118212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425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54153</xdr:rowOff>
    </xdr:from>
    <xdr:to>
      <xdr:col>24</xdr:col>
      <xdr:colOff>114300</xdr:colOff>
      <xdr:row>34</xdr:row>
      <xdr:rowOff>155753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77030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110846</xdr:rowOff>
    </xdr:from>
    <xdr:to>
      <xdr:col>20</xdr:col>
      <xdr:colOff>38100</xdr:colOff>
      <xdr:row>35</xdr:row>
      <xdr:rowOff>40996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57523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118161</xdr:rowOff>
    </xdr:from>
    <xdr:to>
      <xdr:col>15</xdr:col>
      <xdr:colOff>101600</xdr:colOff>
      <xdr:row>32</xdr:row>
      <xdr:rowOff>48311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64838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54153</xdr:rowOff>
    </xdr:from>
    <xdr:to>
      <xdr:col>10</xdr:col>
      <xdr:colOff>165100</xdr:colOff>
      <xdr:row>34</xdr:row>
      <xdr:rowOff>155753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67412</xdr:rowOff>
    </xdr:from>
    <xdr:to>
      <xdr:col>6</xdr:col>
      <xdr:colOff>38100</xdr:colOff>
      <xdr:row>34</xdr:row>
      <xdr:rowOff>169012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39550</xdr:rowOff>
    </xdr:from>
    <xdr:to>
      <xdr:col>24</xdr:col>
      <xdr:colOff>63500</xdr:colOff>
      <xdr:row>57</xdr:row>
      <xdr:rowOff>92494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12200"/>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125070</xdr:rowOff>
    </xdr:from>
    <xdr:to>
      <xdr:col>19</xdr:col>
      <xdr:colOff>177800</xdr:colOff>
      <xdr:row>57</xdr:row>
      <xdr:rowOff>39550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54820"/>
          <a:ext cx="889000" cy="2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138831</xdr:rowOff>
    </xdr:from>
    <xdr:to>
      <xdr:col>15</xdr:col>
      <xdr:colOff>50800</xdr:colOff>
      <xdr:row>55</xdr:row>
      <xdr:rowOff>125070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82781"/>
          <a:ext cx="889000" cy="6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138831</xdr:rowOff>
    </xdr:from>
    <xdr:to>
      <xdr:col>10</xdr:col>
      <xdr:colOff>114300</xdr:colOff>
      <xdr:row>56</xdr:row>
      <xdr:rowOff>68933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82781"/>
          <a:ext cx="889000" cy="78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41694</xdr:rowOff>
    </xdr:from>
    <xdr:to>
      <xdr:col>24</xdr:col>
      <xdr:colOff>114300</xdr:colOff>
      <xdr:row>57</xdr:row>
      <xdr:rowOff>143294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128071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160200</xdr:rowOff>
    </xdr:from>
    <xdr:to>
      <xdr:col>20</xdr:col>
      <xdr:colOff>38100</xdr:colOff>
      <xdr:row>57</xdr:row>
      <xdr:rowOff>90350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81477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74270</xdr:rowOff>
    </xdr:from>
    <xdr:to>
      <xdr:col>15</xdr:col>
      <xdr:colOff>101600</xdr:colOff>
      <xdr:row>56</xdr:row>
      <xdr:rowOff>4420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20947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7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88031</xdr:rowOff>
    </xdr:from>
    <xdr:to>
      <xdr:col>10</xdr:col>
      <xdr:colOff>165100</xdr:colOff>
      <xdr:row>52</xdr:row>
      <xdr:rowOff>18181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34708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0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18133</xdr:rowOff>
    </xdr:from>
    <xdr:to>
      <xdr:col>6</xdr:col>
      <xdr:colOff>38100</xdr:colOff>
      <xdr:row>56</xdr:row>
      <xdr:rowOff>119733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136260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9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125755</xdr:rowOff>
    </xdr:from>
    <xdr:to>
      <xdr:col>24</xdr:col>
      <xdr:colOff>63500</xdr:colOff>
      <xdr:row>75</xdr:row>
      <xdr:rowOff>3064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41605"/>
          <a:ext cx="838200" cy="2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66005</xdr:rowOff>
    </xdr:from>
    <xdr:to>
      <xdr:col>19</xdr:col>
      <xdr:colOff>177800</xdr:colOff>
      <xdr:row>75</xdr:row>
      <xdr:rowOff>3064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53305"/>
          <a:ext cx="889000" cy="10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66005</xdr:rowOff>
    </xdr:from>
    <xdr:to>
      <xdr:col>15</xdr:col>
      <xdr:colOff>50800</xdr:colOff>
      <xdr:row>76</xdr:row>
      <xdr:rowOff>42793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53305"/>
          <a:ext cx="889000" cy="31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42793</xdr:rowOff>
    </xdr:from>
    <xdr:to>
      <xdr:col>10</xdr:col>
      <xdr:colOff>114300</xdr:colOff>
      <xdr:row>76</xdr:row>
      <xdr:rowOff>100076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2993"/>
          <a:ext cx="8890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74955</xdr:rowOff>
    </xdr:from>
    <xdr:to>
      <xdr:col>24</xdr:col>
      <xdr:colOff>114300</xdr:colOff>
      <xdr:row>74</xdr:row>
      <xdr:rowOff>5105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97832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123714</xdr:rowOff>
    </xdr:from>
    <xdr:to>
      <xdr:col>20</xdr:col>
      <xdr:colOff>38100</xdr:colOff>
      <xdr:row>75</xdr:row>
      <xdr:rowOff>53864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70391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8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15205</xdr:rowOff>
    </xdr:from>
    <xdr:to>
      <xdr:col>15</xdr:col>
      <xdr:colOff>101600</xdr:colOff>
      <xdr:row>74</xdr:row>
      <xdr:rowOff>116805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133332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7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163443</xdr:rowOff>
    </xdr:from>
    <xdr:to>
      <xdr:col>10</xdr:col>
      <xdr:colOff>165100</xdr:colOff>
      <xdr:row>76</xdr:row>
      <xdr:rowOff>93593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110120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49276</xdr:rowOff>
    </xdr:from>
    <xdr:to>
      <xdr:col>6</xdr:col>
      <xdr:colOff>38100</xdr:colOff>
      <xdr:row>76</xdr:row>
      <xdr:rowOff>150876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167403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131263</xdr:rowOff>
    </xdr:from>
    <xdr:to>
      <xdr:col>24</xdr:col>
      <xdr:colOff>63500</xdr:colOff>
      <xdr:row>97</xdr:row>
      <xdr:rowOff>76922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19013"/>
          <a:ext cx="838200" cy="28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76922</xdr:rowOff>
    </xdr:from>
    <xdr:to>
      <xdr:col>19</xdr:col>
      <xdr:colOff>177800</xdr:colOff>
      <xdr:row>97</xdr:row>
      <xdr:rowOff>161744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07572"/>
          <a:ext cx="889000" cy="8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161744</xdr:rowOff>
    </xdr:from>
    <xdr:to>
      <xdr:col>15</xdr:col>
      <xdr:colOff>50800</xdr:colOff>
      <xdr:row>98</xdr:row>
      <xdr:rowOff>65230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92394"/>
          <a:ext cx="889000" cy="7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65230</xdr:rowOff>
    </xdr:from>
    <xdr:to>
      <xdr:col>10</xdr:col>
      <xdr:colOff>114300</xdr:colOff>
      <xdr:row>98</xdr:row>
      <xdr:rowOff>142041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67330"/>
          <a:ext cx="889000" cy="7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80463</xdr:rowOff>
    </xdr:from>
    <xdr:to>
      <xdr:col>24</xdr:col>
      <xdr:colOff>114300</xdr:colOff>
      <xdr:row>96</xdr:row>
      <xdr:rowOff>10613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103340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26122</xdr:rowOff>
    </xdr:from>
    <xdr:to>
      <xdr:col>20</xdr:col>
      <xdr:colOff>38100</xdr:colOff>
      <xdr:row>97</xdr:row>
      <xdr:rowOff>127722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110944</xdr:rowOff>
    </xdr:from>
    <xdr:to>
      <xdr:col>15</xdr:col>
      <xdr:colOff>101600</xdr:colOff>
      <xdr:row>98</xdr:row>
      <xdr:rowOff>41094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57621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14430</xdr:rowOff>
    </xdr:from>
    <xdr:to>
      <xdr:col>10</xdr:col>
      <xdr:colOff>165100</xdr:colOff>
      <xdr:row>98</xdr:row>
      <xdr:rowOff>116030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132557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91241</xdr:rowOff>
    </xdr:from>
    <xdr:to>
      <xdr:col>6</xdr:col>
      <xdr:colOff>38100</xdr:colOff>
      <xdr:row>99</xdr:row>
      <xdr:rowOff>21391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37918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166479</xdr:rowOff>
    </xdr:from>
    <xdr:to>
      <xdr:col>55</xdr:col>
      <xdr:colOff>0</xdr:colOff>
      <xdr:row>39</xdr:row>
      <xdr:rowOff>7112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81579"/>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7112</xdr:rowOff>
    </xdr:from>
    <xdr:to>
      <xdr:col>50</xdr:col>
      <xdr:colOff>114300</xdr:colOff>
      <xdr:row>39</xdr:row>
      <xdr:rowOff>11357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9366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3520</xdr:rowOff>
    </xdr:from>
    <xdr:to>
      <xdr:col>45</xdr:col>
      <xdr:colOff>177800</xdr:colOff>
      <xdr:row>39</xdr:row>
      <xdr:rowOff>11357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90070"/>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163540</xdr:rowOff>
    </xdr:from>
    <xdr:to>
      <xdr:col>41</xdr:col>
      <xdr:colOff>50800</xdr:colOff>
      <xdr:row>39</xdr:row>
      <xdr:rowOff>3520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78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115679</xdr:rowOff>
    </xdr:from>
    <xdr:to>
      <xdr:col>55</xdr:col>
      <xdr:colOff>50800</xdr:colOff>
      <xdr:row>39</xdr:row>
      <xdr:rowOff>45829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30606</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4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127762</xdr:rowOff>
    </xdr:from>
    <xdr:to>
      <xdr:col>50</xdr:col>
      <xdr:colOff>165100</xdr:colOff>
      <xdr:row>39</xdr:row>
      <xdr:rowOff>57912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49039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132007</xdr:rowOff>
    </xdr:from>
    <xdr:to>
      <xdr:col>46</xdr:col>
      <xdr:colOff>38100</xdr:colOff>
      <xdr:row>39</xdr:row>
      <xdr:rowOff>62157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53284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124170</xdr:rowOff>
    </xdr:from>
    <xdr:to>
      <xdr:col>41</xdr:col>
      <xdr:colOff>101600</xdr:colOff>
      <xdr:row>39</xdr:row>
      <xdr:rowOff>54320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45447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112740</xdr:rowOff>
    </xdr:from>
    <xdr:to>
      <xdr:col>36</xdr:col>
      <xdr:colOff>165100</xdr:colOff>
      <xdr:row>39</xdr:row>
      <xdr:rowOff>42890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34017</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2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119011</xdr:rowOff>
    </xdr:from>
    <xdr:to>
      <xdr:col>55</xdr:col>
      <xdr:colOff>0</xdr:colOff>
      <xdr:row>58</xdr:row>
      <xdr:rowOff>128918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63111"/>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128918</xdr:rowOff>
    </xdr:from>
    <xdr:to>
      <xdr:col>50</xdr:col>
      <xdr:colOff>114300</xdr:colOff>
      <xdr:row>58</xdr:row>
      <xdr:rowOff>158141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73018"/>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144043</xdr:rowOff>
    </xdr:from>
    <xdr:to>
      <xdr:col>45</xdr:col>
      <xdr:colOff>177800</xdr:colOff>
      <xdr:row>58</xdr:row>
      <xdr:rowOff>158141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88143"/>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124764</xdr:rowOff>
    </xdr:from>
    <xdr:to>
      <xdr:col>41</xdr:col>
      <xdr:colOff>50800</xdr:colOff>
      <xdr:row>58</xdr:row>
      <xdr:rowOff>144043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68864"/>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68211</xdr:rowOff>
    </xdr:from>
    <xdr:to>
      <xdr:col>55</xdr:col>
      <xdr:colOff>50800</xdr:colOff>
      <xdr:row>58</xdr:row>
      <xdr:rowOff>169811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154588</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2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78118</xdr:rowOff>
    </xdr:from>
    <xdr:to>
      <xdr:col>50</xdr:col>
      <xdr:colOff>165100</xdr:colOff>
      <xdr:row>59</xdr:row>
      <xdr:rowOff>8268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170845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107341</xdr:rowOff>
    </xdr:from>
    <xdr:to>
      <xdr:col>46</xdr:col>
      <xdr:colOff>38100</xdr:colOff>
      <xdr:row>59</xdr:row>
      <xdr:rowOff>37491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28618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93243</xdr:rowOff>
    </xdr:from>
    <xdr:to>
      <xdr:col>41</xdr:col>
      <xdr:colOff>101600</xdr:colOff>
      <xdr:row>59</xdr:row>
      <xdr:rowOff>23393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14520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73964</xdr:rowOff>
    </xdr:from>
    <xdr:to>
      <xdr:col>36</xdr:col>
      <xdr:colOff>165100</xdr:colOff>
      <xdr:row>59</xdr:row>
      <xdr:rowOff>4114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166691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1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32584</xdr:rowOff>
    </xdr:from>
    <xdr:to>
      <xdr:col>55</xdr:col>
      <xdr:colOff>0</xdr:colOff>
      <xdr:row>79</xdr:row>
      <xdr:rowOff>51003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05684"/>
          <a:ext cx="838200" cy="18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22558</xdr:rowOff>
    </xdr:from>
    <xdr:to>
      <xdr:col>50</xdr:col>
      <xdr:colOff>114300</xdr:colOff>
      <xdr:row>78</xdr:row>
      <xdr:rowOff>32584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95658"/>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135258</xdr:rowOff>
    </xdr:from>
    <xdr:to>
      <xdr:col>45</xdr:col>
      <xdr:colOff>177800</xdr:colOff>
      <xdr:row>78</xdr:row>
      <xdr:rowOff>22558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36908"/>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135258</xdr:rowOff>
    </xdr:from>
    <xdr:to>
      <xdr:col>41</xdr:col>
      <xdr:colOff>50800</xdr:colOff>
      <xdr:row>79</xdr:row>
      <xdr:rowOff>10802</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36908"/>
          <a:ext cx="889000" cy="2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203</xdr:rowOff>
    </xdr:from>
    <xdr:to>
      <xdr:col>55</xdr:col>
      <xdr:colOff>50800</xdr:colOff>
      <xdr:row>79</xdr:row>
      <xdr:rowOff>101803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86580</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5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153234</xdr:rowOff>
    </xdr:from>
    <xdr:to>
      <xdr:col>50</xdr:col>
      <xdr:colOff>165100</xdr:colOff>
      <xdr:row>78</xdr:row>
      <xdr:rowOff>83384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74511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4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143208</xdr:rowOff>
    </xdr:from>
    <xdr:to>
      <xdr:col>46</xdr:col>
      <xdr:colOff>38100</xdr:colOff>
      <xdr:row>78</xdr:row>
      <xdr:rowOff>73358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64485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3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84458</xdr:rowOff>
    </xdr:from>
    <xdr:to>
      <xdr:col>41</xdr:col>
      <xdr:colOff>101600</xdr:colOff>
      <xdr:row>78</xdr:row>
      <xdr:rowOff>14608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2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5735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37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131452</xdr:rowOff>
    </xdr:from>
    <xdr:to>
      <xdr:col>36</xdr:col>
      <xdr:colOff>165100</xdr:colOff>
      <xdr:row>79</xdr:row>
      <xdr:rowOff>61602</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52729</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156983</xdr:rowOff>
    </xdr:from>
    <xdr:to>
      <xdr:col>55</xdr:col>
      <xdr:colOff>0</xdr:colOff>
      <xdr:row>97</xdr:row>
      <xdr:rowOff>88630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16183"/>
          <a:ext cx="838200" cy="10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148067</xdr:rowOff>
    </xdr:from>
    <xdr:to>
      <xdr:col>50</xdr:col>
      <xdr:colOff>114300</xdr:colOff>
      <xdr:row>96</xdr:row>
      <xdr:rowOff>156983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0726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148067</xdr:rowOff>
    </xdr:from>
    <xdr:to>
      <xdr:col>45</xdr:col>
      <xdr:colOff>177800</xdr:colOff>
      <xdr:row>97</xdr:row>
      <xdr:rowOff>141140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07267"/>
          <a:ext cx="889000" cy="1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131218</xdr:rowOff>
    </xdr:from>
    <xdr:to>
      <xdr:col>41</xdr:col>
      <xdr:colOff>50800</xdr:colOff>
      <xdr:row>97</xdr:row>
      <xdr:rowOff>141140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61868"/>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37830</xdr:rowOff>
    </xdr:from>
    <xdr:to>
      <xdr:col>55</xdr:col>
      <xdr:colOff>50800</xdr:colOff>
      <xdr:row>97</xdr:row>
      <xdr:rowOff>139430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106183</xdr:rowOff>
    </xdr:from>
    <xdr:to>
      <xdr:col>50</xdr:col>
      <xdr:colOff>165100</xdr:colOff>
      <xdr:row>97</xdr:row>
      <xdr:rowOff>36333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27460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5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97267</xdr:rowOff>
    </xdr:from>
    <xdr:to>
      <xdr:col>46</xdr:col>
      <xdr:colOff>38100</xdr:colOff>
      <xdr:row>97</xdr:row>
      <xdr:rowOff>27417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18544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4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90340</xdr:rowOff>
    </xdr:from>
    <xdr:to>
      <xdr:col>41</xdr:col>
      <xdr:colOff>101600</xdr:colOff>
      <xdr:row>98</xdr:row>
      <xdr:rowOff>20490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2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1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80418</xdr:rowOff>
    </xdr:from>
    <xdr:to>
      <xdr:col>36</xdr:col>
      <xdr:colOff>165100</xdr:colOff>
      <xdr:row>98</xdr:row>
      <xdr:rowOff>10568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46431</xdr:rowOff>
    </xdr:from>
    <xdr:to>
      <xdr:col>85</xdr:col>
      <xdr:colOff>127000</xdr:colOff>
      <xdr:row>38</xdr:row>
      <xdr:rowOff>63881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61531"/>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46431</xdr:rowOff>
    </xdr:from>
    <xdr:to>
      <xdr:col>81</xdr:col>
      <xdr:colOff>50800</xdr:colOff>
      <xdr:row>38</xdr:row>
      <xdr:rowOff>50432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6153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50432</xdr:rowOff>
    </xdr:from>
    <xdr:to>
      <xdr:col>76</xdr:col>
      <xdr:colOff>114300</xdr:colOff>
      <xdr:row>38</xdr:row>
      <xdr:rowOff>80531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6553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79769</xdr:rowOff>
    </xdr:from>
    <xdr:to>
      <xdr:col>71</xdr:col>
      <xdr:colOff>177800</xdr:colOff>
      <xdr:row>38</xdr:row>
      <xdr:rowOff>80531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948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13081</xdr:rowOff>
    </xdr:from>
    <xdr:to>
      <xdr:col>85</xdr:col>
      <xdr:colOff>177800</xdr:colOff>
      <xdr:row>38</xdr:row>
      <xdr:rowOff>114681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162958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167081</xdr:rowOff>
    </xdr:from>
    <xdr:to>
      <xdr:col>81</xdr:col>
      <xdr:colOff>101600</xdr:colOff>
      <xdr:row>38</xdr:row>
      <xdr:rowOff>97231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88358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171082</xdr:rowOff>
    </xdr:from>
    <xdr:to>
      <xdr:col>76</xdr:col>
      <xdr:colOff>165100</xdr:colOff>
      <xdr:row>38</xdr:row>
      <xdr:rowOff>101232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92359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29731</xdr:rowOff>
    </xdr:from>
    <xdr:to>
      <xdr:col>72</xdr:col>
      <xdr:colOff>38100</xdr:colOff>
      <xdr:row>38</xdr:row>
      <xdr:rowOff>131331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122458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28969</xdr:rowOff>
    </xdr:from>
    <xdr:to>
      <xdr:col>67</xdr:col>
      <xdr:colOff>101600</xdr:colOff>
      <xdr:row>38</xdr:row>
      <xdr:rowOff>130569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121696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60637</xdr:rowOff>
    </xdr:from>
    <xdr:to>
      <xdr:col>85</xdr:col>
      <xdr:colOff>127000</xdr:colOff>
      <xdr:row>57</xdr:row>
      <xdr:rowOff>142329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33287"/>
          <a:ext cx="838200" cy="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60637</xdr:rowOff>
    </xdr:from>
    <xdr:to>
      <xdr:col>81</xdr:col>
      <xdr:colOff>50800</xdr:colOff>
      <xdr:row>57</xdr:row>
      <xdr:rowOff>131976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33287"/>
          <a:ext cx="8890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53175</xdr:rowOff>
    </xdr:from>
    <xdr:to>
      <xdr:col>76</xdr:col>
      <xdr:colOff>114300</xdr:colOff>
      <xdr:row>57</xdr:row>
      <xdr:rowOff>131976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25825"/>
          <a:ext cx="889000" cy="7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26086</xdr:rowOff>
    </xdr:from>
    <xdr:to>
      <xdr:col>71</xdr:col>
      <xdr:colOff>177800</xdr:colOff>
      <xdr:row>57</xdr:row>
      <xdr:rowOff>53175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627286"/>
          <a:ext cx="889000" cy="1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91529</xdr:rowOff>
    </xdr:from>
    <xdr:to>
      <xdr:col>85</xdr:col>
      <xdr:colOff>177800</xdr:colOff>
      <xdr:row>58</xdr:row>
      <xdr:rowOff>21679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69956</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9837</xdr:rowOff>
    </xdr:from>
    <xdr:to>
      <xdr:col>81</xdr:col>
      <xdr:colOff>101600</xdr:colOff>
      <xdr:row>57</xdr:row>
      <xdr:rowOff>111437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102564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81176</xdr:rowOff>
    </xdr:from>
    <xdr:to>
      <xdr:col>76</xdr:col>
      <xdr:colOff>165100</xdr:colOff>
      <xdr:row>58</xdr:row>
      <xdr:rowOff>11326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2453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2375</xdr:rowOff>
    </xdr:from>
    <xdr:to>
      <xdr:col>72</xdr:col>
      <xdr:colOff>38100</xdr:colOff>
      <xdr:row>57</xdr:row>
      <xdr:rowOff>103975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95102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146736</xdr:rowOff>
    </xdr:from>
    <xdr:to>
      <xdr:col>67</xdr:col>
      <xdr:colOff>101600</xdr:colOff>
      <xdr:row>56</xdr:row>
      <xdr:rowOff>76886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93413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151651</xdr:rowOff>
    </xdr:from>
    <xdr:to>
      <xdr:col>85</xdr:col>
      <xdr:colOff>127000</xdr:colOff>
      <xdr:row>96</xdr:row>
      <xdr:rowOff>165557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10851"/>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132690</xdr:rowOff>
    </xdr:from>
    <xdr:to>
      <xdr:col>81</xdr:col>
      <xdr:colOff>50800</xdr:colOff>
      <xdr:row>96</xdr:row>
      <xdr:rowOff>151651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9189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132690</xdr:rowOff>
    </xdr:from>
    <xdr:to>
      <xdr:col>76</xdr:col>
      <xdr:colOff>114300</xdr:colOff>
      <xdr:row>96</xdr:row>
      <xdr:rowOff>135522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91890"/>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109449</xdr:rowOff>
    </xdr:from>
    <xdr:to>
      <xdr:col>71</xdr:col>
      <xdr:colOff>177800</xdr:colOff>
      <xdr:row>96</xdr:row>
      <xdr:rowOff>135522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68649"/>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114757</xdr:rowOff>
    </xdr:from>
    <xdr:to>
      <xdr:col>85</xdr:col>
      <xdr:colOff>177800</xdr:colOff>
      <xdr:row>97</xdr:row>
      <xdr:rowOff>44907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93184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100851</xdr:rowOff>
    </xdr:from>
    <xdr:to>
      <xdr:col>81</xdr:col>
      <xdr:colOff>101600</xdr:colOff>
      <xdr:row>97</xdr:row>
      <xdr:rowOff>31001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22128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81890</xdr:rowOff>
    </xdr:from>
    <xdr:to>
      <xdr:col>76</xdr:col>
      <xdr:colOff>165100</xdr:colOff>
      <xdr:row>97</xdr:row>
      <xdr:rowOff>12040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84722</xdr:rowOff>
    </xdr:from>
    <xdr:to>
      <xdr:col>72</xdr:col>
      <xdr:colOff>38100</xdr:colOff>
      <xdr:row>97</xdr:row>
      <xdr:rowOff>14872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5999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58649</xdr:rowOff>
    </xdr:from>
    <xdr:to>
      <xdr:col>67</xdr:col>
      <xdr:colOff>101600</xdr:colOff>
      <xdr:row>96</xdr:row>
      <xdr:rowOff>160249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5326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議会費は、類似団体よりやや高いが、昨年度と比較して増加しているのは職員給与費など人件費である。総務費は大きく減少し、類似団体においても大きく減少しているが、当市においては退職手当の減少による影響が大きい。</a:t>
          </a:r>
        </a:p>
        <a:p>
          <a:pPr eaLnBrk="1" fontAlgn="auto" latinLnBrk="0" hangingPunct="1"/>
          <a:r>
            <a:rPr kumimoji="1" lang="ja-JP" altLang="en-US" sz="1100" b="0" i="0" baseline="0">
              <a:solidFill>
                <a:schemeClr val="dk1"/>
              </a:solidFill>
              <a:effectLst/>
              <a:latin typeface="+mn-lt"/>
              <a:ea typeface="+mn-ea"/>
              <a:cs typeface="+mn-cs"/>
            </a:rPr>
            <a:t>　民生費は、非課税世帯等に対する給付金関連に係る経費が大きく、類似団体と比較しても大きく上昇している。衛生費についても、ごみ中継施設整備事業費と山辺・県北西部広域環境衛生組合分担金が主な要因として、前年度より住民一人当たりのコストが</a:t>
          </a:r>
          <a:r>
            <a:rPr kumimoji="1" lang="en-US" altLang="ja-JP" sz="1100" b="0" i="0" baseline="0">
              <a:solidFill>
                <a:schemeClr val="dk1"/>
              </a:solidFill>
              <a:effectLst/>
              <a:latin typeface="+mn-lt"/>
              <a:ea typeface="+mn-ea"/>
              <a:cs typeface="+mn-cs"/>
            </a:rPr>
            <a:t>26,508</a:t>
          </a:r>
          <a:r>
            <a:rPr kumimoji="1" lang="ja-JP" altLang="en-US" sz="1100" b="0" i="0" baseline="0">
              <a:solidFill>
                <a:schemeClr val="dk1"/>
              </a:solidFill>
              <a:effectLst/>
              <a:latin typeface="+mn-lt"/>
              <a:ea typeface="+mn-ea"/>
              <a:cs typeface="+mn-cs"/>
            </a:rPr>
            <a:t>円と大きく増える結果となった。商工費は、新型コロナウイルス感染症対策事業として商品券事業を行った分が皆減した影響などもあり、</a:t>
          </a:r>
          <a:r>
            <a:rPr kumimoji="1" lang="en-US" altLang="ja-JP" sz="1100" b="0" i="0" baseline="0">
              <a:solidFill>
                <a:schemeClr val="dk1"/>
              </a:solidFill>
              <a:effectLst/>
              <a:latin typeface="+mn-lt"/>
              <a:ea typeface="+mn-ea"/>
              <a:cs typeface="+mn-cs"/>
            </a:rPr>
            <a:t>5,814</a:t>
          </a:r>
          <a:r>
            <a:rPr kumimoji="1" lang="ja-JP" altLang="en-US" sz="1100" b="0" i="0" baseline="0">
              <a:solidFill>
                <a:schemeClr val="dk1"/>
              </a:solidFill>
              <a:effectLst/>
              <a:latin typeface="+mn-lt"/>
              <a:ea typeface="+mn-ea"/>
              <a:cs typeface="+mn-cs"/>
            </a:rPr>
            <a:t>円減少している。土木費は、土地開発公社事業への貸付と下水道事業への出資金が減少したことによって、減少している。</a:t>
          </a:r>
        </a:p>
        <a:p>
          <a:pPr eaLnBrk="1" fontAlgn="auto" latinLnBrk="0" hangingPunct="1"/>
          <a:r>
            <a:rPr kumimoji="1" lang="ja-JP" altLang="en-US" sz="1100" b="0" i="0" baseline="0">
              <a:solidFill>
                <a:schemeClr val="dk1"/>
              </a:solidFill>
              <a:effectLst/>
              <a:latin typeface="+mn-lt"/>
              <a:ea typeface="+mn-ea"/>
              <a:cs typeface="+mn-cs"/>
            </a:rPr>
            <a:t>　教育費については、給食費相当分の支給事業の終了や小学校営繕工事の減少による影響により、前年度より</a:t>
          </a:r>
          <a:r>
            <a:rPr kumimoji="1" lang="en-US" altLang="ja-JP" sz="1100" b="0" i="0" baseline="0">
              <a:solidFill>
                <a:schemeClr val="dk1"/>
              </a:solidFill>
              <a:effectLst/>
              <a:latin typeface="+mn-lt"/>
              <a:ea typeface="+mn-ea"/>
              <a:cs typeface="+mn-cs"/>
            </a:rPr>
            <a:t>5,003</a:t>
          </a:r>
          <a:r>
            <a:rPr kumimoji="1" lang="ja-JP" altLang="en-US" sz="1100" b="0" i="0" baseline="0">
              <a:solidFill>
                <a:schemeClr val="dk1"/>
              </a:solidFill>
              <a:effectLst/>
              <a:latin typeface="+mn-lt"/>
              <a:ea typeface="+mn-ea"/>
              <a:cs typeface="+mn-cs"/>
            </a:rPr>
            <a:t>円減少している。なお、令和元年度に類似団体よりも高い水準となっているのは、小・中学校の空調設置工事をおこなったためである。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財政調整基金残高は、前年と同様に決算剰余金処分による財政調整基金を積立てているが、対標準財政規模比は</a:t>
          </a:r>
          <a:r>
            <a:rPr kumimoji="1" lang="en-US" altLang="ja-JP" sz="1100" b="0" i="0" baseline="0">
              <a:solidFill>
                <a:schemeClr val="dk1"/>
              </a:solidFill>
              <a:effectLst/>
              <a:latin typeface="+mn-lt"/>
              <a:ea typeface="+mn-ea"/>
              <a:cs typeface="+mn-cs"/>
            </a:rPr>
            <a:t>0.08</a:t>
          </a:r>
          <a:r>
            <a:rPr kumimoji="1" lang="ja-JP" altLang="en-US" sz="1100" b="0" i="0" baseline="0">
              <a:solidFill>
                <a:schemeClr val="dk1"/>
              </a:solidFill>
              <a:effectLst/>
              <a:latin typeface="+mn-lt"/>
              <a:ea typeface="+mn-ea"/>
              <a:cs typeface="+mn-cs"/>
            </a:rPr>
            <a:t>ポイント増加とほぼ横ばいになっている。</a:t>
          </a:r>
        </a:p>
        <a:p>
          <a:pPr eaLnBrk="1" fontAlgn="auto" latinLnBrk="0" hangingPunct="1"/>
          <a:r>
            <a:rPr kumimoji="1" lang="ja-JP" altLang="en-US" sz="1100" b="0" i="0" baseline="0">
              <a:solidFill>
                <a:schemeClr val="dk1"/>
              </a:solidFill>
              <a:effectLst/>
              <a:latin typeface="+mn-lt"/>
              <a:ea typeface="+mn-ea"/>
              <a:cs typeface="+mn-cs"/>
            </a:rPr>
            <a:t>　実質収支は、歳入は市税・地方交付税などの一般財源とごみ処理施設に係る市債などによって増加する一方で、歳出も非課税世帯等臨時給付金関連の増加があり、</a:t>
          </a:r>
          <a:r>
            <a:rPr kumimoji="1" lang="ja-JP" altLang="en-US" sz="1100" b="0" i="0" baseline="0">
              <a:solidFill>
                <a:sysClr val="windowText" lastClr="000000"/>
              </a:solidFill>
              <a:effectLst/>
              <a:latin typeface="+mn-lt"/>
              <a:ea typeface="+mn-ea"/>
              <a:cs typeface="+mn-cs"/>
            </a:rPr>
            <a:t>標準財政規模比については</a:t>
          </a:r>
          <a:r>
            <a:rPr kumimoji="1" lang="en-US" altLang="ja-JP" sz="1100" b="0" i="0" baseline="0">
              <a:solidFill>
                <a:sysClr val="windowText" lastClr="000000"/>
              </a:solidFill>
              <a:effectLst/>
              <a:latin typeface="+mn-lt"/>
              <a:ea typeface="+mn-ea"/>
              <a:cs typeface="+mn-cs"/>
            </a:rPr>
            <a:t>1.10</a:t>
          </a:r>
          <a:r>
            <a:rPr kumimoji="1" lang="ja-JP" altLang="en-US" sz="1100" b="0" i="0" baseline="0">
              <a:solidFill>
                <a:sysClr val="windowText" lastClr="000000"/>
              </a:solidFill>
              <a:effectLst/>
              <a:latin typeface="+mn-lt"/>
              <a:ea typeface="+mn-ea"/>
              <a:cs typeface="+mn-cs"/>
            </a:rPr>
            <a:t>ポイント減少している。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実質単年度収支は、令和</a:t>
          </a:r>
          <a:r>
            <a:rPr kumimoji="1" lang="en-US" altLang="ja-JP" sz="1100" b="0" i="0" baseline="0">
              <a:solidFill>
                <a:sysClr val="windowText" lastClr="000000"/>
              </a:solidFill>
              <a:effectLst/>
              <a:latin typeface="+mn-lt"/>
              <a:ea typeface="+mn-ea"/>
              <a:cs typeface="+mn-cs"/>
            </a:rPr>
            <a:t>4</a:t>
          </a:r>
          <a:r>
            <a:rPr kumimoji="1" lang="ja-JP" altLang="en-US" sz="1100" b="0" i="0" baseline="0">
              <a:solidFill>
                <a:sysClr val="windowText" lastClr="000000"/>
              </a:solidFill>
              <a:effectLst/>
              <a:latin typeface="+mn-lt"/>
              <a:ea typeface="+mn-ea"/>
              <a:cs typeface="+mn-cs"/>
            </a:rPr>
            <a:t>年度が</a:t>
          </a:r>
          <a:r>
            <a:rPr kumimoji="1" lang="en-US" altLang="ja-JP" sz="1100" b="0" i="0" baseline="0">
              <a:solidFill>
                <a:sysClr val="windowText" lastClr="000000"/>
              </a:solidFill>
              <a:effectLst/>
              <a:latin typeface="+mn-lt"/>
              <a:ea typeface="+mn-ea"/>
              <a:cs typeface="+mn-cs"/>
            </a:rPr>
            <a:t>1,212</a:t>
          </a:r>
          <a:r>
            <a:rPr kumimoji="1" lang="ja-JP" altLang="en-US" sz="1100" b="0" i="0" baseline="0">
              <a:solidFill>
                <a:sysClr val="windowText" lastClr="000000"/>
              </a:solidFill>
              <a:effectLst/>
              <a:latin typeface="+mn-lt"/>
              <a:ea typeface="+mn-ea"/>
              <a:cs typeface="+mn-cs"/>
            </a:rPr>
            <a:t>百万円の赤字だったが、令和</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270</a:t>
          </a:r>
          <a:r>
            <a:rPr kumimoji="1" lang="ja-JP" altLang="en-US" sz="1100" b="0" i="0" baseline="0">
              <a:solidFill>
                <a:sysClr val="windowText" lastClr="000000"/>
              </a:solidFill>
              <a:effectLst/>
              <a:latin typeface="+mn-lt"/>
              <a:ea typeface="+mn-ea"/>
              <a:cs typeface="+mn-cs"/>
            </a:rPr>
            <a:t>百万円の赤字となり標準財政規模比で</a:t>
          </a:r>
          <a:r>
            <a:rPr kumimoji="1" lang="en-US" altLang="ja-JP" sz="1100" b="0" i="0" baseline="0">
              <a:solidFill>
                <a:sysClr val="windowText" lastClr="000000"/>
              </a:solidFill>
              <a:effectLst/>
              <a:latin typeface="+mn-lt"/>
              <a:ea typeface="+mn-ea"/>
              <a:cs typeface="+mn-cs"/>
            </a:rPr>
            <a:t>6.05</a:t>
          </a:r>
          <a:r>
            <a:rPr kumimoji="1" lang="ja-JP" altLang="en-US" sz="1100" b="0" i="0" baseline="0">
              <a:solidFill>
                <a:sysClr val="windowText" lastClr="000000"/>
              </a:solidFill>
              <a:effectLst/>
              <a:latin typeface="+mn-lt"/>
              <a:ea typeface="+mn-ea"/>
              <a:cs typeface="+mn-cs"/>
            </a:rPr>
            <a:t>ポイント上昇している。今後</a:t>
          </a:r>
          <a:r>
            <a:rPr kumimoji="1" lang="ja-JP" altLang="en-US" sz="1100" b="0" i="0" baseline="0">
              <a:solidFill>
                <a:schemeClr val="dk1"/>
              </a:solidFill>
              <a:effectLst/>
              <a:latin typeface="+mn-lt"/>
              <a:ea typeface="+mn-ea"/>
              <a:cs typeface="+mn-cs"/>
            </a:rPr>
            <a:t>も多様な財政需要に対応するため、引き続き強固で持続可能な財政基盤の確立に取り組むこととしている。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en-US" sz="1100" b="0" i="0" baseline="0">
              <a:solidFill>
                <a:schemeClr val="dk1"/>
              </a:solidFill>
              <a:effectLst/>
              <a:latin typeface="+mn-lt"/>
              <a:ea typeface="+mn-ea"/>
              <a:cs typeface="+mn-cs"/>
            </a:rPr>
            <a:t>年度より</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大和高田市集中改革プラン</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及び</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大和高田市財政健全化プログラム</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を実施し、普通会計はもとより地方公営企業も含め財政健全化に取り組んだことにより、平成</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年度より連結実質赤字も解消されており、平成</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年度以降は会計ごとの変動はあるものの、連結では実質黒字となっている。</a:t>
          </a:r>
        </a:p>
        <a:p>
          <a:pPr eaLnBrk="1" fontAlgn="auto" latinLnBrk="0" hangingPunct="1"/>
          <a:r>
            <a:rPr kumimoji="1" lang="ja-JP" altLang="en-US" sz="1100" b="0" i="0" baseline="0">
              <a:solidFill>
                <a:schemeClr val="dk1"/>
              </a:solidFill>
              <a:effectLst/>
              <a:latin typeface="+mn-lt"/>
              <a:ea typeface="+mn-ea"/>
              <a:cs typeface="+mn-cs"/>
            </a:rPr>
            <a:t>　黒字額の大半は、水道事業会計、病院事業会計によるものである。一般会計や駐車場事業特別会計を除く各特別会計においても黒字であるが、黒字額は後期高齢者医療保険事業特別会計と休日診療所特別会計を除き年々縮小している。休日診療所特別会計は、診療収入が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67</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31</a:t>
          </a:r>
          <a:r>
            <a:rPr kumimoji="1" lang="ja-JP" altLang="en-US" sz="1100" b="0" i="0" baseline="0">
              <a:solidFill>
                <a:schemeClr val="dk1"/>
              </a:solidFill>
              <a:effectLst/>
              <a:latin typeface="+mn-lt"/>
              <a:ea typeface="+mn-ea"/>
              <a:cs typeface="+mn-cs"/>
            </a:rPr>
            <a:t>百万円）増加していることが黒字の大きな要因となっている。</a:t>
          </a:r>
        </a:p>
        <a:p>
          <a:pPr eaLnBrk="1" fontAlgn="auto" latinLnBrk="0" hangingPunct="1"/>
          <a:r>
            <a:rPr kumimoji="1" lang="ja-JP" altLang="en-US" sz="1100" b="0" i="0" baseline="0">
              <a:solidFill>
                <a:schemeClr val="dk1"/>
              </a:solidFill>
              <a:effectLst/>
              <a:latin typeface="+mn-lt"/>
              <a:ea typeface="+mn-ea"/>
              <a:cs typeface="+mn-cs"/>
            </a:rPr>
            <a:t>　今後も民間委託の推進や公共施設のあり方検討等、行財政改革により連結実質黒字の維持に努める。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zoomScale="90" zoomScaleNormal="9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30180223</v>
      </c>
      <c r="BO4" s="407"/>
      <c r="BP4" s="407"/>
      <c r="BQ4" s="407"/>
      <c r="BR4" s="407"/>
      <c r="BS4" s="407"/>
      <c r="BT4" s="407"/>
      <c r="BU4" s="408"/>
      <c r="BV4" s="406">
        <v>28808725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0.8</v>
      </c>
      <c r="CU4" s="413"/>
      <c r="CV4" s="413"/>
      <c r="CW4" s="413"/>
      <c r="CX4" s="413"/>
      <c r="CY4" s="413"/>
      <c r="CZ4" s="413"/>
      <c r="DA4" s="414"/>
      <c r="DB4" s="412">
        <v>1.9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29902903</v>
      </c>
      <c r="BO5" s="444"/>
      <c r="BP5" s="444"/>
      <c r="BQ5" s="444"/>
      <c r="BR5" s="444"/>
      <c r="BS5" s="444"/>
      <c r="BT5" s="444"/>
      <c r="BU5" s="445"/>
      <c r="BV5" s="443">
        <v>28462134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98.2</v>
      </c>
      <c r="CU5" s="441"/>
      <c r="CV5" s="441"/>
      <c r="CW5" s="441"/>
      <c r="CX5" s="441"/>
      <c r="CY5" s="441"/>
      <c r="CZ5" s="441"/>
      <c r="DA5" s="442"/>
      <c r="DB5" s="440">
        <v>98.3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277320</v>
      </c>
      <c r="BO6" s="444"/>
      <c r="BP6" s="444"/>
      <c r="BQ6" s="444"/>
      <c r="BR6" s="444"/>
      <c r="BS6" s="444"/>
      <c r="BT6" s="444"/>
      <c r="BU6" s="445"/>
      <c r="BV6" s="443">
        <v>346591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98.9</v>
      </c>
      <c r="CU6" s="481"/>
      <c r="CV6" s="481"/>
      <c r="CW6" s="481"/>
      <c r="CX6" s="481"/>
      <c r="CY6" s="481"/>
      <c r="CZ6" s="481"/>
      <c r="DA6" s="482"/>
      <c r="DB6" s="480">
        <v>99.8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150532</v>
      </c>
      <c r="BO7" s="444"/>
      <c r="BP7" s="444"/>
      <c r="BQ7" s="444"/>
      <c r="BR7" s="444"/>
      <c r="BS7" s="444"/>
      <c r="BT7" s="444"/>
      <c r="BU7" s="445"/>
      <c r="BV7" s="443">
        <v>49555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15896080</v>
      </c>
      <c r="CU7" s="444"/>
      <c r="CV7" s="444"/>
      <c r="CW7" s="444"/>
      <c r="CX7" s="444"/>
      <c r="CY7" s="444"/>
      <c r="CZ7" s="444"/>
      <c r="DA7" s="445"/>
      <c r="DB7" s="443">
        <v>15640812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126788</v>
      </c>
      <c r="BO8" s="444"/>
      <c r="BP8" s="444"/>
      <c r="BQ8" s="444"/>
      <c r="BR8" s="444"/>
      <c r="BS8" s="444"/>
      <c r="BT8" s="444"/>
      <c r="BU8" s="445"/>
      <c r="BV8" s="443">
        <v>297036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0.46</v>
      </c>
      <c r="CU8" s="484"/>
      <c r="CV8" s="484"/>
      <c r="CW8" s="484"/>
      <c r="CX8" s="484"/>
      <c r="CY8" s="484"/>
      <c r="CZ8" s="484"/>
      <c r="DA8" s="485"/>
      <c r="DB8" s="483">
        <v>0.47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61744</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-170248</v>
      </c>
      <c r="BO9" s="444"/>
      <c r="BP9" s="444"/>
      <c r="BQ9" s="444"/>
      <c r="BR9" s="444"/>
      <c r="BS9" s="444"/>
      <c r="BT9" s="444"/>
      <c r="BU9" s="445"/>
      <c r="BV9" s="443">
        <v>-1111895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v>
      </c>
      <c r="CU9" s="441"/>
      <c r="CV9" s="441"/>
      <c r="CW9" s="441"/>
      <c r="CX9" s="441"/>
      <c r="CY9" s="441"/>
      <c r="CZ9" s="441"/>
      <c r="DA9" s="442"/>
      <c r="DB9" s="440">
        <v>10.7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64817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16</v>
      </c>
      <c r="BO10" s="444"/>
      <c r="BP10" s="444"/>
      <c r="BQ10" s="444"/>
      <c r="BR10" s="444"/>
      <c r="BS10" s="444"/>
      <c r="BT10" s="444"/>
      <c r="BU10" s="445"/>
      <c r="BV10" s="443">
        <v>17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62413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100000</v>
      </c>
      <c r="BO12" s="444"/>
      <c r="BP12" s="444"/>
      <c r="BQ12" s="444"/>
      <c r="BR12" s="444"/>
      <c r="BS12" s="444"/>
      <c r="BT12" s="444"/>
      <c r="BU12" s="445"/>
      <c r="BV12" s="443">
        <v>100000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61461</v>
      </c>
      <c r="S13" s="528"/>
      <c r="T13" s="528"/>
      <c r="U13" s="528"/>
      <c r="V13" s="529"/>
      <c r="W13" s="459" t="s">
        <v>131</v>
      </c>
      <c r="X13" s="460"/>
      <c r="Y13" s="460"/>
      <c r="Z13" s="460"/>
      <c r="AA13" s="460"/>
      <c r="AB13" s="450"/>
      <c r="AC13" s="494">
        <v>267</v>
      </c>
      <c r="AD13" s="495"/>
      <c r="AE13" s="495"/>
      <c r="AF13" s="495"/>
      <c r="AG13" s="537"/>
      <c r="AH13" s="494">
        <v>244</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-270232</v>
      </c>
      <c r="BO13" s="444"/>
      <c r="BP13" s="444"/>
      <c r="BQ13" s="444"/>
      <c r="BR13" s="444"/>
      <c r="BS13" s="444"/>
      <c r="BT13" s="444"/>
      <c r="BU13" s="445"/>
      <c r="BV13" s="443">
        <v>-1211878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5.7</v>
      </c>
      <c r="CU13" s="441"/>
      <c r="CV13" s="441"/>
      <c r="CW13" s="441"/>
      <c r="CX13" s="441"/>
      <c r="CY13" s="441"/>
      <c r="CZ13" s="441"/>
      <c r="DA13" s="442"/>
      <c r="DB13" s="440">
        <v>6.4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62845</v>
      </c>
      <c r="S14" s="528"/>
      <c r="T14" s="528"/>
      <c r="U14" s="528"/>
      <c r="V14" s="529"/>
      <c r="W14" s="433"/>
      <c r="X14" s="434"/>
      <c r="Y14" s="434"/>
      <c r="Z14" s="434"/>
      <c r="AA14" s="434"/>
      <c r="AB14" s="423"/>
      <c r="AC14" s="530">
        <v>1</v>
      </c>
      <c r="AD14" s="531"/>
      <c r="AE14" s="531"/>
      <c r="AF14" s="531"/>
      <c r="AG14" s="532"/>
      <c r="AH14" s="530">
        <v>0.9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25.4</v>
      </c>
      <c r="CU14" s="542"/>
      <c r="CV14" s="542"/>
      <c r="CW14" s="542"/>
      <c r="CX14" s="542"/>
      <c r="CY14" s="542"/>
      <c r="CZ14" s="542"/>
      <c r="DA14" s="543"/>
      <c r="DB14" s="541">
        <v>25.2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62037</v>
      </c>
      <c r="S15" s="528"/>
      <c r="T15" s="528"/>
      <c r="U15" s="528"/>
      <c r="V15" s="529"/>
      <c r="W15" s="459" t="s">
        <v>137</v>
      </c>
      <c r="X15" s="460"/>
      <c r="Y15" s="460"/>
      <c r="Z15" s="460"/>
      <c r="AA15" s="460"/>
      <c r="AB15" s="450"/>
      <c r="AC15" s="494">
        <v>7457</v>
      </c>
      <c r="AD15" s="495"/>
      <c r="AE15" s="495"/>
      <c r="AF15" s="495"/>
      <c r="AG15" s="537"/>
      <c r="AH15" s="494">
        <v>7990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6438001</v>
      </c>
      <c r="BO15" s="407"/>
      <c r="BP15" s="407"/>
      <c r="BQ15" s="407"/>
      <c r="BR15" s="407"/>
      <c r="BS15" s="407"/>
      <c r="BT15" s="407"/>
      <c r="BU15" s="408"/>
      <c r="BV15" s="406">
        <v>6351657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27.7</v>
      </c>
      <c r="AD16" s="531"/>
      <c r="AE16" s="531"/>
      <c r="AF16" s="531"/>
      <c r="AG16" s="532"/>
      <c r="AH16" s="530">
        <v>29.4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14128059</v>
      </c>
      <c r="BO16" s="444"/>
      <c r="BP16" s="444"/>
      <c r="BQ16" s="444"/>
      <c r="BR16" s="444"/>
      <c r="BS16" s="444"/>
      <c r="BT16" s="444"/>
      <c r="BU16" s="445"/>
      <c r="BV16" s="443">
        <v>13745038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19238</v>
      </c>
      <c r="AD17" s="495"/>
      <c r="AE17" s="495"/>
      <c r="AF17" s="495"/>
      <c r="AG17" s="537"/>
      <c r="AH17" s="494">
        <v>18981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8098715</v>
      </c>
      <c r="BO17" s="444"/>
      <c r="BP17" s="444"/>
      <c r="BQ17" s="444"/>
      <c r="BR17" s="444"/>
      <c r="BS17" s="444"/>
      <c r="BT17" s="444"/>
      <c r="BU17" s="445"/>
      <c r="BV17" s="443">
        <v>7994931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16.48</v>
      </c>
      <c r="M18" s="567"/>
      <c r="N18" s="567"/>
      <c r="O18" s="567"/>
      <c r="P18" s="567"/>
      <c r="Q18" s="567"/>
      <c r="R18" s="568"/>
      <c r="S18" s="568"/>
      <c r="T18" s="568"/>
      <c r="U18" s="568"/>
      <c r="V18" s="569"/>
      <c r="W18" s="461"/>
      <c r="X18" s="462"/>
      <c r="Y18" s="462"/>
      <c r="Z18" s="462"/>
      <c r="AA18" s="462"/>
      <c r="AB18" s="453"/>
      <c r="AC18" s="570">
        <v>71.400000000000006</v>
      </c>
      <c r="AD18" s="571"/>
      <c r="AE18" s="571"/>
      <c r="AF18" s="571"/>
      <c r="AG18" s="572"/>
      <c r="AH18" s="570">
        <v>69.7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15829763</v>
      </c>
      <c r="BO18" s="444"/>
      <c r="BP18" s="444"/>
      <c r="BQ18" s="444"/>
      <c r="BR18" s="444"/>
      <c r="BS18" s="444"/>
      <c r="BT18" s="444"/>
      <c r="BU18" s="445"/>
      <c r="BV18" s="443">
        <v>15593001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3747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19347705</v>
      </c>
      <c r="BO19" s="444"/>
      <c r="BP19" s="444"/>
      <c r="BQ19" s="444"/>
      <c r="BR19" s="444"/>
      <c r="BS19" s="444"/>
      <c r="BT19" s="444"/>
      <c r="BU19" s="445"/>
      <c r="BV19" s="443">
        <v>18726558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26095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21606700</v>
      </c>
      <c r="BO22" s="407"/>
      <c r="BP22" s="407"/>
      <c r="BQ22" s="407"/>
      <c r="BR22" s="407"/>
      <c r="BS22" s="407"/>
      <c r="BT22" s="407"/>
      <c r="BU22" s="408"/>
      <c r="BV22" s="406">
        <v>21357647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15296898</v>
      </c>
      <c r="BO23" s="444"/>
      <c r="BP23" s="444"/>
      <c r="BQ23" s="444"/>
      <c r="BR23" s="444"/>
      <c r="BS23" s="444"/>
      <c r="BT23" s="444"/>
      <c r="BU23" s="445"/>
      <c r="BV23" s="443">
        <v>14564003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8330</v>
      </c>
      <c r="R24" s="495"/>
      <c r="S24" s="495"/>
      <c r="T24" s="495"/>
      <c r="U24" s="495"/>
      <c r="V24" s="537"/>
      <c r="W24" s="589"/>
      <c r="X24" s="590"/>
      <c r="Y24" s="591"/>
      <c r="Z24" s="493" t="s">
        <v>162</v>
      </c>
      <c r="AA24" s="473"/>
      <c r="AB24" s="473"/>
      <c r="AC24" s="473"/>
      <c r="AD24" s="473"/>
      <c r="AE24" s="473"/>
      <c r="AF24" s="473"/>
      <c r="AG24" s="474"/>
      <c r="AH24" s="494">
        <v>515</v>
      </c>
      <c r="AI24" s="495"/>
      <c r="AJ24" s="495"/>
      <c r="AK24" s="495"/>
      <c r="AL24" s="537"/>
      <c r="AM24" s="494">
        <v>1500195</v>
      </c>
      <c r="AN24" s="495"/>
      <c r="AO24" s="495"/>
      <c r="AP24" s="495"/>
      <c r="AQ24" s="495"/>
      <c r="AR24" s="537"/>
      <c r="AS24" s="494">
        <v>2913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12563408</v>
      </c>
      <c r="BO24" s="444"/>
      <c r="BP24" s="444"/>
      <c r="BQ24" s="444"/>
      <c r="BR24" s="444"/>
      <c r="BS24" s="444"/>
      <c r="BT24" s="444"/>
      <c r="BU24" s="445"/>
      <c r="BV24" s="443">
        <v>11471237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6885</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3346641</v>
      </c>
      <c r="BO25" s="407"/>
      <c r="BP25" s="407"/>
      <c r="BQ25" s="407"/>
      <c r="BR25" s="407"/>
      <c r="BS25" s="407"/>
      <c r="BT25" s="407"/>
      <c r="BU25" s="408"/>
      <c r="BV25" s="406">
        <v>3558221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5865</v>
      </c>
      <c r="R26" s="495"/>
      <c r="S26" s="495"/>
      <c r="T26" s="495"/>
      <c r="U26" s="495"/>
      <c r="V26" s="537"/>
      <c r="W26" s="589"/>
      <c r="X26" s="590"/>
      <c r="Y26" s="591"/>
      <c r="Z26" s="493" t="s">
        <v>168</v>
      </c>
      <c r="AA26" s="595"/>
      <c r="AB26" s="595"/>
      <c r="AC26" s="595"/>
      <c r="AD26" s="595"/>
      <c r="AE26" s="595"/>
      <c r="AF26" s="595"/>
      <c r="AG26" s="596"/>
      <c r="AH26" s="494">
        <v>58</v>
      </c>
      <c r="AI26" s="495"/>
      <c r="AJ26" s="495"/>
      <c r="AK26" s="495"/>
      <c r="AL26" s="537"/>
      <c r="AM26" s="494">
        <v>196736</v>
      </c>
      <c r="AN26" s="495"/>
      <c r="AO26" s="495"/>
      <c r="AP26" s="495"/>
      <c r="AQ26" s="495"/>
      <c r="AR26" s="537"/>
      <c r="AS26" s="494">
        <v>3392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6180</v>
      </c>
      <c r="R27" s="495"/>
      <c r="S27" s="495"/>
      <c r="T27" s="495"/>
      <c r="U27" s="495"/>
      <c r="V27" s="537"/>
      <c r="W27" s="589"/>
      <c r="X27" s="590"/>
      <c r="Y27" s="591"/>
      <c r="Z27" s="493" t="s">
        <v>171</v>
      </c>
      <c r="AA27" s="473"/>
      <c r="AB27" s="473"/>
      <c r="AC27" s="473"/>
      <c r="AD27" s="473"/>
      <c r="AE27" s="473"/>
      <c r="AF27" s="473"/>
      <c r="AG27" s="474"/>
      <c r="AH27" s="494">
        <v>63</v>
      </c>
      <c r="AI27" s="495"/>
      <c r="AJ27" s="495"/>
      <c r="AK27" s="495"/>
      <c r="AL27" s="537"/>
      <c r="AM27" s="494">
        <v>201779</v>
      </c>
      <c r="AN27" s="495"/>
      <c r="AO27" s="495"/>
      <c r="AP27" s="495"/>
      <c r="AQ27" s="495"/>
      <c r="AR27" s="537"/>
      <c r="AS27" s="494">
        <v>3203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184</v>
      </c>
      <c r="BO27" s="563"/>
      <c r="BP27" s="563"/>
      <c r="BQ27" s="563"/>
      <c r="BR27" s="563"/>
      <c r="BS27" s="563"/>
      <c r="BT27" s="563"/>
      <c r="BU27" s="564"/>
      <c r="BV27" s="562">
        <v>184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5350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2387152</v>
      </c>
      <c r="BO28" s="407"/>
      <c r="BP28" s="407"/>
      <c r="BQ28" s="407"/>
      <c r="BR28" s="407"/>
      <c r="BS28" s="407"/>
      <c r="BT28" s="407"/>
      <c r="BU28" s="408"/>
      <c r="BV28" s="406">
        <v>2337114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15</v>
      </c>
      <c r="M29" s="495"/>
      <c r="N29" s="495"/>
      <c r="O29" s="495"/>
      <c r="P29" s="537"/>
      <c r="Q29" s="494">
        <v>4980</v>
      </c>
      <c r="R29" s="495"/>
      <c r="S29" s="495"/>
      <c r="T29" s="495"/>
      <c r="U29" s="495"/>
      <c r="V29" s="537"/>
      <c r="W29" s="592"/>
      <c r="X29" s="593"/>
      <c r="Y29" s="594"/>
      <c r="Z29" s="493" t="s">
        <v>177</v>
      </c>
      <c r="AA29" s="473"/>
      <c r="AB29" s="473"/>
      <c r="AC29" s="473"/>
      <c r="AD29" s="473"/>
      <c r="AE29" s="473"/>
      <c r="AF29" s="473"/>
      <c r="AG29" s="474"/>
      <c r="AH29" s="494">
        <v>578</v>
      </c>
      <c r="AI29" s="495"/>
      <c r="AJ29" s="495"/>
      <c r="AK29" s="495"/>
      <c r="AL29" s="537"/>
      <c r="AM29" s="494">
        <v>1701974</v>
      </c>
      <c r="AN29" s="495"/>
      <c r="AO29" s="495"/>
      <c r="AP29" s="495"/>
      <c r="AQ29" s="495"/>
      <c r="AR29" s="537"/>
      <c r="AS29" s="494">
        <v>2945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437472</v>
      </c>
      <c r="BO29" s="444"/>
      <c r="BP29" s="444"/>
      <c r="BQ29" s="444"/>
      <c r="BR29" s="444"/>
      <c r="BS29" s="444"/>
      <c r="BT29" s="444"/>
      <c r="BU29" s="445"/>
      <c r="BV29" s="443">
        <v>443623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743510</v>
      </c>
      <c r="BO30" s="563"/>
      <c r="BP30" s="563"/>
      <c r="BQ30" s="563"/>
      <c r="BR30" s="563"/>
      <c r="BS30" s="563"/>
      <c r="BT30" s="563"/>
      <c r="BU30" s="564"/>
      <c r="BV30" s="562">
        <v>645089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IF('各会計、関係団体の財政状況及び健全化判断比率'!B34="","",'各会計、関係団体の財政状況及び健全化判断比率'!B34)</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奈良県葛城地区清掃事務組合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大和高田市土地開発公社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休日診療所特別会計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国民健康保険天満診療所特別会計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IF('各会計、関係団体の財政状況及び健全化判断比率'!B35="","",'各会計、関係団体の財政状況及び健全化判断比率'!B35)</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奈良県住宅新築資金等貸付金回収管理組合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駐車場事業特別会計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IF('各会計、関係団体の財政状況及び健全化判断比率'!B36="","",'各会計、関係団体の財政状況及び健全化判断比率'!B36)</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奈良県後期高齢者医療広域連合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奈良県広域消防組合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介護サービス事業特別会計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山辺・県北西部広域環境衛生組合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8</v>
      </c>
      <c r="V39" s="633"/>
      <c r="W39" s="634" t="str">
        <f>IF('各会計、関係団体の財政状況及び健全化判断比率'!B33="","",'各会計、関係団体の財政状況及び健全化判断比率'!B33)</f>
        <v>後期高齢者医療保険事業特別会計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k4CzyK6ofwGnYr27jEQGNvH3aO1rSk3+f/8cC3qZYvAIaIbx4WPzQD6wIPZTEf0aeIoMpWP1oTYbW0ImvQoS0Q==" saltValue="JrZlOuYy1mbVjsYjYiXM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zoomScale="85" zoomScaleNormal="85"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538</v>
      </c>
      <c r="D34" s="1187"/>
      <c r="E34" s="1188"/>
      <c r="F34" s="32" t="s">
        <v>539</v>
      </c>
      <c r="G34" s="33" t="s">
        <v>540</v>
      </c>
      <c r="H34" s="33" t="s">
        <v>541</v>
      </c>
      <c r="I34" s="33" t="s">
        <v>542</v>
      </c>
      <c r="J34" s="34" t="s">
        <v>543</v>
      </c>
      <c r="K34" s="22"/>
      <c r="L34" s="22"/>
      <c r="M34" s="22"/>
      <c r="N34" s="22"/>
      <c r="O34" s="22"/>
      <c r="P34" s="22"/>
    </row>
    <row r="35" spans="1:16" ht="39" customHeight="1" x14ac:dyDescent="0.2">
      <c r="A35" s="22"/>
      <c r="B35" s="35"/>
      <c r="C35" s="1181" t="s">
        <v>544</v>
      </c>
      <c r="D35" s="1182"/>
      <c r="E35" s="1183"/>
      <c r="F35" s="36">
        <v>7.02</v>
      </c>
      <c r="G35" s="37">
        <v>7.87</v>
      </c>
      <c r="H35" s="37">
        <v>8.9</v>
      </c>
      <c r="I35" s="37">
        <v>10.1</v>
      </c>
      <c r="J35" s="38">
        <v>10.63</v>
      </c>
      <c r="K35" s="22"/>
      <c r="L35" s="22"/>
      <c r="M35" s="22"/>
      <c r="N35" s="22"/>
      <c r="O35" s="22"/>
      <c r="P35" s="22"/>
    </row>
    <row r="36" spans="1:16" ht="39" customHeight="1" x14ac:dyDescent="0.2">
      <c r="A36" s="22"/>
      <c r="B36" s="35"/>
      <c r="C36" s="1181" t="s">
        <v>545</v>
      </c>
      <c r="D36" s="1182"/>
      <c r="E36" s="1183"/>
      <c r="F36" s="36">
        <v>2.4300000000000002</v>
      </c>
      <c r="G36" s="37">
        <v>3.33</v>
      </c>
      <c r="H36" s="37">
        <v>7.73</v>
      </c>
      <c r="I36" s="37">
        <v>10.16</v>
      </c>
      <c r="J36" s="38">
        <v>7.94</v>
      </c>
      <c r="K36" s="22"/>
      <c r="L36" s="22"/>
      <c r="M36" s="22"/>
      <c r="N36" s="22"/>
      <c r="O36" s="22"/>
      <c r="P36" s="22"/>
    </row>
    <row r="37" spans="1:16" ht="39" customHeight="1" x14ac:dyDescent="0.2">
      <c r="A37" s="22"/>
      <c r="B37" s="35"/>
      <c r="C37" s="1181" t="s">
        <v>546</v>
      </c>
      <c r="D37" s="1182"/>
      <c r="E37" s="1183"/>
      <c r="F37" s="36">
        <v>0.9</v>
      </c>
      <c r="G37" s="37">
        <v>0.31</v>
      </c>
      <c r="H37" s="37">
        <v>0.49</v>
      </c>
      <c r="I37" s="37">
        <v>0.95</v>
      </c>
      <c r="J37" s="38">
        <v>0.59</v>
      </c>
      <c r="K37" s="22"/>
      <c r="L37" s="22"/>
      <c r="M37" s="22"/>
      <c r="N37" s="22"/>
      <c r="O37" s="22"/>
      <c r="P37" s="22"/>
    </row>
    <row r="38" spans="1:16" ht="39" customHeight="1" x14ac:dyDescent="0.2">
      <c r="A38" s="22"/>
      <c r="B38" s="35"/>
      <c r="C38" s="1181" t="s">
        <v>547</v>
      </c>
      <c r="D38" s="1182"/>
      <c r="E38" s="1183"/>
      <c r="F38" s="36">
        <v>3.43</v>
      </c>
      <c r="G38" s="37">
        <v>0.23</v>
      </c>
      <c r="H38" s="37">
        <v>8.7899999999999991</v>
      </c>
      <c r="I38" s="37">
        <v>1.77</v>
      </c>
      <c r="J38" s="38">
        <v>0.52</v>
      </c>
      <c r="K38" s="22"/>
      <c r="L38" s="22"/>
      <c r="M38" s="22"/>
      <c r="N38" s="22"/>
      <c r="O38" s="22"/>
      <c r="P38" s="22"/>
    </row>
    <row r="39" spans="1:16" ht="39" customHeight="1" x14ac:dyDescent="0.2">
      <c r="A39" s="22"/>
      <c r="B39" s="35"/>
      <c r="C39" s="1181" t="s">
        <v>548</v>
      </c>
      <c r="D39" s="1182"/>
      <c r="E39" s="1183"/>
      <c r="F39" s="36" t="s">
        <v>491</v>
      </c>
      <c r="G39" s="37" t="s">
        <v>491</v>
      </c>
      <c r="H39" s="37">
        <v>0.05</v>
      </c>
      <c r="I39" s="37">
        <v>0.12</v>
      </c>
      <c r="J39" s="38">
        <v>0.27</v>
      </c>
      <c r="K39" s="22"/>
      <c r="L39" s="22"/>
      <c r="M39" s="22"/>
      <c r="N39" s="22"/>
      <c r="O39" s="22"/>
      <c r="P39" s="22"/>
    </row>
    <row r="40" spans="1:16" ht="39" customHeight="1" x14ac:dyDescent="0.2">
      <c r="A40" s="22"/>
      <c r="B40" s="35"/>
      <c r="C40" s="1181" t="s">
        <v>549</v>
      </c>
      <c r="D40" s="1182"/>
      <c r="E40" s="1183"/>
      <c r="F40" s="36">
        <v>2.5499999999999998</v>
      </c>
      <c r="G40" s="37">
        <v>1.97</v>
      </c>
      <c r="H40" s="37">
        <v>1.27</v>
      </c>
      <c r="I40" s="37">
        <v>0.89</v>
      </c>
      <c r="J40" s="38">
        <v>0.21</v>
      </c>
      <c r="K40" s="22"/>
      <c r="L40" s="22"/>
      <c r="M40" s="22"/>
      <c r="N40" s="22"/>
      <c r="O40" s="22"/>
      <c r="P40" s="22"/>
    </row>
    <row r="41" spans="1:16" ht="39" customHeight="1" x14ac:dyDescent="0.2">
      <c r="A41" s="22"/>
      <c r="B41" s="35"/>
      <c r="C41" s="1181" t="s">
        <v>550</v>
      </c>
      <c r="D41" s="1182"/>
      <c r="E41" s="1183"/>
      <c r="F41" s="36">
        <v>0.68</v>
      </c>
      <c r="G41" s="37">
        <v>0.2</v>
      </c>
      <c r="H41" s="37">
        <v>0</v>
      </c>
      <c r="I41" s="37">
        <v>0.09</v>
      </c>
      <c r="J41" s="38">
        <v>0.21</v>
      </c>
      <c r="K41" s="22"/>
      <c r="L41" s="22"/>
      <c r="M41" s="22"/>
      <c r="N41" s="22"/>
      <c r="O41" s="22"/>
      <c r="P41" s="22"/>
    </row>
    <row r="42" spans="1:16" ht="39" customHeight="1" x14ac:dyDescent="0.2">
      <c r="A42" s="22"/>
      <c r="B42" s="39"/>
      <c r="C42" s="1181" t="s">
        <v>551</v>
      </c>
      <c r="D42" s="1182"/>
      <c r="E42" s="1183"/>
      <c r="F42" s="36" t="s">
        <v>491</v>
      </c>
      <c r="G42" s="37" t="s">
        <v>491</v>
      </c>
      <c r="H42" s="37" t="s">
        <v>552</v>
      </c>
      <c r="I42" s="37" t="s">
        <v>491</v>
      </c>
      <c r="J42" s="38" t="s">
        <v>491</v>
      </c>
      <c r="K42" s="22"/>
      <c r="L42" s="22"/>
      <c r="M42" s="22"/>
      <c r="N42" s="22"/>
      <c r="O42" s="22"/>
      <c r="P42" s="22"/>
    </row>
    <row r="43" spans="1:16" ht="39" customHeight="1" thickBot="1" x14ac:dyDescent="0.25">
      <c r="A43" s="22"/>
      <c r="B43" s="40"/>
      <c r="C43" s="1184" t="s">
        <v>553</v>
      </c>
      <c r="D43" s="1185"/>
      <c r="E43" s="1186"/>
      <c r="F43" s="41">
        <v>7.0000000000000007E-2</v>
      </c>
      <c r="G43" s="42">
        <v>0.02</v>
      </c>
      <c r="H43" s="42">
        <v>0.04</v>
      </c>
      <c r="I43" s="42">
        <v>0.05</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ekbNfwIkvxP4fRZDXM5FqT+1hRqWwqJEXp282aOCuwjoqTRKwAXTl2KS9ZCzJnDSJc6e7ze2iNLM+dkG/AZkw==" saltValue="c/FqGKlQbT4UzXDngsvw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zoomScale="85" zoomScaleNormal="8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2285</v>
      </c>
      <c r="L45" s="60">
        <v>2126</v>
      </c>
      <c r="M45" s="60">
        <v>2119</v>
      </c>
      <c r="N45" s="60">
        <v>2015</v>
      </c>
      <c r="O45" s="61">
        <v>1918</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1072</v>
      </c>
      <c r="L48" s="64">
        <v>1033</v>
      </c>
      <c r="M48" s="64">
        <v>966</v>
      </c>
      <c r="N48" s="64">
        <v>965</v>
      </c>
      <c r="O48" s="65">
        <v>1004</v>
      </c>
      <c r="P48" s="48"/>
      <c r="Q48" s="48"/>
      <c r="R48" s="48"/>
      <c r="S48" s="48"/>
      <c r="T48" s="48"/>
      <c r="U48" s="48"/>
    </row>
    <row r="49" spans="1:21" ht="30.75" customHeight="1" x14ac:dyDescent="0.2">
      <c r="A49" s="48"/>
      <c r="B49" s="1191"/>
      <c r="C49" s="1192"/>
      <c r="D49" s="62"/>
      <c r="E49" s="1197" t="s">
        <v>14</v>
      </c>
      <c r="F49" s="1197"/>
      <c r="G49" s="1197"/>
      <c r="H49" s="1197"/>
      <c r="I49" s="1197"/>
      <c r="J49" s="1198"/>
      <c r="K49" s="63">
        <v>56</v>
      </c>
      <c r="L49" s="64">
        <v>62</v>
      </c>
      <c r="M49" s="64">
        <v>56</v>
      </c>
      <c r="N49" s="64">
        <v>56</v>
      </c>
      <c r="O49" s="65">
        <v>57</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491</v>
      </c>
      <c r="L50" s="64" t="s">
        <v>491</v>
      </c>
      <c r="M50" s="64" t="s">
        <v>491</v>
      </c>
      <c r="N50" s="64" t="s">
        <v>491</v>
      </c>
      <c r="O50" s="65" t="s">
        <v>491</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t="s">
        <v>491</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2276</v>
      </c>
      <c r="L52" s="64">
        <v>2275</v>
      </c>
      <c r="M52" s="64">
        <v>2225</v>
      </c>
      <c r="N52" s="64">
        <v>2258</v>
      </c>
      <c r="O52" s="65">
        <v>2255</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1137</v>
      </c>
      <c r="L53" s="69">
        <v>946</v>
      </c>
      <c r="M53" s="69">
        <v>916</v>
      </c>
      <c r="N53" s="69">
        <v>778</v>
      </c>
      <c r="O53" s="70">
        <v>724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A2tX7oJwhhHOulgMWcf0cYfkHPhCMbvG0lfmkq6bqYb9iqKmpguIaorDtbZDFK2YGnTosmZwE8pMkkbM7tCPA==" saltValue="oiUFyWNwYKnFHtQnP142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zoomScale="85" zoomScaleNormal="85"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22093</v>
      </c>
      <c r="J41" s="356">
        <v>22128</v>
      </c>
      <c r="K41" s="356">
        <v>22590</v>
      </c>
      <c r="L41" s="356">
        <v>21358</v>
      </c>
      <c r="M41" s="357">
        <v>21607</v>
      </c>
    </row>
    <row r="42" spans="2:13" ht="27.75" customHeight="1" x14ac:dyDescent="0.2">
      <c r="B42" s="1222"/>
      <c r="C42" s="1223"/>
      <c r="D42" s="106"/>
      <c r="E42" s="1228" t="s">
        <v>32</v>
      </c>
      <c r="F42" s="1228"/>
      <c r="G42" s="1228"/>
      <c r="H42" s="1229"/>
      <c r="I42" s="358" t="s">
        <v>491</v>
      </c>
      <c r="J42" s="359" t="s">
        <v>491</v>
      </c>
      <c r="K42" s="359">
        <v>300</v>
      </c>
      <c r="L42" s="359">
        <v>438</v>
      </c>
      <c r="M42" s="360">
        <v>389</v>
      </c>
    </row>
    <row r="43" spans="2:13" ht="27.75" customHeight="1" x14ac:dyDescent="0.2">
      <c r="B43" s="1222"/>
      <c r="C43" s="1223"/>
      <c r="D43" s="106"/>
      <c r="E43" s="1228" t="s">
        <v>33</v>
      </c>
      <c r="F43" s="1228"/>
      <c r="G43" s="1228"/>
      <c r="H43" s="1229"/>
      <c r="I43" s="358">
        <v>13752</v>
      </c>
      <c r="J43" s="359">
        <v>13346</v>
      </c>
      <c r="K43" s="359">
        <v>12826</v>
      </c>
      <c r="L43" s="359">
        <v>12025</v>
      </c>
      <c r="M43" s="360">
        <v>11553</v>
      </c>
    </row>
    <row r="44" spans="2:13" ht="27.75" customHeight="1" x14ac:dyDescent="0.2">
      <c r="B44" s="1222"/>
      <c r="C44" s="1223"/>
      <c r="D44" s="106"/>
      <c r="E44" s="1228" t="s">
        <v>34</v>
      </c>
      <c r="F44" s="1228"/>
      <c r="G44" s="1228"/>
      <c r="H44" s="1229"/>
      <c r="I44" s="358">
        <v>255</v>
      </c>
      <c r="J44" s="359">
        <v>243</v>
      </c>
      <c r="K44" s="359">
        <v>258</v>
      </c>
      <c r="L44" s="359">
        <v>249</v>
      </c>
      <c r="M44" s="360">
        <v>233</v>
      </c>
    </row>
    <row r="45" spans="2:13" ht="27.75" customHeight="1" x14ac:dyDescent="0.2">
      <c r="B45" s="1222"/>
      <c r="C45" s="1223"/>
      <c r="D45" s="106"/>
      <c r="E45" s="1228" t="s">
        <v>35</v>
      </c>
      <c r="F45" s="1228"/>
      <c r="G45" s="1228"/>
      <c r="H45" s="1229"/>
      <c r="I45" s="358">
        <v>3450</v>
      </c>
      <c r="J45" s="359">
        <v>3427</v>
      </c>
      <c r="K45" s="359">
        <v>3428</v>
      </c>
      <c r="L45" s="359">
        <v>3194</v>
      </c>
      <c r="M45" s="360">
        <v>3336</v>
      </c>
    </row>
    <row r="46" spans="2:13" ht="27.75" customHeight="1" x14ac:dyDescent="0.2">
      <c r="B46" s="1222"/>
      <c r="C46" s="1223"/>
      <c r="D46" s="107"/>
      <c r="E46" s="1228" t="s">
        <v>36</v>
      </c>
      <c r="F46" s="1228"/>
      <c r="G46" s="1228"/>
      <c r="H46" s="1229"/>
      <c r="I46" s="358">
        <v>552</v>
      </c>
      <c r="J46" s="359">
        <v>469</v>
      </c>
      <c r="K46" s="359" t="s">
        <v>491</v>
      </c>
      <c r="L46" s="359" t="s">
        <v>491</v>
      </c>
      <c r="M46" s="360" t="s">
        <v>491</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5011</v>
      </c>
      <c r="J50" s="359">
        <v>5317</v>
      </c>
      <c r="K50" s="359">
        <v>4651</v>
      </c>
      <c r="L50" s="359">
        <v>5477</v>
      </c>
      <c r="M50" s="360">
        <v>5741</v>
      </c>
    </row>
    <row r="51" spans="2:13" ht="27.75" customHeight="1" x14ac:dyDescent="0.2">
      <c r="B51" s="1222"/>
      <c r="C51" s="1223"/>
      <c r="D51" s="106"/>
      <c r="E51" s="1228" t="s">
        <v>42</v>
      </c>
      <c r="F51" s="1228"/>
      <c r="G51" s="1228"/>
      <c r="H51" s="1229"/>
      <c r="I51" s="358">
        <v>5891</v>
      </c>
      <c r="J51" s="359">
        <v>5852</v>
      </c>
      <c r="K51" s="359">
        <v>5699</v>
      </c>
      <c r="L51" s="359">
        <v>5724</v>
      </c>
      <c r="M51" s="360">
        <v>5657</v>
      </c>
    </row>
    <row r="52" spans="2:13" ht="27.75" customHeight="1" x14ac:dyDescent="0.2">
      <c r="B52" s="1224"/>
      <c r="C52" s="1225"/>
      <c r="D52" s="106"/>
      <c r="E52" s="1228" t="s">
        <v>43</v>
      </c>
      <c r="F52" s="1228"/>
      <c r="G52" s="1228"/>
      <c r="H52" s="1229"/>
      <c r="I52" s="358">
        <v>23600</v>
      </c>
      <c r="J52" s="359">
        <v>23716</v>
      </c>
      <c r="K52" s="359">
        <v>23673</v>
      </c>
      <c r="L52" s="359">
        <v>22587</v>
      </c>
      <c r="M52" s="360">
        <v>22145</v>
      </c>
    </row>
    <row r="53" spans="2:13" ht="27.75" customHeight="1" thickBot="1" x14ac:dyDescent="0.25">
      <c r="B53" s="1235" t="s">
        <v>19</v>
      </c>
      <c r="C53" s="1236"/>
      <c r="D53" s="110"/>
      <c r="E53" s="1237" t="s">
        <v>44</v>
      </c>
      <c r="F53" s="1237"/>
      <c r="G53" s="1237"/>
      <c r="H53" s="1238"/>
      <c r="I53" s="361">
        <v>5600</v>
      </c>
      <c r="J53" s="362">
        <v>4727</v>
      </c>
      <c r="K53" s="362">
        <v>5380</v>
      </c>
      <c r="L53" s="362">
        <v>3475</v>
      </c>
      <c r="M53" s="363">
        <v>3574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PRvOgELLbJG0gTkJzFO1reJ4ugXlur05w3v9g84A5xmIwvMncOA2efUSN4WKwIh9dCeSVoJHCID/scEMHihBA==" saltValue="U/wOldq03XX7PvH6daM0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zoomScale="60" zoomScaleNormal="6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47" t="s">
        <v>46</v>
      </c>
      <c r="D55" s="1247"/>
      <c r="E55" s="1248"/>
      <c r="F55" s="122">
        <v>1737</v>
      </c>
      <c r="G55" s="122">
        <v>2337</v>
      </c>
      <c r="H55" s="123">
        <v>2387</v>
      </c>
    </row>
    <row r="56" spans="2:8" ht="52.5" customHeight="1" x14ac:dyDescent="0.2">
      <c r="B56" s="124"/>
      <c r="C56" s="1249" t="s">
        <v>47</v>
      </c>
      <c r="D56" s="1249"/>
      <c r="E56" s="1250"/>
      <c r="F56" s="125">
        <v>446</v>
      </c>
      <c r="G56" s="125">
        <v>444</v>
      </c>
      <c r="H56" s="126">
        <v>437</v>
      </c>
    </row>
    <row r="57" spans="2:8" ht="53.25" customHeight="1" x14ac:dyDescent="0.2">
      <c r="B57" s="124"/>
      <c r="C57" s="1251" t="s">
        <v>48</v>
      </c>
      <c r="D57" s="1251"/>
      <c r="E57" s="1252"/>
      <c r="F57" s="127">
        <v>554</v>
      </c>
      <c r="G57" s="127">
        <v>645</v>
      </c>
      <c r="H57" s="128">
        <v>744</v>
      </c>
    </row>
    <row r="58" spans="2:8" ht="45.75" customHeight="1" x14ac:dyDescent="0.2">
      <c r="B58" s="129"/>
      <c r="C58" s="1239" t="s">
        <v>566</v>
      </c>
      <c r="D58" s="1240"/>
      <c r="E58" s="1241"/>
      <c r="F58" s="130">
        <v>307</v>
      </c>
      <c r="G58" s="130">
        <v>385</v>
      </c>
      <c r="H58" s="131">
        <v>459</v>
      </c>
    </row>
    <row r="59" spans="2:8" ht="45.75" customHeight="1" x14ac:dyDescent="0.2">
      <c r="B59" s="129"/>
      <c r="C59" s="1239" t="s">
        <v>567</v>
      </c>
      <c r="D59" s="1240"/>
      <c r="E59" s="1241"/>
      <c r="F59" s="130">
        <v>200</v>
      </c>
      <c r="G59" s="130">
        <v>200</v>
      </c>
      <c r="H59" s="131">
        <v>200</v>
      </c>
    </row>
    <row r="60" spans="2:8" ht="45.75" customHeight="1" x14ac:dyDescent="0.2">
      <c r="B60" s="129"/>
      <c r="C60" s="1239" t="s">
        <v>568</v>
      </c>
      <c r="D60" s="1240"/>
      <c r="E60" s="1241"/>
      <c r="F60" s="130">
        <v>7</v>
      </c>
      <c r="G60" s="130">
        <v>15</v>
      </c>
      <c r="H60" s="131">
        <v>35</v>
      </c>
    </row>
    <row r="61" spans="2:8" ht="45.75" customHeight="1" x14ac:dyDescent="0.2">
      <c r="B61" s="129"/>
      <c r="C61" s="1239" t="s">
        <v>569</v>
      </c>
      <c r="D61" s="1240"/>
      <c r="E61" s="1241"/>
      <c r="F61" s="130">
        <v>13</v>
      </c>
      <c r="G61" s="130">
        <v>13</v>
      </c>
      <c r="H61" s="131">
        <v>13</v>
      </c>
    </row>
    <row r="62" spans="2:8" ht="45.75" customHeight="1" thickBot="1" x14ac:dyDescent="0.25">
      <c r="B62" s="132"/>
      <c r="C62" s="1242" t="s">
        <v>570</v>
      </c>
      <c r="D62" s="1243"/>
      <c r="E62" s="1244"/>
      <c r="F62" s="133">
        <v>10</v>
      </c>
      <c r="G62" s="133">
        <v>10</v>
      </c>
      <c r="H62" s="134">
        <v>10</v>
      </c>
    </row>
    <row r="63" spans="2:8" ht="52.5" customHeight="1" thickBot="1" x14ac:dyDescent="0.25">
      <c r="B63" s="135"/>
      <c r="C63" s="1245" t="s">
        <v>49</v>
      </c>
      <c r="D63" s="1245"/>
      <c r="E63" s="1246"/>
      <c r="F63" s="136">
        <v>2737</v>
      </c>
      <c r="G63" s="136">
        <v>3426</v>
      </c>
      <c r="H63" s="137">
        <v>3568</v>
      </c>
    </row>
    <row r="64" spans="2:8" ht="13.2" x14ac:dyDescent="0.2"/>
  </sheetData>
  <sheetProtection algorithmName="SHA-512" hashValue="YpG+DkgLrisdjS58W00R5gI2EuogASjvm0udRazfsZt5/eCj9ZF5/s6CJmsCFn9B0CX6wqBeuPA/OqoY1orajQ==" saltValue="0l3QyZ77v1FTDEGmQLYJ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6A28A-415E-4376-B20A-DE545551C4AE}">
  <sheetPr>
    <pageSetUpPr fitToPage="1"/>
  </sheetPr>
  <dimension ref="A1:DE85"/>
  <sheetViews>
    <sheetView showGridLines="0" tabSelected="1" topLeftCell="I52" zoomScaleNormal="100" zoomScaleSheetLayoutView="55" workbookViewId="0">
      <selection activeCell="AN43" sqref="AN43:DC47"/>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577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581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575</v>
      </c>
    </row>
    <row r="50" spans="1:109" ht="13.2" x14ac:dyDescent="0.2">
      <c r="B50" s="365"/>
      <c r="G50" s="1257"/>
      <c r="H50" s="1257"/>
      <c r="I50" s="1257"/>
      <c r="J50" s="1257"/>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5" t="s">
        <v>529</v>
      </c>
      <c r="BQ50" s="1255"/>
      <c r="BR50" s="1255"/>
      <c r="BS50" s="1255"/>
      <c r="BT50" s="1255"/>
      <c r="BU50" s="1255"/>
      <c r="BV50" s="1255"/>
      <c r="BW50" s="1255"/>
      <c r="BX50" s="1255" t="s">
        <v>530</v>
      </c>
      <c r="BY50" s="1255"/>
      <c r="BZ50" s="1255"/>
      <c r="CA50" s="1255"/>
      <c r="CB50" s="1255"/>
      <c r="CC50" s="1255"/>
      <c r="CD50" s="1255"/>
      <c r="CE50" s="1255"/>
      <c r="CF50" s="1255" t="s">
        <v>531</v>
      </c>
      <c r="CG50" s="1255"/>
      <c r="CH50" s="1255"/>
      <c r="CI50" s="1255"/>
      <c r="CJ50" s="1255"/>
      <c r="CK50" s="1255"/>
      <c r="CL50" s="1255"/>
      <c r="CM50" s="1255"/>
      <c r="CN50" s="1255" t="s">
        <v>532</v>
      </c>
      <c r="CO50" s="1255"/>
      <c r="CP50" s="1255"/>
      <c r="CQ50" s="1255"/>
      <c r="CR50" s="1255"/>
      <c r="CS50" s="1255"/>
      <c r="CT50" s="1255"/>
      <c r="CU50" s="1255"/>
      <c r="CV50" s="1255" t="s">
        <v>533</v>
      </c>
      <c r="CW50" s="1255"/>
      <c r="CX50" s="1255"/>
      <c r="CY50" s="1255"/>
      <c r="CZ50" s="1255"/>
      <c r="DA50" s="1255"/>
      <c r="DB50" s="1255"/>
      <c r="DC50" s="1255"/>
    </row>
    <row r="51" spans="1:109" ht="13.5" customHeight="1" x14ac:dyDescent="0.2">
      <c r="B51" s="365"/>
      <c r="G51" s="1260"/>
      <c r="H51" s="1260"/>
      <c r="I51" s="1274"/>
      <c r="J51" s="1274"/>
      <c r="K51" s="1261"/>
      <c r="L51" s="1261"/>
      <c r="M51" s="1261"/>
      <c r="N51" s="1261"/>
      <c r="AM51" s="371"/>
      <c r="AN51" s="1256" t="s">
        <v>574</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3">
        <v>43.7</v>
      </c>
      <c r="BQ51" s="1253"/>
      <c r="BR51" s="1253"/>
      <c r="BS51" s="1253"/>
      <c r="BT51" s="1253"/>
      <c r="BU51" s="1253"/>
      <c r="BV51" s="1253"/>
      <c r="BW51" s="1253"/>
      <c r="BX51" s="1253">
        <v>35.5</v>
      </c>
      <c r="BY51" s="1253"/>
      <c r="BZ51" s="1253"/>
      <c r="CA51" s="1253"/>
      <c r="CB51" s="1253"/>
      <c r="CC51" s="1253"/>
      <c r="CD51" s="1253"/>
      <c r="CE51" s="1253"/>
      <c r="CF51" s="1253">
        <v>38.200000000000003</v>
      </c>
      <c r="CG51" s="1253"/>
      <c r="CH51" s="1253"/>
      <c r="CI51" s="1253"/>
      <c r="CJ51" s="1253"/>
      <c r="CK51" s="1253"/>
      <c r="CL51" s="1253"/>
      <c r="CM51" s="1253"/>
      <c r="CN51" s="1253">
        <v>25.2</v>
      </c>
      <c r="CO51" s="1253"/>
      <c r="CP51" s="1253"/>
      <c r="CQ51" s="1253"/>
      <c r="CR51" s="1253"/>
      <c r="CS51" s="1253"/>
      <c r="CT51" s="1253"/>
      <c r="CU51" s="1253"/>
      <c r="CV51" s="1253">
        <v>25.4</v>
      </c>
      <c r="CW51" s="1253"/>
      <c r="CX51" s="1253"/>
      <c r="CY51" s="1253"/>
      <c r="CZ51" s="1253"/>
      <c r="DA51" s="1253"/>
      <c r="DB51" s="1253"/>
      <c r="DC51" s="1253"/>
    </row>
    <row r="52" spans="1:109" ht="13.2" x14ac:dyDescent="0.2">
      <c r="B52" s="365"/>
      <c r="G52" s="1260"/>
      <c r="H52" s="1260"/>
      <c r="I52" s="1274"/>
      <c r="J52" s="1274"/>
      <c r="K52" s="1261"/>
      <c r="L52" s="1261"/>
      <c r="M52" s="1261"/>
      <c r="N52" s="1261"/>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0"/>
      <c r="H53" s="1260"/>
      <c r="I53" s="1257"/>
      <c r="J53" s="1257"/>
      <c r="K53" s="1261"/>
      <c r="L53" s="1261"/>
      <c r="M53" s="1261"/>
      <c r="N53" s="1261"/>
      <c r="AM53" s="371"/>
      <c r="AN53" s="1256"/>
      <c r="AO53" s="1256"/>
      <c r="AP53" s="1256"/>
      <c r="AQ53" s="1256"/>
      <c r="AR53" s="1256"/>
      <c r="AS53" s="1256"/>
      <c r="AT53" s="1256"/>
      <c r="AU53" s="1256"/>
      <c r="AV53" s="1256"/>
      <c r="AW53" s="1256"/>
      <c r="AX53" s="1256"/>
      <c r="AY53" s="1256"/>
      <c r="AZ53" s="1256"/>
      <c r="BA53" s="1256"/>
      <c r="BB53" s="1256" t="s">
        <v>579</v>
      </c>
      <c r="BC53" s="1256"/>
      <c r="BD53" s="1256"/>
      <c r="BE53" s="1256"/>
      <c r="BF53" s="1256"/>
      <c r="BG53" s="1256"/>
      <c r="BH53" s="1256"/>
      <c r="BI53" s="1256"/>
      <c r="BJ53" s="1256"/>
      <c r="BK53" s="1256"/>
      <c r="BL53" s="1256"/>
      <c r="BM53" s="1256"/>
      <c r="BN53" s="1256"/>
      <c r="BO53" s="1256"/>
      <c r="BP53" s="1253">
        <v>65.2</v>
      </c>
      <c r="BQ53" s="1253"/>
      <c r="BR53" s="1253"/>
      <c r="BS53" s="1253"/>
      <c r="BT53" s="1253"/>
      <c r="BU53" s="1253"/>
      <c r="BV53" s="1253"/>
      <c r="BW53" s="1253"/>
      <c r="BX53" s="1253">
        <v>66.8</v>
      </c>
      <c r="BY53" s="1253"/>
      <c r="BZ53" s="1253"/>
      <c r="CA53" s="1253"/>
      <c r="CB53" s="1253"/>
      <c r="CC53" s="1253"/>
      <c r="CD53" s="1253"/>
      <c r="CE53" s="1253"/>
      <c r="CF53" s="1253">
        <v>63.3</v>
      </c>
      <c r="CG53" s="1253"/>
      <c r="CH53" s="1253"/>
      <c r="CI53" s="1253"/>
      <c r="CJ53" s="1253"/>
      <c r="CK53" s="1253"/>
      <c r="CL53" s="1253"/>
      <c r="CM53" s="1253"/>
      <c r="CN53" s="1253">
        <v>65</v>
      </c>
      <c r="CO53" s="1253"/>
      <c r="CP53" s="1253"/>
      <c r="CQ53" s="1253"/>
      <c r="CR53" s="1253"/>
      <c r="CS53" s="1253"/>
      <c r="CT53" s="1253"/>
      <c r="CU53" s="1253"/>
      <c r="CV53" s="1253">
        <v>66.900000000000006</v>
      </c>
      <c r="CW53" s="1253"/>
      <c r="CX53" s="1253"/>
      <c r="CY53" s="1253"/>
      <c r="CZ53" s="1253"/>
      <c r="DA53" s="1253"/>
      <c r="DB53" s="1253"/>
      <c r="DC53" s="1253"/>
    </row>
    <row r="54" spans="1:109" ht="13.2" x14ac:dyDescent="0.2">
      <c r="A54" s="379"/>
      <c r="B54" s="365"/>
      <c r="G54" s="1260"/>
      <c r="H54" s="1260"/>
      <c r="I54" s="1257"/>
      <c r="J54" s="1257"/>
      <c r="K54" s="1261"/>
      <c r="L54" s="1261"/>
      <c r="M54" s="1261"/>
      <c r="N54" s="1261"/>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57"/>
      <c r="H55" s="1257"/>
      <c r="I55" s="1257"/>
      <c r="J55" s="1257"/>
      <c r="K55" s="1261"/>
      <c r="L55" s="1261"/>
      <c r="M55" s="1261"/>
      <c r="N55" s="1261"/>
      <c r="AN55" s="1255" t="s">
        <v>573</v>
      </c>
      <c r="AO55" s="1255"/>
      <c r="AP55" s="1255"/>
      <c r="AQ55" s="1255"/>
      <c r="AR55" s="1255"/>
      <c r="AS55" s="1255"/>
      <c r="AT55" s="1255"/>
      <c r="AU55" s="1255"/>
      <c r="AV55" s="1255"/>
      <c r="AW55" s="1255"/>
      <c r="AX55" s="1255"/>
      <c r="AY55" s="1255"/>
      <c r="AZ55" s="1255"/>
      <c r="BA55" s="1255"/>
      <c r="BB55" s="1256" t="s">
        <v>572</v>
      </c>
      <c r="BC55" s="1256"/>
      <c r="BD55" s="1256"/>
      <c r="BE55" s="1256"/>
      <c r="BF55" s="1256"/>
      <c r="BG55" s="1256"/>
      <c r="BH55" s="1256"/>
      <c r="BI55" s="1256"/>
      <c r="BJ55" s="1256"/>
      <c r="BK55" s="1256"/>
      <c r="BL55" s="1256"/>
      <c r="BM55" s="1256"/>
      <c r="BN55" s="1256"/>
      <c r="BO55" s="1256"/>
      <c r="BP55" s="1253">
        <v>22.1</v>
      </c>
      <c r="BQ55" s="1253"/>
      <c r="BR55" s="1253"/>
      <c r="BS55" s="1253"/>
      <c r="BT55" s="1253"/>
      <c r="BU55" s="1253"/>
      <c r="BV55" s="1253"/>
      <c r="BW55" s="1253"/>
      <c r="BX55" s="1253">
        <v>20.399999999999999</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ht="13.2" x14ac:dyDescent="0.2">
      <c r="A56" s="379"/>
      <c r="B56" s="365"/>
      <c r="G56" s="1257"/>
      <c r="H56" s="1257"/>
      <c r="I56" s="1257"/>
      <c r="J56" s="1257"/>
      <c r="K56" s="1261"/>
      <c r="L56" s="1261"/>
      <c r="M56" s="1261"/>
      <c r="N56" s="1261"/>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57"/>
      <c r="H57" s="1257"/>
      <c r="I57" s="1258"/>
      <c r="J57" s="1258"/>
      <c r="K57" s="1261"/>
      <c r="L57" s="1261"/>
      <c r="M57" s="1261"/>
      <c r="N57" s="1261"/>
      <c r="AM57" s="364"/>
      <c r="AN57" s="1255"/>
      <c r="AO57" s="1255"/>
      <c r="AP57" s="1255"/>
      <c r="AQ57" s="1255"/>
      <c r="AR57" s="1255"/>
      <c r="AS57" s="1255"/>
      <c r="AT57" s="1255"/>
      <c r="AU57" s="1255"/>
      <c r="AV57" s="1255"/>
      <c r="AW57" s="1255"/>
      <c r="AX57" s="1255"/>
      <c r="AY57" s="1255"/>
      <c r="AZ57" s="1255"/>
      <c r="BA57" s="1255"/>
      <c r="BB57" s="1256" t="s">
        <v>579</v>
      </c>
      <c r="BC57" s="1256"/>
      <c r="BD57" s="1256"/>
      <c r="BE57" s="1256"/>
      <c r="BF57" s="1256"/>
      <c r="BG57" s="1256"/>
      <c r="BH57" s="1256"/>
      <c r="BI57" s="1256"/>
      <c r="BJ57" s="1256"/>
      <c r="BK57" s="1256"/>
      <c r="BL57" s="1256"/>
      <c r="BM57" s="1256"/>
      <c r="BN57" s="1256"/>
      <c r="BO57" s="1256"/>
      <c r="BP57" s="1253">
        <v>61.5</v>
      </c>
      <c r="BQ57" s="1253"/>
      <c r="BR57" s="1253"/>
      <c r="BS57" s="1253"/>
      <c r="BT57" s="1253"/>
      <c r="BU57" s="1253"/>
      <c r="BV57" s="1253"/>
      <c r="BW57" s="1253"/>
      <c r="BX57" s="1253">
        <v>63</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2" x14ac:dyDescent="0.2">
      <c r="A58" s="364"/>
      <c r="B58" s="385"/>
      <c r="G58" s="1257"/>
      <c r="H58" s="1257"/>
      <c r="I58" s="1258"/>
      <c r="J58" s="1258"/>
      <c r="K58" s="1261"/>
      <c r="L58" s="1261"/>
      <c r="M58" s="1261"/>
      <c r="N58" s="1261"/>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578</v>
      </c>
    </row>
    <row r="64" spans="1:109" ht="13.2" x14ac:dyDescent="0.2">
      <c r="B64" s="365"/>
      <c r="G64" s="380"/>
      <c r="I64" s="382"/>
      <c r="J64" s="382"/>
      <c r="K64" s="382"/>
      <c r="L64" s="382"/>
      <c r="M64" s="382"/>
      <c r="N64" s="381"/>
      <c r="AM64" s="380"/>
      <c r="AN64" s="380" t="s">
        <v>577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customHeight="1" x14ac:dyDescent="0.2">
      <c r="B65" s="365"/>
      <c r="AN65" s="1265" t="s">
        <v>576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575</v>
      </c>
    </row>
    <row r="72" spans="2:107" ht="13.2" x14ac:dyDescent="0.2">
      <c r="B72" s="365"/>
      <c r="G72" s="1257"/>
      <c r="H72" s="1257"/>
      <c r="I72" s="1257"/>
      <c r="J72" s="1257"/>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5" t="s">
        <v>529</v>
      </c>
      <c r="BQ72" s="1255"/>
      <c r="BR72" s="1255"/>
      <c r="BS72" s="1255"/>
      <c r="BT72" s="1255"/>
      <c r="BU72" s="1255"/>
      <c r="BV72" s="1255"/>
      <c r="BW72" s="1255"/>
      <c r="BX72" s="1255" t="s">
        <v>530</v>
      </c>
      <c r="BY72" s="1255"/>
      <c r="BZ72" s="1255"/>
      <c r="CA72" s="1255"/>
      <c r="CB72" s="1255"/>
      <c r="CC72" s="1255"/>
      <c r="CD72" s="1255"/>
      <c r="CE72" s="1255"/>
      <c r="CF72" s="1255" t="s">
        <v>531</v>
      </c>
      <c r="CG72" s="1255"/>
      <c r="CH72" s="1255"/>
      <c r="CI72" s="1255"/>
      <c r="CJ72" s="1255"/>
      <c r="CK72" s="1255"/>
      <c r="CL72" s="1255"/>
      <c r="CM72" s="1255"/>
      <c r="CN72" s="1255" t="s">
        <v>532</v>
      </c>
      <c r="CO72" s="1255"/>
      <c r="CP72" s="1255"/>
      <c r="CQ72" s="1255"/>
      <c r="CR72" s="1255"/>
      <c r="CS72" s="1255"/>
      <c r="CT72" s="1255"/>
      <c r="CU72" s="1255"/>
      <c r="CV72" s="1255" t="s">
        <v>533</v>
      </c>
      <c r="CW72" s="1255"/>
      <c r="CX72" s="1255"/>
      <c r="CY72" s="1255"/>
      <c r="CZ72" s="1255"/>
      <c r="DA72" s="1255"/>
      <c r="DB72" s="1255"/>
      <c r="DC72" s="1255"/>
    </row>
    <row r="73" spans="2:107" ht="13.2" x14ac:dyDescent="0.2">
      <c r="B73" s="365"/>
      <c r="G73" s="1260"/>
      <c r="H73" s="1260"/>
      <c r="I73" s="1260"/>
      <c r="J73" s="1260"/>
      <c r="K73" s="1254"/>
      <c r="L73" s="1254"/>
      <c r="M73" s="1254"/>
      <c r="N73" s="1254"/>
      <c r="AM73" s="371"/>
      <c r="AN73" s="1256" t="s">
        <v>574</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3">
        <v>43.7</v>
      </c>
      <c r="BQ73" s="1253"/>
      <c r="BR73" s="1253"/>
      <c r="BS73" s="1253"/>
      <c r="BT73" s="1253"/>
      <c r="BU73" s="1253"/>
      <c r="BV73" s="1253"/>
      <c r="BW73" s="1253"/>
      <c r="BX73" s="1253">
        <v>35.5</v>
      </c>
      <c r="BY73" s="1253"/>
      <c r="BZ73" s="1253"/>
      <c r="CA73" s="1253"/>
      <c r="CB73" s="1253"/>
      <c r="CC73" s="1253"/>
      <c r="CD73" s="1253"/>
      <c r="CE73" s="1253"/>
      <c r="CF73" s="1253">
        <v>38.200000000000003</v>
      </c>
      <c r="CG73" s="1253"/>
      <c r="CH73" s="1253"/>
      <c r="CI73" s="1253"/>
      <c r="CJ73" s="1253"/>
      <c r="CK73" s="1253"/>
      <c r="CL73" s="1253"/>
      <c r="CM73" s="1253"/>
      <c r="CN73" s="1253">
        <v>25.2</v>
      </c>
      <c r="CO73" s="1253"/>
      <c r="CP73" s="1253"/>
      <c r="CQ73" s="1253"/>
      <c r="CR73" s="1253"/>
      <c r="CS73" s="1253"/>
      <c r="CT73" s="1253"/>
      <c r="CU73" s="1253"/>
      <c r="CV73" s="1253">
        <v>25.4</v>
      </c>
      <c r="CW73" s="1253"/>
      <c r="CX73" s="1253"/>
      <c r="CY73" s="1253"/>
      <c r="CZ73" s="1253"/>
      <c r="DA73" s="1253"/>
      <c r="DB73" s="1253"/>
      <c r="DC73" s="1253"/>
    </row>
    <row r="74" spans="2:107" ht="13.2" x14ac:dyDescent="0.2">
      <c r="B74" s="365"/>
      <c r="G74" s="1260"/>
      <c r="H74" s="1260"/>
      <c r="I74" s="1260"/>
      <c r="J74" s="1260"/>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0"/>
      <c r="H75" s="1260"/>
      <c r="I75" s="1257"/>
      <c r="J75" s="1257"/>
      <c r="K75" s="1261"/>
      <c r="L75" s="1261"/>
      <c r="M75" s="1261"/>
      <c r="N75" s="1261"/>
      <c r="AM75" s="371"/>
      <c r="AN75" s="1256"/>
      <c r="AO75" s="1256"/>
      <c r="AP75" s="1256"/>
      <c r="AQ75" s="1256"/>
      <c r="AR75" s="1256"/>
      <c r="AS75" s="1256"/>
      <c r="AT75" s="1256"/>
      <c r="AU75" s="1256"/>
      <c r="AV75" s="1256"/>
      <c r="AW75" s="1256"/>
      <c r="AX75" s="1256"/>
      <c r="AY75" s="1256"/>
      <c r="AZ75" s="1256"/>
      <c r="BA75" s="1256"/>
      <c r="BB75" s="1256" t="s">
        <v>571</v>
      </c>
      <c r="BC75" s="1256"/>
      <c r="BD75" s="1256"/>
      <c r="BE75" s="1256"/>
      <c r="BF75" s="1256"/>
      <c r="BG75" s="1256"/>
      <c r="BH75" s="1256"/>
      <c r="BI75" s="1256"/>
      <c r="BJ75" s="1256"/>
      <c r="BK75" s="1256"/>
      <c r="BL75" s="1256"/>
      <c r="BM75" s="1256"/>
      <c r="BN75" s="1256"/>
      <c r="BO75" s="1256"/>
      <c r="BP75" s="1253">
        <v>8.8000000000000007</v>
      </c>
      <c r="BQ75" s="1253"/>
      <c r="BR75" s="1253"/>
      <c r="BS75" s="1253"/>
      <c r="BT75" s="1253"/>
      <c r="BU75" s="1253"/>
      <c r="BV75" s="1253"/>
      <c r="BW75" s="1253"/>
      <c r="BX75" s="1253">
        <v>8.3000000000000007</v>
      </c>
      <c r="BY75" s="1253"/>
      <c r="BZ75" s="1253"/>
      <c r="CA75" s="1253"/>
      <c r="CB75" s="1253"/>
      <c r="CC75" s="1253"/>
      <c r="CD75" s="1253"/>
      <c r="CE75" s="1253"/>
      <c r="CF75" s="1253">
        <v>7.5</v>
      </c>
      <c r="CG75" s="1253"/>
      <c r="CH75" s="1253"/>
      <c r="CI75" s="1253"/>
      <c r="CJ75" s="1253"/>
      <c r="CK75" s="1253"/>
      <c r="CL75" s="1253"/>
      <c r="CM75" s="1253"/>
      <c r="CN75" s="1253">
        <v>6.4</v>
      </c>
      <c r="CO75" s="1253"/>
      <c r="CP75" s="1253"/>
      <c r="CQ75" s="1253"/>
      <c r="CR75" s="1253"/>
      <c r="CS75" s="1253"/>
      <c r="CT75" s="1253"/>
      <c r="CU75" s="1253"/>
      <c r="CV75" s="1253">
        <v>5.7</v>
      </c>
      <c r="CW75" s="1253"/>
      <c r="CX75" s="1253"/>
      <c r="CY75" s="1253"/>
      <c r="CZ75" s="1253"/>
      <c r="DA75" s="1253"/>
      <c r="DB75" s="1253"/>
      <c r="DC75" s="1253"/>
    </row>
    <row r="76" spans="2:107" ht="13.2" x14ac:dyDescent="0.2">
      <c r="B76" s="365"/>
      <c r="G76" s="1260"/>
      <c r="H76" s="1260"/>
      <c r="I76" s="1257"/>
      <c r="J76" s="1257"/>
      <c r="K76" s="1261"/>
      <c r="L76" s="1261"/>
      <c r="M76" s="1261"/>
      <c r="N76" s="1261"/>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57"/>
      <c r="H77" s="1257"/>
      <c r="I77" s="1257"/>
      <c r="J77" s="1257"/>
      <c r="K77" s="1254"/>
      <c r="L77" s="1254"/>
      <c r="M77" s="1254"/>
      <c r="N77" s="1254"/>
      <c r="AN77" s="1255" t="s">
        <v>573</v>
      </c>
      <c r="AO77" s="1255"/>
      <c r="AP77" s="1255"/>
      <c r="AQ77" s="1255"/>
      <c r="AR77" s="1255"/>
      <c r="AS77" s="1255"/>
      <c r="AT77" s="1255"/>
      <c r="AU77" s="1255"/>
      <c r="AV77" s="1255"/>
      <c r="AW77" s="1255"/>
      <c r="AX77" s="1255"/>
      <c r="AY77" s="1255"/>
      <c r="AZ77" s="1255"/>
      <c r="BA77" s="1255"/>
      <c r="BB77" s="1256" t="s">
        <v>572</v>
      </c>
      <c r="BC77" s="1256"/>
      <c r="BD77" s="1256"/>
      <c r="BE77" s="1256"/>
      <c r="BF77" s="1256"/>
      <c r="BG77" s="1256"/>
      <c r="BH77" s="1256"/>
      <c r="BI77" s="1256"/>
      <c r="BJ77" s="1256"/>
      <c r="BK77" s="1256"/>
      <c r="BL77" s="1256"/>
      <c r="BM77" s="1256"/>
      <c r="BN77" s="1256"/>
      <c r="BO77" s="1256"/>
      <c r="BP77" s="1253">
        <v>22.1</v>
      </c>
      <c r="BQ77" s="1253"/>
      <c r="BR77" s="1253"/>
      <c r="BS77" s="1253"/>
      <c r="BT77" s="1253"/>
      <c r="BU77" s="1253"/>
      <c r="BV77" s="1253"/>
      <c r="BW77" s="1253"/>
      <c r="BX77" s="1253">
        <v>20.399999999999999</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ht="13.2" x14ac:dyDescent="0.2">
      <c r="B78" s="365"/>
      <c r="G78" s="1257"/>
      <c r="H78" s="1257"/>
      <c r="I78" s="1257"/>
      <c r="J78" s="1257"/>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57"/>
      <c r="H79" s="1257"/>
      <c r="I79" s="1258"/>
      <c r="J79" s="1258"/>
      <c r="K79" s="1259"/>
      <c r="L79" s="1259"/>
      <c r="M79" s="1259"/>
      <c r="N79" s="1259"/>
      <c r="AN79" s="1255"/>
      <c r="AO79" s="1255"/>
      <c r="AP79" s="1255"/>
      <c r="AQ79" s="1255"/>
      <c r="AR79" s="1255"/>
      <c r="AS79" s="1255"/>
      <c r="AT79" s="1255"/>
      <c r="AU79" s="1255"/>
      <c r="AV79" s="1255"/>
      <c r="AW79" s="1255"/>
      <c r="AX79" s="1255"/>
      <c r="AY79" s="1255"/>
      <c r="AZ79" s="1255"/>
      <c r="BA79" s="1255"/>
      <c r="BB79" s="1256" t="s">
        <v>571</v>
      </c>
      <c r="BC79" s="1256"/>
      <c r="BD79" s="1256"/>
      <c r="BE79" s="1256"/>
      <c r="BF79" s="1256"/>
      <c r="BG79" s="1256"/>
      <c r="BH79" s="1256"/>
      <c r="BI79" s="1256"/>
      <c r="BJ79" s="1256"/>
      <c r="BK79" s="1256"/>
      <c r="BL79" s="1256"/>
      <c r="BM79" s="1256"/>
      <c r="BN79" s="1256"/>
      <c r="BO79" s="1256"/>
      <c r="BP79" s="1253">
        <v>6.3</v>
      </c>
      <c r="BQ79" s="1253"/>
      <c r="BR79" s="1253"/>
      <c r="BS79" s="1253"/>
      <c r="BT79" s="1253"/>
      <c r="BU79" s="1253"/>
      <c r="BV79" s="1253"/>
      <c r="BW79" s="1253"/>
      <c r="BX79" s="1253">
        <v>6.2</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ht="13.2" x14ac:dyDescent="0.2">
      <c r="B80" s="365"/>
      <c r="G80" s="1257"/>
      <c r="H80" s="1257"/>
      <c r="I80" s="1258"/>
      <c r="J80" s="1258"/>
      <c r="K80" s="1259"/>
      <c r="L80" s="1259"/>
      <c r="M80" s="1259"/>
      <c r="N80" s="1259"/>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KipZED84ZTzrGUBhUc/1eIuO09jcyNMIjWIy9LcodcjrOrMdX+iuAk+3M2xcrWt5D20ZYWsdAwbz3m8AL3cVlg==" saltValue="ixR0tme8c3G0H0aRYE9Px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CV72:DC72"/>
    <mergeCell ref="BX72:CE72"/>
    <mergeCell ref="CF72:CM72"/>
    <mergeCell ref="CN72:CU72"/>
    <mergeCell ref="CN57:CU58"/>
    <mergeCell ref="CV57:DC58"/>
    <mergeCell ref="G72:J72"/>
    <mergeCell ref="AN72:BO72"/>
    <mergeCell ref="BP72:BW72"/>
    <mergeCell ref="I57:J58"/>
    <mergeCell ref="K57:K58"/>
    <mergeCell ref="G55:H58"/>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CV79:DC80"/>
    <mergeCell ref="CN77:CU78"/>
    <mergeCell ref="CV77:DC78"/>
    <mergeCell ref="BP79:BW80"/>
    <mergeCell ref="BX75:CE76"/>
    <mergeCell ref="CF75:CM76"/>
    <mergeCell ref="CF77:CM78"/>
    <mergeCell ref="CF79:CM80"/>
    <mergeCell ref="BX79:CE80"/>
    <mergeCell ref="CN79:CU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2F537-4B92-4F0D-8203-EA4B859D13B5}">
  <sheetPr>
    <pageSetUpPr fitToPage="1"/>
  </sheetPr>
  <dimension ref="A1:DR125"/>
  <sheetViews>
    <sheetView showGridLines="0" topLeftCell="A85" zoomScale="80" zoomScaleNormal="8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kfvLgNJI67ysLETpL6/6N9ficHW10C4INGWXW+EaPgDGmuAaRmsTkSbvzD570xJwXhZV1SEsYEg/catKyDsQjg==" saltValue="qQaVXPsUQWBKYa8L/SAe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A5C87-9DD2-41BC-AEF1-3EC79ABE5036}">
  <sheetPr>
    <pageSetUpPr fitToPage="1"/>
  </sheetPr>
  <dimension ref="A1:DR125"/>
  <sheetViews>
    <sheetView showGridLines="0" topLeftCell="A85" zoomScale="85" zoomScaleNormal="8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1pA0EBwKN0T53kyEIOvcRqEwV9p85LFS9aAtvgQOBBUzJxHDXBFJmq3wOlvTxfK2Aj8ZReB19dYpy4P0NI4Lwg==" saltValue="Jn/YtPLe2U/+oHwyHROC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72586</v>
      </c>
      <c r="E3" s="156"/>
      <c r="F3" s="157">
        <v>45588</v>
      </c>
      <c r="G3" s="158"/>
      <c r="H3" s="159"/>
    </row>
    <row r="4" spans="1:8" x14ac:dyDescent="0.2">
      <c r="A4" s="160"/>
      <c r="B4" s="161"/>
      <c r="C4" s="162"/>
      <c r="D4" s="163">
        <v>55953</v>
      </c>
      <c r="E4" s="164"/>
      <c r="F4" s="165">
        <v>24150</v>
      </c>
      <c r="G4" s="166"/>
      <c r="H4" s="167"/>
    </row>
    <row r="5" spans="1:8" x14ac:dyDescent="0.2">
      <c r="A5" s="148" t="s">
        <v>523</v>
      </c>
      <c r="B5" s="153"/>
      <c r="C5" s="154"/>
      <c r="D5" s="155">
        <v>44464</v>
      </c>
      <c r="E5" s="156"/>
      <c r="F5" s="157">
        <v>45483</v>
      </c>
      <c r="G5" s="158"/>
      <c r="H5" s="159"/>
    </row>
    <row r="6" spans="1:8" x14ac:dyDescent="0.2">
      <c r="A6" s="160"/>
      <c r="B6" s="161"/>
      <c r="C6" s="162"/>
      <c r="D6" s="163">
        <v>29926</v>
      </c>
      <c r="E6" s="164"/>
      <c r="F6" s="165">
        <v>24241</v>
      </c>
      <c r="G6" s="166"/>
      <c r="H6" s="167"/>
    </row>
    <row r="7" spans="1:8" x14ac:dyDescent="0.2">
      <c r="A7" s="148" t="s">
        <v>524</v>
      </c>
      <c r="B7" s="153"/>
      <c r="C7" s="154"/>
      <c r="D7" s="155">
        <v>47151</v>
      </c>
      <c r="E7" s="156"/>
      <c r="F7" s="157">
        <v>45945</v>
      </c>
      <c r="G7" s="158"/>
      <c r="H7" s="159"/>
    </row>
    <row r="8" spans="1:8" x14ac:dyDescent="0.2">
      <c r="A8" s="160"/>
      <c r="B8" s="161"/>
      <c r="C8" s="162"/>
      <c r="D8" s="163">
        <v>44222</v>
      </c>
      <c r="E8" s="164"/>
      <c r="F8" s="165">
        <v>25180</v>
      </c>
      <c r="G8" s="166"/>
      <c r="H8" s="167"/>
    </row>
    <row r="9" spans="1:8" x14ac:dyDescent="0.2">
      <c r="A9" s="148" t="s">
        <v>525</v>
      </c>
      <c r="B9" s="153"/>
      <c r="C9" s="154"/>
      <c r="D9" s="155">
        <v>18391</v>
      </c>
      <c r="E9" s="156"/>
      <c r="F9" s="157">
        <v>44475</v>
      </c>
      <c r="G9" s="158"/>
      <c r="H9" s="159"/>
    </row>
    <row r="10" spans="1:8" x14ac:dyDescent="0.2">
      <c r="A10" s="160"/>
      <c r="B10" s="161"/>
      <c r="C10" s="162"/>
      <c r="D10" s="163">
        <v>12582</v>
      </c>
      <c r="E10" s="164"/>
      <c r="F10" s="165">
        <v>24780</v>
      </c>
      <c r="G10" s="166"/>
      <c r="H10" s="167"/>
    </row>
    <row r="11" spans="1:8" x14ac:dyDescent="0.2">
      <c r="A11" s="148" t="s">
        <v>526</v>
      </c>
      <c r="B11" s="153"/>
      <c r="C11" s="154"/>
      <c r="D11" s="155">
        <v>41062</v>
      </c>
      <c r="E11" s="156"/>
      <c r="F11" s="157">
        <v>45982</v>
      </c>
      <c r="G11" s="158"/>
      <c r="H11" s="159"/>
    </row>
    <row r="12" spans="1:8" x14ac:dyDescent="0.2">
      <c r="A12" s="160"/>
      <c r="B12" s="161"/>
      <c r="C12" s="168"/>
      <c r="D12" s="163">
        <v>18098</v>
      </c>
      <c r="E12" s="164"/>
      <c r="F12" s="165">
        <v>25583</v>
      </c>
      <c r="G12" s="166"/>
      <c r="H12" s="167"/>
    </row>
    <row r="13" spans="1:8" x14ac:dyDescent="0.2">
      <c r="A13" s="148"/>
      <c r="B13" s="153"/>
      <c r="C13" s="169"/>
      <c r="D13" s="170">
        <v>44731</v>
      </c>
      <c r="E13" s="171"/>
      <c r="F13" s="172">
        <v>45495</v>
      </c>
      <c r="G13" s="173"/>
      <c r="H13" s="159"/>
    </row>
    <row r="14" spans="1:8" x14ac:dyDescent="0.2">
      <c r="A14" s="160"/>
      <c r="B14" s="161"/>
      <c r="C14" s="162"/>
      <c r="D14" s="163">
        <v>32156</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3.43</v>
      </c>
      <c r="C19" s="174">
        <f>ROUND(VALUE(SUBSTITUTE(実質収支比率等に係る経年分析!G$48,"▲","-")),2)</f>
        <v>0.24</v>
      </c>
      <c r="D19" s="174">
        <f>ROUND(VALUE(SUBSTITUTE(実質収支比率等に係る経年分析!H$48,"▲","-")),2)</f>
        <v>8.85</v>
      </c>
      <c r="E19" s="174">
        <f>ROUND(VALUE(SUBSTITUTE(実質収支比率等に係る経年分析!I$48,"▲","-")),2)</f>
        <v>1.9</v>
      </c>
      <c r="F19" s="174">
        <f>ROUND(VALUE(SUBSTITUTE(実質収支比率等に係る経年分析!J$48,"▲","-")),2)</f>
        <v>0.8</v>
      </c>
    </row>
    <row r="20" spans="1:11" x14ac:dyDescent="0.2">
      <c r="A20" s="174" t="s">
        <v>53</v>
      </c>
      <c r="B20" s="174">
        <f>ROUND(VALUE(SUBSTITUTE(実質収支比率等に係る経年分析!F$47,"▲","-")),2)</f>
        <v>8.68</v>
      </c>
      <c r="C20" s="174">
        <f>ROUND(VALUE(SUBSTITUTE(実質収支比率等に係る経年分析!G$47,"▲","-")),2)</f>
        <v>11.31</v>
      </c>
      <c r="D20" s="174">
        <f>ROUND(VALUE(SUBSTITUTE(実質収支比率等に係る経年分析!H$47,"▲","-")),2)</f>
        <v>10.91</v>
      </c>
      <c r="E20" s="174">
        <f>ROUND(VALUE(SUBSTITUTE(実質収支比率等に係る経年分析!I$47,"▲","-")),2)</f>
        <v>14.94</v>
      </c>
      <c r="F20" s="174">
        <f>ROUND(VALUE(SUBSTITUTE(実質収支比率等に係る経年分析!J$47,"▲","-")),2)</f>
        <v>15.02</v>
      </c>
    </row>
    <row r="21" spans="1:11" x14ac:dyDescent="0.2">
      <c r="A21" s="174" t="s">
        <v>54</v>
      </c>
      <c r="B21" s="174">
        <f>IF(ISNUMBER(VALUE(SUBSTITUTE(実質収支比率等に係る経年分析!F$49,"▲","-"))),ROUND(VALUE(SUBSTITUTE(実質収支比率等に係る経年分析!F$49,"▲","-")),2),NA())</f>
        <v>-2.52</v>
      </c>
      <c r="C21" s="174">
        <f>IF(ISNUMBER(VALUE(SUBSTITUTE(実質収支比率等に係る経年分析!G$49,"▲","-"))),ROUND(VALUE(SUBSTITUTE(実質収支比率等に係る経年分析!G$49,"▲","-")),2),NA())</f>
        <v>-1.9</v>
      </c>
      <c r="D21" s="174">
        <f>IF(ISNUMBER(VALUE(SUBSTITUTE(実質収支比率等に係る経年分析!H$49,"▲","-"))),ROUND(VALUE(SUBSTITUTE(実質収支比率等に係る経年分析!H$49,"▲","-")),2),NA())</f>
        <v>8.65</v>
      </c>
      <c r="E21" s="174">
        <f>IF(ISNUMBER(VALUE(SUBSTITUTE(実質収支比率等に係る経年分析!I$49,"▲","-"))),ROUND(VALUE(SUBSTITUTE(実質収支比率等に係る経年分析!I$49,"▲","-")),2),NA())</f>
        <v>-7.75</v>
      </c>
      <c r="F21" s="174">
        <f>IF(ISNUMBER(VALUE(SUBSTITUTE(実質収支比率等に係る経年分析!J$49,"▲","-"))),ROUND(VALUE(SUBSTITUTE(実質収支比率等に係る経年分析!J$49,"▲","-")),2),NA())</f>
        <v>-1.7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f>IF(ROUND(VALUE(SUBSTITUTE(連結実質赤字比率に係る赤字・黒字の構成分析!H$42,"▲", "-")), 2) &lt; 0, ABS(ROUND(VALUE(SUBSTITUTE(連結実質赤字比率に係る赤字・黒字の構成分析!H$42,"▲", "-")), 2)), NA())</f>
        <v>0.04</v>
      </c>
      <c r="G28" s="175" t="e">
        <f>IF(ROUND(VALUE(SUBSTITUTE(連結実質赤字比率に係る赤字・黒字の構成分析!H$42,"▲", "-")), 2) &gt;= 0, ABS(ROUND(VALUE(SUBSTITUTE(連結実質赤字比率に係る赤字・黒字の構成分析!H$42,"▲", "-")), 2)), NA())</f>
        <v>#N/A</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下水道事業会計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0.21</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2.5499999999999998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1.97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1.27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2">
      <c r="A31" s="175" t="str">
        <f>IF(連結実質赤字比率に係る赤字・黒字の構成分析!C$39="",NA(),連結実質赤字比率に係る赤字・黒字の構成分析!C$39)</f>
        <v>休日診療所特別会計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3.43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8.7899999999999991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0.59</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2.4300000000000002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7.94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10.63</v>
      </c>
    </row>
    <row r="36" spans="1:16" x14ac:dyDescent="0.2">
      <c r="A36" s="175" t="str">
        <f>IF(連結実質赤字比率に係る赤字・黒字の構成分析!C$34="",NA(),連結実質赤字比率に係る赤字・黒字の構成分析!C$34)</f>
        <v>駐車場事業特別会計</v>
      </c>
      <c r="B36" s="175">
        <f>IF(ROUND(VALUE(SUBSTITUTE(連結実質赤字比率に係る赤字・黒字の構成分析!F$34,"▲", "-")), 2) &lt; 0, ABS(ROUND(VALUE(SUBSTITUTE(連結実質赤字比率に係る赤字・黒字の構成分析!F$34,"▲", "-")), 2)), NA())</f>
        <v>2.2799999999999998</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2.2400000000000002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2.17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2.2200000000000002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2.19</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2276</v>
      </c>
      <c r="E42" s="176"/>
      <c r="F42" s="176"/>
      <c r="G42" s="176">
        <f>'実質公債費比率（分子）の構造'!L$52</f>
        <v>2275</v>
      </c>
      <c r="H42" s="176"/>
      <c r="I42" s="176"/>
      <c r="J42" s="176">
        <f>'実質公債費比率（分子）の構造'!M$52</f>
        <v>2225</v>
      </c>
      <c r="K42" s="176"/>
      <c r="L42" s="176"/>
      <c r="M42" s="176">
        <f>'実質公債費比率（分子）の構造'!N$52</f>
        <v>2258</v>
      </c>
      <c r="N42" s="176"/>
      <c r="O42" s="176"/>
      <c r="P42" s="176">
        <f>'実質公債費比率（分子）の構造'!O$52</f>
        <v>2255</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56</v>
      </c>
      <c r="C45" s="176"/>
      <c r="D45" s="176"/>
      <c r="E45" s="176">
        <f>'実質公債費比率（分子）の構造'!L$49</f>
        <v>62</v>
      </c>
      <c r="F45" s="176"/>
      <c r="G45" s="176"/>
      <c r="H45" s="176">
        <f>'実質公債費比率（分子）の構造'!M$49</f>
        <v>56</v>
      </c>
      <c r="I45" s="176"/>
      <c r="J45" s="176"/>
      <c r="K45" s="176">
        <f>'実質公債費比率（分子）の構造'!N$49</f>
        <v>56</v>
      </c>
      <c r="L45" s="176"/>
      <c r="M45" s="176"/>
      <c r="N45" s="176">
        <f>'実質公債費比率（分子）の構造'!O$49</f>
        <v>57</v>
      </c>
      <c r="O45" s="176"/>
      <c r="P45" s="176"/>
    </row>
    <row r="46" spans="1:16" x14ac:dyDescent="0.2">
      <c r="A46" s="176" t="s">
        <v>64</v>
      </c>
      <c r="B46" s="176">
        <f>'実質公債費比率（分子）の構造'!K$48</f>
        <v>1072</v>
      </c>
      <c r="C46" s="176"/>
      <c r="D46" s="176"/>
      <c r="E46" s="176">
        <f>'実質公債費比率（分子）の構造'!L$48</f>
        <v>1033</v>
      </c>
      <c r="F46" s="176"/>
      <c r="G46" s="176"/>
      <c r="H46" s="176">
        <f>'実質公債費比率（分子）の構造'!M$48</f>
        <v>966</v>
      </c>
      <c r="I46" s="176"/>
      <c r="J46" s="176"/>
      <c r="K46" s="176">
        <f>'実質公債費比率（分子）の構造'!N$48</f>
        <v>965</v>
      </c>
      <c r="L46" s="176"/>
      <c r="M46" s="176"/>
      <c r="N46" s="176">
        <f>'実質公債費比率（分子）の構造'!O$48</f>
        <v>1004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2285</v>
      </c>
      <c r="C49" s="176"/>
      <c r="D49" s="176"/>
      <c r="E49" s="176">
        <f>'実質公債費比率（分子）の構造'!L$45</f>
        <v>2126</v>
      </c>
      <c r="F49" s="176"/>
      <c r="G49" s="176"/>
      <c r="H49" s="176">
        <f>'実質公債費比率（分子）の構造'!M$45</f>
        <v>2119</v>
      </c>
      <c r="I49" s="176"/>
      <c r="J49" s="176"/>
      <c r="K49" s="176">
        <f>'実質公債費比率（分子）の構造'!N$45</f>
        <v>2015</v>
      </c>
      <c r="L49" s="176"/>
      <c r="M49" s="176"/>
      <c r="N49" s="176">
        <f>'実質公債費比率（分子）の構造'!O$45</f>
        <v>1918</v>
      </c>
      <c r="O49" s="176"/>
      <c r="P49" s="176"/>
    </row>
    <row r="50" spans="1:16" x14ac:dyDescent="0.2">
      <c r="A50" s="176" t="s">
        <v>67</v>
      </c>
      <c r="B50" s="176" t="e">
        <f>NA()</f>
        <v>#N/A</v>
      </c>
      <c r="C50" s="176">
        <f>IF(ISNUMBER('実質公債費比率（分子）の構造'!K$53),'実質公債費比率（分子）の構造'!K$53,NA())</f>
        <v>1137</v>
      </c>
      <c r="D50" s="176" t="e">
        <f>NA()</f>
        <v>#N/A</v>
      </c>
      <c r="E50" s="176" t="e">
        <f>NA()</f>
        <v>#N/A</v>
      </c>
      <c r="F50" s="176">
        <f>IF(ISNUMBER('実質公債費比率（分子）の構造'!L$53),'実質公債費比率（分子）の構造'!L$53,NA())</f>
        <v>946</v>
      </c>
      <c r="G50" s="176" t="e">
        <f>NA()</f>
        <v>#N/A</v>
      </c>
      <c r="H50" s="176" t="e">
        <f>NA()</f>
        <v>#N/A</v>
      </c>
      <c r="I50" s="176">
        <f>IF(ISNUMBER('実質公債費比率（分子）の構造'!M$53),'実質公債費比率（分子）の構造'!M$53,NA())</f>
        <v>916</v>
      </c>
      <c r="J50" s="176" t="e">
        <f>NA()</f>
        <v>#N/A</v>
      </c>
      <c r="K50" s="176" t="e">
        <f>NA()</f>
        <v>#N/A</v>
      </c>
      <c r="L50" s="176">
        <f>IF(ISNUMBER('実質公債費比率（分子）の構造'!N$53),'実質公債費比率（分子）の構造'!N$53,NA())</f>
        <v>778</v>
      </c>
      <c r="M50" s="176" t="e">
        <f>NA()</f>
        <v>#N/A</v>
      </c>
      <c r="N50" s="176" t="e">
        <f>NA()</f>
        <v>#N/A</v>
      </c>
      <c r="O50" s="176">
        <f>IF(ISNUMBER('実質公債費比率（分子）の構造'!O$53),'実質公債費比率（分子）の構造'!O$53,NA())</f>
        <v>724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23600</v>
      </c>
      <c r="E56" s="175"/>
      <c r="F56" s="175"/>
      <c r="G56" s="175">
        <f>'将来負担比率（分子）の構造'!J$52</f>
        <v>23716</v>
      </c>
      <c r="H56" s="175"/>
      <c r="I56" s="175"/>
      <c r="J56" s="175">
        <f>'将来負担比率（分子）の構造'!K$52</f>
        <v>23673</v>
      </c>
      <c r="K56" s="175"/>
      <c r="L56" s="175"/>
      <c r="M56" s="175">
        <f>'将来負担比率（分子）の構造'!L$52</f>
        <v>22587</v>
      </c>
      <c r="N56" s="175"/>
      <c r="O56" s="175"/>
      <c r="P56" s="175">
        <f>'将来負担比率（分子）の構造'!M$52</f>
        <v>22145</v>
      </c>
    </row>
    <row r="57" spans="1:16" x14ac:dyDescent="0.2">
      <c r="A57" s="175" t="s">
        <v>42</v>
      </c>
      <c r="B57" s="175"/>
      <c r="C57" s="175"/>
      <c r="D57" s="175">
        <f>'将来負担比率（分子）の構造'!I$51</f>
        <v>5891</v>
      </c>
      <c r="E57" s="175"/>
      <c r="F57" s="175"/>
      <c r="G57" s="175">
        <f>'将来負担比率（分子）の構造'!J$51</f>
        <v>5852</v>
      </c>
      <c r="H57" s="175"/>
      <c r="I57" s="175"/>
      <c r="J57" s="175">
        <f>'将来負担比率（分子）の構造'!K$51</f>
        <v>5699</v>
      </c>
      <c r="K57" s="175"/>
      <c r="L57" s="175"/>
      <c r="M57" s="175">
        <f>'将来負担比率（分子）の構造'!L$51</f>
        <v>5724</v>
      </c>
      <c r="N57" s="175"/>
      <c r="O57" s="175"/>
      <c r="P57" s="175">
        <f>'将来負担比率（分子）の構造'!M$51</f>
        <v>5657</v>
      </c>
    </row>
    <row r="58" spans="1:16" x14ac:dyDescent="0.2">
      <c r="A58" s="175" t="s">
        <v>41</v>
      </c>
      <c r="B58" s="175"/>
      <c r="C58" s="175"/>
      <c r="D58" s="175">
        <f>'将来負担比率（分子）の構造'!I$50</f>
        <v>5011</v>
      </c>
      <c r="E58" s="175"/>
      <c r="F58" s="175"/>
      <c r="G58" s="175">
        <f>'将来負担比率（分子）の構造'!J$50</f>
        <v>5317</v>
      </c>
      <c r="H58" s="175"/>
      <c r="I58" s="175"/>
      <c r="J58" s="175">
        <f>'将来負担比率（分子）の構造'!K$50</f>
        <v>4651</v>
      </c>
      <c r="K58" s="175"/>
      <c r="L58" s="175"/>
      <c r="M58" s="175">
        <f>'将来負担比率（分子）の構造'!L$50</f>
        <v>5477</v>
      </c>
      <c r="N58" s="175"/>
      <c r="O58" s="175"/>
      <c r="P58" s="175">
        <f>'将来負担比率（分子）の構造'!M$50</f>
        <v>5741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552</v>
      </c>
      <c r="C61" s="175"/>
      <c r="D61" s="175"/>
      <c r="E61" s="175">
        <f>'将来負担比率（分子）の構造'!J$46</f>
        <v>469</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3450</v>
      </c>
      <c r="C62" s="175"/>
      <c r="D62" s="175"/>
      <c r="E62" s="175">
        <f>'将来負担比率（分子）の構造'!J$45</f>
        <v>3427</v>
      </c>
      <c r="F62" s="175"/>
      <c r="G62" s="175"/>
      <c r="H62" s="175">
        <f>'将来負担比率（分子）の構造'!K$45</f>
        <v>3428</v>
      </c>
      <c r="I62" s="175"/>
      <c r="J62" s="175"/>
      <c r="K62" s="175">
        <f>'将来負担比率（分子）の構造'!L$45</f>
        <v>3194</v>
      </c>
      <c r="L62" s="175"/>
      <c r="M62" s="175"/>
      <c r="N62" s="175">
        <f>'将来負担比率（分子）の構造'!M$45</f>
        <v>3336</v>
      </c>
      <c r="O62" s="175"/>
      <c r="P62" s="175"/>
    </row>
    <row r="63" spans="1:16" x14ac:dyDescent="0.2">
      <c r="A63" s="175" t="s">
        <v>34</v>
      </c>
      <c r="B63" s="175">
        <f>'将来負担比率（分子）の構造'!I$44</f>
        <v>255</v>
      </c>
      <c r="C63" s="175"/>
      <c r="D63" s="175"/>
      <c r="E63" s="175">
        <f>'将来負担比率（分子）の構造'!J$44</f>
        <v>243</v>
      </c>
      <c r="F63" s="175"/>
      <c r="G63" s="175"/>
      <c r="H63" s="175">
        <f>'将来負担比率（分子）の構造'!K$44</f>
        <v>258</v>
      </c>
      <c r="I63" s="175"/>
      <c r="J63" s="175"/>
      <c r="K63" s="175">
        <f>'将来負担比率（分子）の構造'!L$44</f>
        <v>249</v>
      </c>
      <c r="L63" s="175"/>
      <c r="M63" s="175"/>
      <c r="N63" s="175">
        <f>'将来負担比率（分子）の構造'!M$44</f>
        <v>233</v>
      </c>
      <c r="O63" s="175"/>
      <c r="P63" s="175"/>
    </row>
    <row r="64" spans="1:16" x14ac:dyDescent="0.2">
      <c r="A64" s="175" t="s">
        <v>33</v>
      </c>
      <c r="B64" s="175">
        <f>'将来負担比率（分子）の構造'!I$43</f>
        <v>13752</v>
      </c>
      <c r="C64" s="175"/>
      <c r="D64" s="175"/>
      <c r="E64" s="175">
        <f>'将来負担比率（分子）の構造'!J$43</f>
        <v>13346</v>
      </c>
      <c r="F64" s="175"/>
      <c r="G64" s="175"/>
      <c r="H64" s="175">
        <f>'将来負担比率（分子）の構造'!K$43</f>
        <v>12826</v>
      </c>
      <c r="I64" s="175"/>
      <c r="J64" s="175"/>
      <c r="K64" s="175">
        <f>'将来負担比率（分子）の構造'!L$43</f>
        <v>12025</v>
      </c>
      <c r="L64" s="175"/>
      <c r="M64" s="175"/>
      <c r="N64" s="175">
        <f>'将来負担比率（分子）の構造'!M$43</f>
        <v>11553</v>
      </c>
      <c r="O64" s="175"/>
      <c r="P64" s="175"/>
    </row>
    <row r="65" spans="1:16" x14ac:dyDescent="0.2">
      <c r="A65" s="175" t="s">
        <v>32</v>
      </c>
      <c r="B65" s="175" t="str">
        <f>'将来負担比率（分子）の構造'!I$42</f>
        <v>-</v>
      </c>
      <c r="C65" s="175"/>
      <c r="D65" s="175"/>
      <c r="E65" s="175" t="str">
        <f>'将来負担比率（分子）の構造'!J$42</f>
        <v>-</v>
      </c>
      <c r="F65" s="175"/>
      <c r="G65" s="175"/>
      <c r="H65" s="175">
        <f>'将来負担比率（分子）の構造'!K$42</f>
        <v>300</v>
      </c>
      <c r="I65" s="175"/>
      <c r="J65" s="175"/>
      <c r="K65" s="175">
        <f>'将来負担比率（分子）の構造'!L$42</f>
        <v>438</v>
      </c>
      <c r="L65" s="175"/>
      <c r="M65" s="175"/>
      <c r="N65" s="175">
        <f>'将来負担比率（分子）の構造'!M$42</f>
        <v>389</v>
      </c>
      <c r="O65" s="175"/>
      <c r="P65" s="175"/>
    </row>
    <row r="66" spans="1:16" x14ac:dyDescent="0.2">
      <c r="A66" s="175" t="s">
        <v>31</v>
      </c>
      <c r="B66" s="175">
        <f>'将来負担比率（分子）の構造'!I$41</f>
        <v>22093</v>
      </c>
      <c r="C66" s="175"/>
      <c r="D66" s="175"/>
      <c r="E66" s="175">
        <f>'将来負担比率（分子）の構造'!J$41</f>
        <v>22128</v>
      </c>
      <c r="F66" s="175"/>
      <c r="G66" s="175"/>
      <c r="H66" s="175">
        <f>'将来負担比率（分子）の構造'!K$41</f>
        <v>22590</v>
      </c>
      <c r="I66" s="175"/>
      <c r="J66" s="175"/>
      <c r="K66" s="175">
        <f>'将来負担比率（分子）の構造'!L$41</f>
        <v>21358</v>
      </c>
      <c r="L66" s="175"/>
      <c r="M66" s="175"/>
      <c r="N66" s="175">
        <f>'将来負担比率（分子）の構造'!M$41</f>
        <v>21607</v>
      </c>
      <c r="O66" s="175"/>
      <c r="P66" s="175"/>
    </row>
    <row r="67" spans="1:16" x14ac:dyDescent="0.2">
      <c r="A67" s="175" t="s">
        <v>71</v>
      </c>
      <c r="B67" s="175" t="e">
        <f>NA()</f>
        <v>#N/A</v>
      </c>
      <c r="C67" s="175">
        <f>IF(ISNUMBER('将来負担比率（分子）の構造'!I$53), IF('将来負担比率（分子）の構造'!I$53 &lt; 0, 0, '将来負担比率（分子）の構造'!I$53), NA())</f>
        <v>5600</v>
      </c>
      <c r="D67" s="175" t="e">
        <f>NA()</f>
        <v>#N/A</v>
      </c>
      <c r="E67" s="175" t="e">
        <f>NA()</f>
        <v>#N/A</v>
      </c>
      <c r="F67" s="175">
        <f>IF(ISNUMBER('将来負担比率（分子）の構造'!J$53), IF('将来負担比率（分子）の構造'!J$53 &lt; 0, 0, '将来負担比率（分子）の構造'!J$53), NA())</f>
        <v>4727</v>
      </c>
      <c r="G67" s="175" t="e">
        <f>NA()</f>
        <v>#N/A</v>
      </c>
      <c r="H67" s="175" t="e">
        <f>NA()</f>
        <v>#N/A</v>
      </c>
      <c r="I67" s="175">
        <f>IF(ISNUMBER('将来負担比率（分子）の構造'!K$53), IF('将来負担比率（分子）の構造'!K$53 &lt; 0, 0, '将来負担比率（分子）の構造'!K$53), NA())</f>
        <v>5380</v>
      </c>
      <c r="J67" s="175" t="e">
        <f>NA()</f>
        <v>#N/A</v>
      </c>
      <c r="K67" s="175" t="e">
        <f>NA()</f>
        <v>#N/A</v>
      </c>
      <c r="L67" s="175">
        <f>IF(ISNUMBER('将来負担比率（分子）の構造'!L$53), IF('将来負担比率（分子）の構造'!L$53 &lt; 0, 0, '将来負担比率（分子）の構造'!L$53), NA())</f>
        <v>3475</v>
      </c>
      <c r="M67" s="175" t="e">
        <f>NA()</f>
        <v>#N/A</v>
      </c>
      <c r="N67" s="175" t="e">
        <f>NA()</f>
        <v>#N/A</v>
      </c>
      <c r="O67" s="175">
        <f>IF(ISNUMBER('将来負担比率（分子）の構造'!M$53), IF('将来負担比率（分子）の構造'!M$53 &lt; 0, 0, '将来負担比率（分子）の構造'!M$53), NA())</f>
        <v>3574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1737</v>
      </c>
      <c r="C72" s="179">
        <f>基金残高に係る経年分析!G55</f>
        <v>2337</v>
      </c>
      <c r="D72" s="179">
        <f>基金残高に係る経年分析!H55</f>
        <v>2387</v>
      </c>
    </row>
    <row r="73" spans="1:16" x14ac:dyDescent="0.2">
      <c r="A73" s="178" t="s">
        <v>74</v>
      </c>
      <c r="B73" s="179">
        <f>基金残高に係る経年分析!F56</f>
        <v>446</v>
      </c>
      <c r="C73" s="179">
        <f>基金残高に係る経年分析!G56</f>
        <v>444</v>
      </c>
      <c r="D73" s="179">
        <f>基金残高に係る経年分析!H56</f>
        <v>437</v>
      </c>
    </row>
    <row r="74" spans="1:16" x14ac:dyDescent="0.2">
      <c r="A74" s="178" t="s">
        <v>75</v>
      </c>
      <c r="B74" s="179">
        <f>基金残高に係る経年分析!F57</f>
        <v>554</v>
      </c>
      <c r="C74" s="179">
        <f>基金残高に係る経年分析!G57</f>
        <v>645</v>
      </c>
      <c r="D74" s="179">
        <f>基金残高に係る経年分析!H57</f>
        <v>744</v>
      </c>
    </row>
  </sheetData>
  <sheetProtection algorithmName="SHA-512" hashValue="38d/6+kKBcpd7GuPdc4qkkeyEi10oy+AitMZqRHhYja9PggsshSI7ojwJZC+AMQvAC+j3hSN0XIwz1Fi+K/14A==" saltValue="2F5LLnAWDG3VA4WpYICm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zoomScale="90" zoomScaleNormal="9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6831194</v>
      </c>
      <c r="S5" s="649"/>
      <c r="T5" s="649"/>
      <c r="U5" s="649"/>
      <c r="V5" s="649"/>
      <c r="W5" s="649"/>
      <c r="X5" s="649"/>
      <c r="Y5" s="650"/>
      <c r="Z5" s="651">
        <v>22.6</v>
      </c>
      <c r="AA5" s="651"/>
      <c r="AB5" s="651"/>
      <c r="AC5" s="651"/>
      <c r="AD5" s="652">
        <v>6434683</v>
      </c>
      <c r="AE5" s="652"/>
      <c r="AF5" s="652"/>
      <c r="AG5" s="652"/>
      <c r="AH5" s="652"/>
      <c r="AI5" s="652"/>
      <c r="AJ5" s="652"/>
      <c r="AK5" s="652"/>
      <c r="AL5" s="653">
        <v>40.200000000000003</v>
      </c>
      <c r="AM5" s="654"/>
      <c r="AN5" s="654"/>
      <c r="AO5" s="655"/>
      <c r="AP5" s="645" t="s">
        <v>216</v>
      </c>
      <c r="AQ5" s="646"/>
      <c r="AR5" s="646"/>
      <c r="AS5" s="646"/>
      <c r="AT5" s="646"/>
      <c r="AU5" s="646"/>
      <c r="AV5" s="646"/>
      <c r="AW5" s="646"/>
      <c r="AX5" s="646"/>
      <c r="AY5" s="646"/>
      <c r="AZ5" s="646"/>
      <c r="BA5" s="646"/>
      <c r="BB5" s="646"/>
      <c r="BC5" s="646"/>
      <c r="BD5" s="646"/>
      <c r="BE5" s="646"/>
      <c r="BF5" s="647"/>
      <c r="BG5" s="659">
        <v>6434683</v>
      </c>
      <c r="BH5" s="660"/>
      <c r="BI5" s="660"/>
      <c r="BJ5" s="660"/>
      <c r="BK5" s="660"/>
      <c r="BL5" s="660"/>
      <c r="BM5" s="660"/>
      <c r="BN5" s="661"/>
      <c r="BO5" s="662">
        <v>94.2</v>
      </c>
      <c r="BP5" s="662"/>
      <c r="BQ5" s="662"/>
      <c r="BR5" s="662"/>
      <c r="BS5" s="663">
        <v>45782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112977</v>
      </c>
      <c r="S6" s="660"/>
      <c r="T6" s="660"/>
      <c r="U6" s="660"/>
      <c r="V6" s="660"/>
      <c r="W6" s="660"/>
      <c r="X6" s="660"/>
      <c r="Y6" s="661"/>
      <c r="Z6" s="662">
        <v>0.4</v>
      </c>
      <c r="AA6" s="662"/>
      <c r="AB6" s="662"/>
      <c r="AC6" s="662"/>
      <c r="AD6" s="663">
        <v>112977</v>
      </c>
      <c r="AE6" s="663"/>
      <c r="AF6" s="663"/>
      <c r="AG6" s="663"/>
      <c r="AH6" s="663"/>
      <c r="AI6" s="663"/>
      <c r="AJ6" s="663"/>
      <c r="AK6" s="663"/>
      <c r="AL6" s="664">
        <v>0.7</v>
      </c>
      <c r="AM6" s="665"/>
      <c r="AN6" s="665"/>
      <c r="AO6" s="666"/>
      <c r="AP6" s="656" t="s">
        <v>221</v>
      </c>
      <c r="AQ6" s="657"/>
      <c r="AR6" s="657"/>
      <c r="AS6" s="657"/>
      <c r="AT6" s="657"/>
      <c r="AU6" s="657"/>
      <c r="AV6" s="657"/>
      <c r="AW6" s="657"/>
      <c r="AX6" s="657"/>
      <c r="AY6" s="657"/>
      <c r="AZ6" s="657"/>
      <c r="BA6" s="657"/>
      <c r="BB6" s="657"/>
      <c r="BC6" s="657"/>
      <c r="BD6" s="657"/>
      <c r="BE6" s="657"/>
      <c r="BF6" s="658"/>
      <c r="BG6" s="659">
        <v>6434683</v>
      </c>
      <c r="BH6" s="660"/>
      <c r="BI6" s="660"/>
      <c r="BJ6" s="660"/>
      <c r="BK6" s="660"/>
      <c r="BL6" s="660"/>
      <c r="BM6" s="660"/>
      <c r="BN6" s="661"/>
      <c r="BO6" s="662">
        <v>94.2</v>
      </c>
      <c r="BP6" s="662"/>
      <c r="BQ6" s="662"/>
      <c r="BR6" s="662"/>
      <c r="BS6" s="663">
        <v>45782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223184</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223184</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3203</v>
      </c>
      <c r="S7" s="660"/>
      <c r="T7" s="660"/>
      <c r="U7" s="660"/>
      <c r="V7" s="660"/>
      <c r="W7" s="660"/>
      <c r="X7" s="660"/>
      <c r="Y7" s="661"/>
      <c r="Z7" s="662">
        <v>0</v>
      </c>
      <c r="AA7" s="662"/>
      <c r="AB7" s="662"/>
      <c r="AC7" s="662"/>
      <c r="AD7" s="663">
        <v>3203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3147301</v>
      </c>
      <c r="BH7" s="660"/>
      <c r="BI7" s="660"/>
      <c r="BJ7" s="660"/>
      <c r="BK7" s="660"/>
      <c r="BL7" s="660"/>
      <c r="BM7" s="660"/>
      <c r="BN7" s="661"/>
      <c r="BO7" s="662">
        <v>46.1</v>
      </c>
      <c r="BP7" s="662"/>
      <c r="BQ7" s="662"/>
      <c r="BR7" s="662"/>
      <c r="BS7" s="663">
        <v>45782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2415043</v>
      </c>
      <c r="CS7" s="660"/>
      <c r="CT7" s="660"/>
      <c r="CU7" s="660"/>
      <c r="CV7" s="660"/>
      <c r="CW7" s="660"/>
      <c r="CX7" s="660"/>
      <c r="CY7" s="661"/>
      <c r="CZ7" s="662">
        <v>8.1</v>
      </c>
      <c r="DA7" s="662"/>
      <c r="DB7" s="662"/>
      <c r="DC7" s="662"/>
      <c r="DD7" s="668">
        <v>7538</v>
      </c>
      <c r="DE7" s="660"/>
      <c r="DF7" s="660"/>
      <c r="DG7" s="660"/>
      <c r="DH7" s="660"/>
      <c r="DI7" s="660"/>
      <c r="DJ7" s="660"/>
      <c r="DK7" s="660"/>
      <c r="DL7" s="660"/>
      <c r="DM7" s="660"/>
      <c r="DN7" s="660"/>
      <c r="DO7" s="660"/>
      <c r="DP7" s="661"/>
      <c r="DQ7" s="668">
        <v>1973873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90044</v>
      </c>
      <c r="S8" s="660"/>
      <c r="T8" s="660"/>
      <c r="U8" s="660"/>
      <c r="V8" s="660"/>
      <c r="W8" s="660"/>
      <c r="X8" s="660"/>
      <c r="Y8" s="661"/>
      <c r="Z8" s="662">
        <v>0.3</v>
      </c>
      <c r="AA8" s="662"/>
      <c r="AB8" s="662"/>
      <c r="AC8" s="662"/>
      <c r="AD8" s="663">
        <v>90044</v>
      </c>
      <c r="AE8" s="663"/>
      <c r="AF8" s="663"/>
      <c r="AG8" s="663"/>
      <c r="AH8" s="663"/>
      <c r="AI8" s="663"/>
      <c r="AJ8" s="663"/>
      <c r="AK8" s="663"/>
      <c r="AL8" s="664">
        <v>0.6</v>
      </c>
      <c r="AM8" s="665"/>
      <c r="AN8" s="665"/>
      <c r="AO8" s="666"/>
      <c r="AP8" s="656" t="s">
        <v>227</v>
      </c>
      <c r="AQ8" s="657"/>
      <c r="AR8" s="657"/>
      <c r="AS8" s="657"/>
      <c r="AT8" s="657"/>
      <c r="AU8" s="657"/>
      <c r="AV8" s="657"/>
      <c r="AW8" s="657"/>
      <c r="AX8" s="657"/>
      <c r="AY8" s="657"/>
      <c r="AZ8" s="657"/>
      <c r="BA8" s="657"/>
      <c r="BB8" s="657"/>
      <c r="BC8" s="657"/>
      <c r="BD8" s="657"/>
      <c r="BE8" s="657"/>
      <c r="BF8" s="658"/>
      <c r="BG8" s="659">
        <v>105562</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14321525</v>
      </c>
      <c r="CS8" s="660"/>
      <c r="CT8" s="660"/>
      <c r="CU8" s="660"/>
      <c r="CV8" s="660"/>
      <c r="CW8" s="660"/>
      <c r="CX8" s="660"/>
      <c r="CY8" s="661"/>
      <c r="CZ8" s="662">
        <v>47.9</v>
      </c>
      <c r="DA8" s="662"/>
      <c r="DB8" s="662"/>
      <c r="DC8" s="662"/>
      <c r="DD8" s="668">
        <v>145024</v>
      </c>
      <c r="DE8" s="660"/>
      <c r="DF8" s="660"/>
      <c r="DG8" s="660"/>
      <c r="DH8" s="660"/>
      <c r="DI8" s="660"/>
      <c r="DJ8" s="660"/>
      <c r="DK8" s="660"/>
      <c r="DL8" s="660"/>
      <c r="DM8" s="660"/>
      <c r="DN8" s="660"/>
      <c r="DO8" s="660"/>
      <c r="DP8" s="661"/>
      <c r="DQ8" s="668">
        <v>7421950</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98598</v>
      </c>
      <c r="S9" s="660"/>
      <c r="T9" s="660"/>
      <c r="U9" s="660"/>
      <c r="V9" s="660"/>
      <c r="W9" s="660"/>
      <c r="X9" s="660"/>
      <c r="Y9" s="661"/>
      <c r="Z9" s="662">
        <v>0.3</v>
      </c>
      <c r="AA9" s="662"/>
      <c r="AB9" s="662"/>
      <c r="AC9" s="662"/>
      <c r="AD9" s="663">
        <v>98598</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2741945</v>
      </c>
      <c r="BH9" s="660"/>
      <c r="BI9" s="660"/>
      <c r="BJ9" s="660"/>
      <c r="BK9" s="660"/>
      <c r="BL9" s="660"/>
      <c r="BM9" s="660"/>
      <c r="BN9" s="661"/>
      <c r="BO9" s="662">
        <v>40.1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5618751</v>
      </c>
      <c r="CS9" s="660"/>
      <c r="CT9" s="660"/>
      <c r="CU9" s="660"/>
      <c r="CV9" s="660"/>
      <c r="CW9" s="660"/>
      <c r="CX9" s="660"/>
      <c r="CY9" s="661"/>
      <c r="CZ9" s="662">
        <v>18.8</v>
      </c>
      <c r="DA9" s="662"/>
      <c r="DB9" s="662"/>
      <c r="DC9" s="662"/>
      <c r="DD9" s="668">
        <v>1648927</v>
      </c>
      <c r="DE9" s="660"/>
      <c r="DF9" s="660"/>
      <c r="DG9" s="660"/>
      <c r="DH9" s="660"/>
      <c r="DI9" s="660"/>
      <c r="DJ9" s="660"/>
      <c r="DK9" s="660"/>
      <c r="DL9" s="660"/>
      <c r="DM9" s="660"/>
      <c r="DN9" s="660"/>
      <c r="DO9" s="660"/>
      <c r="DP9" s="661"/>
      <c r="DQ9" s="668">
        <v>3090463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125478</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19817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19817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1336587</v>
      </c>
      <c r="S11" s="660"/>
      <c r="T11" s="660"/>
      <c r="U11" s="660"/>
      <c r="V11" s="660"/>
      <c r="W11" s="660"/>
      <c r="X11" s="660"/>
      <c r="Y11" s="661"/>
      <c r="Z11" s="664">
        <v>4.4000000000000004</v>
      </c>
      <c r="AA11" s="665"/>
      <c r="AB11" s="665"/>
      <c r="AC11" s="671"/>
      <c r="AD11" s="668">
        <v>1336587</v>
      </c>
      <c r="AE11" s="660"/>
      <c r="AF11" s="660"/>
      <c r="AG11" s="660"/>
      <c r="AH11" s="660"/>
      <c r="AI11" s="660"/>
      <c r="AJ11" s="660"/>
      <c r="AK11" s="661"/>
      <c r="AL11" s="664">
        <v>8.3000000000000007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174316</v>
      </c>
      <c r="BH11" s="660"/>
      <c r="BI11" s="660"/>
      <c r="BJ11" s="660"/>
      <c r="BK11" s="660"/>
      <c r="BL11" s="660"/>
      <c r="BM11" s="660"/>
      <c r="BN11" s="661"/>
      <c r="BO11" s="662">
        <v>2.6</v>
      </c>
      <c r="BP11" s="662"/>
      <c r="BQ11" s="662"/>
      <c r="BR11" s="662"/>
      <c r="BS11" s="663">
        <v>45782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158746</v>
      </c>
      <c r="CS11" s="660"/>
      <c r="CT11" s="660"/>
      <c r="CU11" s="660"/>
      <c r="CV11" s="660"/>
      <c r="CW11" s="660"/>
      <c r="CX11" s="660"/>
      <c r="CY11" s="661"/>
      <c r="CZ11" s="662">
        <v>0.5</v>
      </c>
      <c r="DA11" s="662"/>
      <c r="DB11" s="662"/>
      <c r="DC11" s="662"/>
      <c r="DD11" s="668">
        <v>96225</v>
      </c>
      <c r="DE11" s="660"/>
      <c r="DF11" s="660"/>
      <c r="DG11" s="660"/>
      <c r="DH11" s="660"/>
      <c r="DI11" s="660"/>
      <c r="DJ11" s="660"/>
      <c r="DK11" s="660"/>
      <c r="DL11" s="660"/>
      <c r="DM11" s="660"/>
      <c r="DN11" s="660"/>
      <c r="DO11" s="660"/>
      <c r="DP11" s="661"/>
      <c r="DQ11" s="668">
        <v>83840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2728228</v>
      </c>
      <c r="BH12" s="660"/>
      <c r="BI12" s="660"/>
      <c r="BJ12" s="660"/>
      <c r="BK12" s="660"/>
      <c r="BL12" s="660"/>
      <c r="BM12" s="660"/>
      <c r="BN12" s="661"/>
      <c r="BO12" s="662">
        <v>39.9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91497</v>
      </c>
      <c r="CS12" s="660"/>
      <c r="CT12" s="660"/>
      <c r="CU12" s="660"/>
      <c r="CV12" s="660"/>
      <c r="CW12" s="660"/>
      <c r="CX12" s="660"/>
      <c r="CY12" s="661"/>
      <c r="CZ12" s="662">
        <v>0.3</v>
      </c>
      <c r="DA12" s="662"/>
      <c r="DB12" s="662"/>
      <c r="DC12" s="662"/>
      <c r="DD12" s="668" t="s">
        <v>122</v>
      </c>
      <c r="DE12" s="660"/>
      <c r="DF12" s="660"/>
      <c r="DG12" s="660"/>
      <c r="DH12" s="660"/>
      <c r="DI12" s="660"/>
      <c r="DJ12" s="660"/>
      <c r="DK12" s="660"/>
      <c r="DL12" s="660"/>
      <c r="DM12" s="660"/>
      <c r="DN12" s="660"/>
      <c r="DO12" s="660"/>
      <c r="DP12" s="661"/>
      <c r="DQ12" s="668">
        <v>87097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2718524</v>
      </c>
      <c r="BH13" s="660"/>
      <c r="BI13" s="660"/>
      <c r="BJ13" s="660"/>
      <c r="BK13" s="660"/>
      <c r="BL13" s="660"/>
      <c r="BM13" s="660"/>
      <c r="BN13" s="661"/>
      <c r="BO13" s="662">
        <v>39.799999999999997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1855790</v>
      </c>
      <c r="CS13" s="660"/>
      <c r="CT13" s="660"/>
      <c r="CU13" s="660"/>
      <c r="CV13" s="660"/>
      <c r="CW13" s="660"/>
      <c r="CX13" s="660"/>
      <c r="CY13" s="661"/>
      <c r="CZ13" s="662">
        <v>6.2</v>
      </c>
      <c r="DA13" s="662"/>
      <c r="DB13" s="662"/>
      <c r="DC13" s="662"/>
      <c r="DD13" s="668">
        <v>586228</v>
      </c>
      <c r="DE13" s="660"/>
      <c r="DF13" s="660"/>
      <c r="DG13" s="660"/>
      <c r="DH13" s="660"/>
      <c r="DI13" s="660"/>
      <c r="DJ13" s="660"/>
      <c r="DK13" s="660"/>
      <c r="DL13" s="660"/>
      <c r="DM13" s="660"/>
      <c r="DN13" s="660"/>
      <c r="DO13" s="660"/>
      <c r="DP13" s="661"/>
      <c r="DQ13" s="668">
        <v>1277111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2562</v>
      </c>
      <c r="S14" s="660"/>
      <c r="T14" s="660"/>
      <c r="U14" s="660"/>
      <c r="V14" s="660"/>
      <c r="W14" s="660"/>
      <c r="X14" s="660"/>
      <c r="Y14" s="661"/>
      <c r="Z14" s="662">
        <v>0</v>
      </c>
      <c r="AA14" s="662"/>
      <c r="AB14" s="662"/>
      <c r="AC14" s="662"/>
      <c r="AD14" s="663">
        <v>2562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181058</v>
      </c>
      <c r="BH14" s="660"/>
      <c r="BI14" s="660"/>
      <c r="BJ14" s="660"/>
      <c r="BK14" s="660"/>
      <c r="BL14" s="660"/>
      <c r="BM14" s="660"/>
      <c r="BN14" s="661"/>
      <c r="BO14" s="662">
        <v>2.7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873149</v>
      </c>
      <c r="CS14" s="660"/>
      <c r="CT14" s="660"/>
      <c r="CU14" s="660"/>
      <c r="CV14" s="660"/>
      <c r="CW14" s="660"/>
      <c r="CX14" s="660"/>
      <c r="CY14" s="661"/>
      <c r="CZ14" s="662">
        <v>2.9</v>
      </c>
      <c r="DA14" s="662"/>
      <c r="DB14" s="662"/>
      <c r="DC14" s="662"/>
      <c r="DD14" s="668">
        <v>30949</v>
      </c>
      <c r="DE14" s="660"/>
      <c r="DF14" s="660"/>
      <c r="DG14" s="660"/>
      <c r="DH14" s="660"/>
      <c r="DI14" s="660"/>
      <c r="DJ14" s="660"/>
      <c r="DK14" s="660"/>
      <c r="DL14" s="660"/>
      <c r="DM14" s="660"/>
      <c r="DN14" s="660"/>
      <c r="DO14" s="660"/>
      <c r="DP14" s="661"/>
      <c r="DQ14" s="668">
        <v>838053</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378096</v>
      </c>
      <c r="BH15" s="660"/>
      <c r="BI15" s="660"/>
      <c r="BJ15" s="660"/>
      <c r="BK15" s="660"/>
      <c r="BL15" s="660"/>
      <c r="BM15" s="660"/>
      <c r="BN15" s="661"/>
      <c r="BO15" s="662">
        <v>5.5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2392862</v>
      </c>
      <c r="CS15" s="660"/>
      <c r="CT15" s="660"/>
      <c r="CU15" s="660"/>
      <c r="CV15" s="660"/>
      <c r="CW15" s="660"/>
      <c r="CX15" s="660"/>
      <c r="CY15" s="661"/>
      <c r="CZ15" s="662">
        <v>8</v>
      </c>
      <c r="DA15" s="662"/>
      <c r="DB15" s="662"/>
      <c r="DC15" s="662"/>
      <c r="DD15" s="668">
        <v>47940</v>
      </c>
      <c r="DE15" s="660"/>
      <c r="DF15" s="660"/>
      <c r="DG15" s="660"/>
      <c r="DH15" s="660"/>
      <c r="DI15" s="660"/>
      <c r="DJ15" s="660"/>
      <c r="DK15" s="660"/>
      <c r="DL15" s="660"/>
      <c r="DM15" s="660"/>
      <c r="DN15" s="660"/>
      <c r="DO15" s="660"/>
      <c r="DP15" s="661"/>
      <c r="DQ15" s="668">
        <v>2124032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18766</v>
      </c>
      <c r="S16" s="660"/>
      <c r="T16" s="660"/>
      <c r="U16" s="660"/>
      <c r="V16" s="660"/>
      <c r="W16" s="660"/>
      <c r="X16" s="660"/>
      <c r="Y16" s="661"/>
      <c r="Z16" s="662">
        <v>0.1</v>
      </c>
      <c r="AA16" s="662"/>
      <c r="AB16" s="662"/>
      <c r="AC16" s="662"/>
      <c r="AD16" s="663">
        <v>18766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71560</v>
      </c>
      <c r="S17" s="660"/>
      <c r="T17" s="660"/>
      <c r="U17" s="660"/>
      <c r="V17" s="660"/>
      <c r="W17" s="660"/>
      <c r="X17" s="660"/>
      <c r="Y17" s="661"/>
      <c r="Z17" s="662">
        <v>0.2</v>
      </c>
      <c r="AA17" s="662"/>
      <c r="AB17" s="662"/>
      <c r="AC17" s="662"/>
      <c r="AD17" s="663">
        <v>71560</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1932539</v>
      </c>
      <c r="CS17" s="660"/>
      <c r="CT17" s="660"/>
      <c r="CU17" s="660"/>
      <c r="CV17" s="660"/>
      <c r="CW17" s="660"/>
      <c r="CX17" s="660"/>
      <c r="CY17" s="661"/>
      <c r="CZ17" s="662">
        <v>6.5</v>
      </c>
      <c r="DA17" s="662"/>
      <c r="DB17" s="662"/>
      <c r="DC17" s="662"/>
      <c r="DD17" s="668" t="s">
        <v>122</v>
      </c>
      <c r="DE17" s="660"/>
      <c r="DF17" s="660"/>
      <c r="DG17" s="660"/>
      <c r="DH17" s="660"/>
      <c r="DI17" s="660"/>
      <c r="DJ17" s="660"/>
      <c r="DK17" s="660"/>
      <c r="DL17" s="660"/>
      <c r="DM17" s="660"/>
      <c r="DN17" s="660"/>
      <c r="DO17" s="660"/>
      <c r="DP17" s="661"/>
      <c r="DQ17" s="668">
        <v>1930965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58602</v>
      </c>
      <c r="S18" s="660"/>
      <c r="T18" s="660"/>
      <c r="U18" s="660"/>
      <c r="V18" s="660"/>
      <c r="W18" s="660"/>
      <c r="X18" s="660"/>
      <c r="Y18" s="661"/>
      <c r="Z18" s="662">
        <v>0.2</v>
      </c>
      <c r="AA18" s="662"/>
      <c r="AB18" s="662"/>
      <c r="AC18" s="662"/>
      <c r="AD18" s="663">
        <v>58602</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56272</v>
      </c>
      <c r="S19" s="660"/>
      <c r="T19" s="660"/>
      <c r="U19" s="660"/>
      <c r="V19" s="660"/>
      <c r="W19" s="660"/>
      <c r="X19" s="660"/>
      <c r="Y19" s="661"/>
      <c r="Z19" s="662">
        <v>0.2</v>
      </c>
      <c r="AA19" s="662"/>
      <c r="AB19" s="662"/>
      <c r="AC19" s="662"/>
      <c r="AD19" s="663">
        <v>56272</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396511</v>
      </c>
      <c r="BH19" s="660"/>
      <c r="BI19" s="660"/>
      <c r="BJ19" s="660"/>
      <c r="BK19" s="660"/>
      <c r="BL19" s="660"/>
      <c r="BM19" s="660"/>
      <c r="BN19" s="661"/>
      <c r="BO19" s="662">
        <v>5.8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2330</v>
      </c>
      <c r="S20" s="660"/>
      <c r="T20" s="660"/>
      <c r="U20" s="660"/>
      <c r="V20" s="660"/>
      <c r="W20" s="660"/>
      <c r="X20" s="660"/>
      <c r="Y20" s="661"/>
      <c r="Z20" s="662">
        <v>0</v>
      </c>
      <c r="AA20" s="662"/>
      <c r="AB20" s="662"/>
      <c r="AC20" s="662"/>
      <c r="AD20" s="663">
        <v>2330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396511</v>
      </c>
      <c r="BH20" s="660"/>
      <c r="BI20" s="660"/>
      <c r="BJ20" s="660"/>
      <c r="BK20" s="660"/>
      <c r="BL20" s="660"/>
      <c r="BM20" s="660"/>
      <c r="BN20" s="661"/>
      <c r="BO20" s="662">
        <v>5.8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29902903</v>
      </c>
      <c r="CS20" s="660"/>
      <c r="CT20" s="660"/>
      <c r="CU20" s="660"/>
      <c r="CV20" s="660"/>
      <c r="CW20" s="660"/>
      <c r="CX20" s="660"/>
      <c r="CY20" s="661"/>
      <c r="CZ20" s="662">
        <v>100</v>
      </c>
      <c r="DA20" s="662"/>
      <c r="DB20" s="662"/>
      <c r="DC20" s="662"/>
      <c r="DD20" s="668">
        <v>2562831</v>
      </c>
      <c r="DE20" s="660"/>
      <c r="DF20" s="660"/>
      <c r="DG20" s="660"/>
      <c r="DH20" s="660"/>
      <c r="DI20" s="660"/>
      <c r="DJ20" s="660"/>
      <c r="DK20" s="660"/>
      <c r="DL20" s="660"/>
      <c r="DM20" s="660"/>
      <c r="DN20" s="660"/>
      <c r="DO20" s="660"/>
      <c r="DP20" s="661"/>
      <c r="DQ20" s="668">
        <v>19070385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8656667</v>
      </c>
      <c r="S21" s="660"/>
      <c r="T21" s="660"/>
      <c r="U21" s="660"/>
      <c r="V21" s="660"/>
      <c r="W21" s="660"/>
      <c r="X21" s="660"/>
      <c r="Y21" s="661"/>
      <c r="Z21" s="662">
        <v>28.7</v>
      </c>
      <c r="AA21" s="662"/>
      <c r="AB21" s="662"/>
      <c r="AC21" s="662"/>
      <c r="AD21" s="663">
        <v>7687349</v>
      </c>
      <c r="AE21" s="663"/>
      <c r="AF21" s="663"/>
      <c r="AG21" s="663"/>
      <c r="AH21" s="663"/>
      <c r="AI21" s="663"/>
      <c r="AJ21" s="663"/>
      <c r="AK21" s="663"/>
      <c r="AL21" s="664">
        <v>48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7687349</v>
      </c>
      <c r="S22" s="660"/>
      <c r="T22" s="660"/>
      <c r="U22" s="660"/>
      <c r="V22" s="660"/>
      <c r="W22" s="660"/>
      <c r="X22" s="660"/>
      <c r="Y22" s="661"/>
      <c r="Z22" s="662">
        <v>25.5</v>
      </c>
      <c r="AA22" s="662"/>
      <c r="AB22" s="662"/>
      <c r="AC22" s="662"/>
      <c r="AD22" s="663">
        <v>7687349</v>
      </c>
      <c r="AE22" s="663"/>
      <c r="AF22" s="663"/>
      <c r="AG22" s="663"/>
      <c r="AH22" s="663"/>
      <c r="AI22" s="663"/>
      <c r="AJ22" s="663"/>
      <c r="AK22" s="663"/>
      <c r="AL22" s="664">
        <v>48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969318</v>
      </c>
      <c r="S23" s="660"/>
      <c r="T23" s="660"/>
      <c r="U23" s="660"/>
      <c r="V23" s="660"/>
      <c r="W23" s="660"/>
      <c r="X23" s="660"/>
      <c r="Y23" s="661"/>
      <c r="Z23" s="662">
        <v>3.2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396511</v>
      </c>
      <c r="BH23" s="660"/>
      <c r="BI23" s="660"/>
      <c r="BJ23" s="660"/>
      <c r="BK23" s="660"/>
      <c r="BL23" s="660"/>
      <c r="BM23" s="660"/>
      <c r="BN23" s="661"/>
      <c r="BO23" s="662">
        <v>5.8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15351376</v>
      </c>
      <c r="CS24" s="649"/>
      <c r="CT24" s="649"/>
      <c r="CU24" s="649"/>
      <c r="CV24" s="649"/>
      <c r="CW24" s="649"/>
      <c r="CX24" s="649"/>
      <c r="CY24" s="650"/>
      <c r="CZ24" s="653">
        <v>51.3</v>
      </c>
      <c r="DA24" s="654"/>
      <c r="DB24" s="654"/>
      <c r="DC24" s="670"/>
      <c r="DD24" s="694">
        <v>9731447</v>
      </c>
      <c r="DE24" s="649"/>
      <c r="DF24" s="649"/>
      <c r="DG24" s="649"/>
      <c r="DH24" s="649"/>
      <c r="DI24" s="649"/>
      <c r="DJ24" s="649"/>
      <c r="DK24" s="650"/>
      <c r="DL24" s="694">
        <v>8540329</v>
      </c>
      <c r="DM24" s="649"/>
      <c r="DN24" s="649"/>
      <c r="DO24" s="649"/>
      <c r="DP24" s="649"/>
      <c r="DQ24" s="649"/>
      <c r="DR24" s="649"/>
      <c r="DS24" s="649"/>
      <c r="DT24" s="649"/>
      <c r="DU24" s="649"/>
      <c r="DV24" s="650"/>
      <c r="DW24" s="653">
        <v>53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17280760</v>
      </c>
      <c r="S25" s="660"/>
      <c r="T25" s="660"/>
      <c r="U25" s="660"/>
      <c r="V25" s="660"/>
      <c r="W25" s="660"/>
      <c r="X25" s="660"/>
      <c r="Y25" s="661"/>
      <c r="Z25" s="662">
        <v>57.3</v>
      </c>
      <c r="AA25" s="662"/>
      <c r="AB25" s="662"/>
      <c r="AC25" s="662"/>
      <c r="AD25" s="663">
        <v>15914931</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5203457</v>
      </c>
      <c r="CS25" s="691"/>
      <c r="CT25" s="691"/>
      <c r="CU25" s="691"/>
      <c r="CV25" s="691"/>
      <c r="CW25" s="691"/>
      <c r="CX25" s="691"/>
      <c r="CY25" s="692"/>
      <c r="CZ25" s="664">
        <v>17.399999999999999</v>
      </c>
      <c r="DA25" s="689"/>
      <c r="DB25" s="689"/>
      <c r="DC25" s="693"/>
      <c r="DD25" s="668">
        <v>4823731</v>
      </c>
      <c r="DE25" s="691"/>
      <c r="DF25" s="691"/>
      <c r="DG25" s="691"/>
      <c r="DH25" s="691"/>
      <c r="DI25" s="691"/>
      <c r="DJ25" s="691"/>
      <c r="DK25" s="692"/>
      <c r="DL25" s="668">
        <v>4770003</v>
      </c>
      <c r="DM25" s="691"/>
      <c r="DN25" s="691"/>
      <c r="DO25" s="691"/>
      <c r="DP25" s="691"/>
      <c r="DQ25" s="691"/>
      <c r="DR25" s="691"/>
      <c r="DS25" s="691"/>
      <c r="DT25" s="691"/>
      <c r="DU25" s="691"/>
      <c r="DV25" s="692"/>
      <c r="DW25" s="664">
        <v>29.6</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5500</v>
      </c>
      <c r="S26" s="660"/>
      <c r="T26" s="660"/>
      <c r="U26" s="660"/>
      <c r="V26" s="660"/>
      <c r="W26" s="660"/>
      <c r="X26" s="660"/>
      <c r="Y26" s="661"/>
      <c r="Z26" s="662">
        <v>0</v>
      </c>
      <c r="AA26" s="662"/>
      <c r="AB26" s="662"/>
      <c r="AC26" s="662"/>
      <c r="AD26" s="663">
        <v>5500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3689272</v>
      </c>
      <c r="CS26" s="660"/>
      <c r="CT26" s="660"/>
      <c r="CU26" s="660"/>
      <c r="CV26" s="660"/>
      <c r="CW26" s="660"/>
      <c r="CX26" s="660"/>
      <c r="CY26" s="661"/>
      <c r="CZ26" s="664">
        <v>12.3</v>
      </c>
      <c r="DA26" s="689"/>
      <c r="DB26" s="689"/>
      <c r="DC26" s="693"/>
      <c r="DD26" s="668">
        <v>3428479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197676</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6831194</v>
      </c>
      <c r="BH27" s="660"/>
      <c r="BI27" s="660"/>
      <c r="BJ27" s="660"/>
      <c r="BK27" s="660"/>
      <c r="BL27" s="660"/>
      <c r="BM27" s="660"/>
      <c r="BN27" s="661"/>
      <c r="BO27" s="662">
        <v>100</v>
      </c>
      <c r="BP27" s="662"/>
      <c r="BQ27" s="662"/>
      <c r="BR27" s="662"/>
      <c r="BS27" s="663">
        <v>45782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8215514</v>
      </c>
      <c r="CS27" s="691"/>
      <c r="CT27" s="691"/>
      <c r="CU27" s="691"/>
      <c r="CV27" s="691"/>
      <c r="CW27" s="691"/>
      <c r="CX27" s="691"/>
      <c r="CY27" s="692"/>
      <c r="CZ27" s="664">
        <v>27.5</v>
      </c>
      <c r="DA27" s="689"/>
      <c r="DB27" s="689"/>
      <c r="DC27" s="693"/>
      <c r="DD27" s="668">
        <v>2976885</v>
      </c>
      <c r="DE27" s="691"/>
      <c r="DF27" s="691"/>
      <c r="DG27" s="691"/>
      <c r="DH27" s="691"/>
      <c r="DI27" s="691"/>
      <c r="DJ27" s="691"/>
      <c r="DK27" s="692"/>
      <c r="DL27" s="668">
        <v>1854025</v>
      </c>
      <c r="DM27" s="691"/>
      <c r="DN27" s="691"/>
      <c r="DO27" s="691"/>
      <c r="DP27" s="691"/>
      <c r="DQ27" s="691"/>
      <c r="DR27" s="691"/>
      <c r="DS27" s="691"/>
      <c r="DT27" s="691"/>
      <c r="DU27" s="691"/>
      <c r="DV27" s="692"/>
      <c r="DW27" s="664">
        <v>11.5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441286</v>
      </c>
      <c r="S28" s="660"/>
      <c r="T28" s="660"/>
      <c r="U28" s="660"/>
      <c r="V28" s="660"/>
      <c r="W28" s="660"/>
      <c r="X28" s="660"/>
      <c r="Y28" s="661"/>
      <c r="Z28" s="662">
        <v>1.5</v>
      </c>
      <c r="AA28" s="662"/>
      <c r="AB28" s="662"/>
      <c r="AC28" s="662"/>
      <c r="AD28" s="663">
        <v>64737</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1932405</v>
      </c>
      <c r="CS28" s="660"/>
      <c r="CT28" s="660"/>
      <c r="CU28" s="660"/>
      <c r="CV28" s="660"/>
      <c r="CW28" s="660"/>
      <c r="CX28" s="660"/>
      <c r="CY28" s="661"/>
      <c r="CZ28" s="664">
        <v>6.5</v>
      </c>
      <c r="DA28" s="689"/>
      <c r="DB28" s="689"/>
      <c r="DC28" s="693"/>
      <c r="DD28" s="668">
        <v>1930831</v>
      </c>
      <c r="DE28" s="660"/>
      <c r="DF28" s="660"/>
      <c r="DG28" s="660"/>
      <c r="DH28" s="660"/>
      <c r="DI28" s="660"/>
      <c r="DJ28" s="660"/>
      <c r="DK28" s="661"/>
      <c r="DL28" s="668">
        <v>1916301</v>
      </c>
      <c r="DM28" s="660"/>
      <c r="DN28" s="660"/>
      <c r="DO28" s="660"/>
      <c r="DP28" s="660"/>
      <c r="DQ28" s="660"/>
      <c r="DR28" s="660"/>
      <c r="DS28" s="660"/>
      <c r="DT28" s="660"/>
      <c r="DU28" s="660"/>
      <c r="DV28" s="661"/>
      <c r="DW28" s="664">
        <v>11.9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265799</v>
      </c>
      <c r="S29" s="660"/>
      <c r="T29" s="660"/>
      <c r="U29" s="660"/>
      <c r="V29" s="660"/>
      <c r="W29" s="660"/>
      <c r="X29" s="660"/>
      <c r="Y29" s="661"/>
      <c r="Z29" s="662">
        <v>0.9</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1932337</v>
      </c>
      <c r="CS29" s="691"/>
      <c r="CT29" s="691"/>
      <c r="CU29" s="691"/>
      <c r="CV29" s="691"/>
      <c r="CW29" s="691"/>
      <c r="CX29" s="691"/>
      <c r="CY29" s="692"/>
      <c r="CZ29" s="664">
        <v>6.5</v>
      </c>
      <c r="DA29" s="689"/>
      <c r="DB29" s="689"/>
      <c r="DC29" s="693"/>
      <c r="DD29" s="668">
        <v>1930763</v>
      </c>
      <c r="DE29" s="691"/>
      <c r="DF29" s="691"/>
      <c r="DG29" s="691"/>
      <c r="DH29" s="691"/>
      <c r="DI29" s="691"/>
      <c r="DJ29" s="691"/>
      <c r="DK29" s="692"/>
      <c r="DL29" s="668">
        <v>1916233</v>
      </c>
      <c r="DM29" s="691"/>
      <c r="DN29" s="691"/>
      <c r="DO29" s="691"/>
      <c r="DP29" s="691"/>
      <c r="DQ29" s="691"/>
      <c r="DR29" s="691"/>
      <c r="DS29" s="691"/>
      <c r="DT29" s="691"/>
      <c r="DU29" s="691"/>
      <c r="DV29" s="692"/>
      <c r="DW29" s="664">
        <v>11.9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6830614</v>
      </c>
      <c r="S30" s="660"/>
      <c r="T30" s="660"/>
      <c r="U30" s="660"/>
      <c r="V30" s="660"/>
      <c r="W30" s="660"/>
      <c r="X30" s="660"/>
      <c r="Y30" s="661"/>
      <c r="Z30" s="662">
        <v>22.6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1864647</v>
      </c>
      <c r="CS30" s="660"/>
      <c r="CT30" s="660"/>
      <c r="CU30" s="660"/>
      <c r="CV30" s="660"/>
      <c r="CW30" s="660"/>
      <c r="CX30" s="660"/>
      <c r="CY30" s="661"/>
      <c r="CZ30" s="664">
        <v>6.2</v>
      </c>
      <c r="DA30" s="689"/>
      <c r="DB30" s="689"/>
      <c r="DC30" s="693"/>
      <c r="DD30" s="668">
        <v>1863093</v>
      </c>
      <c r="DE30" s="660"/>
      <c r="DF30" s="660"/>
      <c r="DG30" s="660"/>
      <c r="DH30" s="660"/>
      <c r="DI30" s="660"/>
      <c r="DJ30" s="660"/>
      <c r="DK30" s="661"/>
      <c r="DL30" s="668">
        <v>1848563</v>
      </c>
      <c r="DM30" s="660"/>
      <c r="DN30" s="660"/>
      <c r="DO30" s="660"/>
      <c r="DP30" s="660"/>
      <c r="DQ30" s="660"/>
      <c r="DR30" s="660"/>
      <c r="DS30" s="660"/>
      <c r="DT30" s="660"/>
      <c r="DU30" s="660"/>
      <c r="DV30" s="661"/>
      <c r="DW30" s="664">
        <v>11.5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97.6</v>
      </c>
      <c r="BN31" s="703"/>
      <c r="BO31" s="703"/>
      <c r="BP31" s="703"/>
      <c r="BQ31" s="704"/>
      <c r="BR31" s="715">
        <v>99.1</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67690</v>
      </c>
      <c r="CS31" s="691"/>
      <c r="CT31" s="691"/>
      <c r="CU31" s="691"/>
      <c r="CV31" s="691"/>
      <c r="CW31" s="691"/>
      <c r="CX31" s="691"/>
      <c r="CY31" s="692"/>
      <c r="CZ31" s="664">
        <v>0.2</v>
      </c>
      <c r="DA31" s="689"/>
      <c r="DB31" s="689"/>
      <c r="DC31" s="693"/>
      <c r="DD31" s="668">
        <v>67670</v>
      </c>
      <c r="DE31" s="691"/>
      <c r="DF31" s="691"/>
      <c r="DG31" s="691"/>
      <c r="DH31" s="691"/>
      <c r="DI31" s="691"/>
      <c r="DJ31" s="691"/>
      <c r="DK31" s="692"/>
      <c r="DL31" s="668">
        <v>67670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1992918</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97.6</v>
      </c>
      <c r="BN32" s="691"/>
      <c r="BO32" s="691"/>
      <c r="BP32" s="691"/>
      <c r="BQ32" s="714"/>
      <c r="BR32" s="716">
        <v>99</v>
      </c>
      <c r="BS32" s="691"/>
      <c r="BT32" s="691"/>
      <c r="BU32" s="691"/>
      <c r="BV32" s="691"/>
      <c r="BW32" s="691"/>
      <c r="BX32" s="665">
        <v>97.7</v>
      </c>
      <c r="BY32" s="691"/>
      <c r="BZ32" s="691"/>
      <c r="CA32" s="691"/>
      <c r="CB32" s="714"/>
      <c r="CD32" s="699"/>
      <c r="CE32" s="700"/>
      <c r="CF32" s="656" t="s">
        <v>304</v>
      </c>
      <c r="CG32" s="657"/>
      <c r="CH32" s="657"/>
      <c r="CI32" s="657"/>
      <c r="CJ32" s="657"/>
      <c r="CK32" s="657"/>
      <c r="CL32" s="657"/>
      <c r="CM32" s="657"/>
      <c r="CN32" s="657"/>
      <c r="CO32" s="657"/>
      <c r="CP32" s="657"/>
      <c r="CQ32" s="658"/>
      <c r="CR32" s="659">
        <v>68</v>
      </c>
      <c r="CS32" s="660"/>
      <c r="CT32" s="660"/>
      <c r="CU32" s="660"/>
      <c r="CV32" s="660"/>
      <c r="CW32" s="660"/>
      <c r="CX32" s="660"/>
      <c r="CY32" s="661"/>
      <c r="CZ32" s="664">
        <v>0</v>
      </c>
      <c r="DA32" s="689"/>
      <c r="DB32" s="689"/>
      <c r="DC32" s="693"/>
      <c r="DD32" s="668">
        <v>68</v>
      </c>
      <c r="DE32" s="660"/>
      <c r="DF32" s="660"/>
      <c r="DG32" s="660"/>
      <c r="DH32" s="660"/>
      <c r="DI32" s="660"/>
      <c r="DJ32" s="660"/>
      <c r="DK32" s="661"/>
      <c r="DL32" s="668">
        <v>68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33657</v>
      </c>
      <c r="S33" s="660"/>
      <c r="T33" s="660"/>
      <c r="U33" s="660"/>
      <c r="V33" s="660"/>
      <c r="W33" s="660"/>
      <c r="X33" s="660"/>
      <c r="Y33" s="661"/>
      <c r="Z33" s="662">
        <v>0.1</v>
      </c>
      <c r="AA33" s="662"/>
      <c r="AB33" s="662"/>
      <c r="AC33" s="662"/>
      <c r="AD33" s="663">
        <v>24146</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97.7</v>
      </c>
      <c r="BN33" s="718"/>
      <c r="BO33" s="718"/>
      <c r="BP33" s="718"/>
      <c r="BQ33" s="720"/>
      <c r="BR33" s="717">
        <v>99.1</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11988696</v>
      </c>
      <c r="CS33" s="691"/>
      <c r="CT33" s="691"/>
      <c r="CU33" s="691"/>
      <c r="CV33" s="691"/>
      <c r="CW33" s="691"/>
      <c r="CX33" s="691"/>
      <c r="CY33" s="692"/>
      <c r="CZ33" s="664">
        <v>40.1</v>
      </c>
      <c r="DA33" s="689"/>
      <c r="DB33" s="689"/>
      <c r="DC33" s="693"/>
      <c r="DD33" s="668">
        <v>8673878</v>
      </c>
      <c r="DE33" s="691"/>
      <c r="DF33" s="691"/>
      <c r="DG33" s="691"/>
      <c r="DH33" s="691"/>
      <c r="DI33" s="691"/>
      <c r="DJ33" s="691"/>
      <c r="DK33" s="692"/>
      <c r="DL33" s="668">
        <v>7289434</v>
      </c>
      <c r="DM33" s="691"/>
      <c r="DN33" s="691"/>
      <c r="DO33" s="691"/>
      <c r="DP33" s="691"/>
      <c r="DQ33" s="691"/>
      <c r="DR33" s="691"/>
      <c r="DS33" s="691"/>
      <c r="DT33" s="691"/>
      <c r="DU33" s="691"/>
      <c r="DV33" s="692"/>
      <c r="DW33" s="664">
        <v>45.2</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187841</v>
      </c>
      <c r="S34" s="660"/>
      <c r="T34" s="660"/>
      <c r="U34" s="660"/>
      <c r="V34" s="660"/>
      <c r="W34" s="660"/>
      <c r="X34" s="660"/>
      <c r="Y34" s="661"/>
      <c r="Z34" s="662">
        <v>0.6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3764516</v>
      </c>
      <c r="CS34" s="660"/>
      <c r="CT34" s="660"/>
      <c r="CU34" s="660"/>
      <c r="CV34" s="660"/>
      <c r="CW34" s="660"/>
      <c r="CX34" s="660"/>
      <c r="CY34" s="661"/>
      <c r="CZ34" s="664">
        <v>12.6</v>
      </c>
      <c r="DA34" s="689"/>
      <c r="DB34" s="689"/>
      <c r="DC34" s="693"/>
      <c r="DD34" s="668">
        <v>2719033</v>
      </c>
      <c r="DE34" s="660"/>
      <c r="DF34" s="660"/>
      <c r="DG34" s="660"/>
      <c r="DH34" s="660"/>
      <c r="DI34" s="660"/>
      <c r="DJ34" s="660"/>
      <c r="DK34" s="661"/>
      <c r="DL34" s="668">
        <v>2532704</v>
      </c>
      <c r="DM34" s="660"/>
      <c r="DN34" s="660"/>
      <c r="DO34" s="660"/>
      <c r="DP34" s="660"/>
      <c r="DQ34" s="660"/>
      <c r="DR34" s="660"/>
      <c r="DS34" s="660"/>
      <c r="DT34" s="660"/>
      <c r="DU34" s="660"/>
      <c r="DV34" s="661"/>
      <c r="DW34" s="664">
        <v>15.7</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224327</v>
      </c>
      <c r="S35" s="660"/>
      <c r="T35" s="660"/>
      <c r="U35" s="660"/>
      <c r="V35" s="660"/>
      <c r="W35" s="660"/>
      <c r="X35" s="660"/>
      <c r="Y35" s="661"/>
      <c r="Z35" s="662">
        <v>0.7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99595</v>
      </c>
      <c r="CS35" s="691"/>
      <c r="CT35" s="691"/>
      <c r="CU35" s="691"/>
      <c r="CV35" s="691"/>
      <c r="CW35" s="691"/>
      <c r="CX35" s="691"/>
      <c r="CY35" s="692"/>
      <c r="CZ35" s="664">
        <v>0.3</v>
      </c>
      <c r="DA35" s="689"/>
      <c r="DB35" s="689"/>
      <c r="DC35" s="693"/>
      <c r="DD35" s="668">
        <v>46666</v>
      </c>
      <c r="DE35" s="691"/>
      <c r="DF35" s="691"/>
      <c r="DG35" s="691"/>
      <c r="DH35" s="691"/>
      <c r="DI35" s="691"/>
      <c r="DJ35" s="691"/>
      <c r="DK35" s="692"/>
      <c r="DL35" s="668">
        <v>45281</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203022</v>
      </c>
      <c r="S36" s="660"/>
      <c r="T36" s="660"/>
      <c r="U36" s="660"/>
      <c r="V36" s="660"/>
      <c r="W36" s="660"/>
      <c r="X36" s="660"/>
      <c r="Y36" s="661"/>
      <c r="Z36" s="662">
        <v>0.7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4268200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34182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4936701</v>
      </c>
      <c r="CS36" s="660"/>
      <c r="CT36" s="660"/>
      <c r="CU36" s="660"/>
      <c r="CV36" s="660"/>
      <c r="CW36" s="660"/>
      <c r="CX36" s="660"/>
      <c r="CY36" s="661"/>
      <c r="CZ36" s="664">
        <v>16.5</v>
      </c>
      <c r="DA36" s="689"/>
      <c r="DB36" s="689"/>
      <c r="DC36" s="693"/>
      <c r="DD36" s="668">
        <v>3590136</v>
      </c>
      <c r="DE36" s="660"/>
      <c r="DF36" s="660"/>
      <c r="DG36" s="660"/>
      <c r="DH36" s="660"/>
      <c r="DI36" s="660"/>
      <c r="DJ36" s="660"/>
      <c r="DK36" s="661"/>
      <c r="DL36" s="668">
        <v>2624578</v>
      </c>
      <c r="DM36" s="660"/>
      <c r="DN36" s="660"/>
      <c r="DO36" s="660"/>
      <c r="DP36" s="660"/>
      <c r="DQ36" s="660"/>
      <c r="DR36" s="660"/>
      <c r="DS36" s="660"/>
      <c r="DT36" s="660"/>
      <c r="DU36" s="660"/>
      <c r="DV36" s="661"/>
      <c r="DW36" s="664">
        <v>16.3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403123</v>
      </c>
      <c r="S37" s="660"/>
      <c r="T37" s="660"/>
      <c r="U37" s="660"/>
      <c r="V37" s="660"/>
      <c r="W37" s="660"/>
      <c r="X37" s="660"/>
      <c r="Y37" s="661"/>
      <c r="Z37" s="662">
        <v>1.3</v>
      </c>
      <c r="AA37" s="662"/>
      <c r="AB37" s="662"/>
      <c r="AC37" s="662"/>
      <c r="AD37" s="663">
        <v>61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790000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-25818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2179935</v>
      </c>
      <c r="CS37" s="691"/>
      <c r="CT37" s="691"/>
      <c r="CU37" s="691"/>
      <c r="CV37" s="691"/>
      <c r="CW37" s="691"/>
      <c r="CX37" s="691"/>
      <c r="CY37" s="692"/>
      <c r="CZ37" s="664">
        <v>7.3</v>
      </c>
      <c r="DA37" s="689"/>
      <c r="DB37" s="689"/>
      <c r="DC37" s="693"/>
      <c r="DD37" s="668">
        <v>1495322</v>
      </c>
      <c r="DE37" s="691"/>
      <c r="DF37" s="691"/>
      <c r="DG37" s="691"/>
      <c r="DH37" s="691"/>
      <c r="DI37" s="691"/>
      <c r="DJ37" s="691"/>
      <c r="DK37" s="692"/>
      <c r="DL37" s="668">
        <v>1201324</v>
      </c>
      <c r="DM37" s="691"/>
      <c r="DN37" s="691"/>
      <c r="DO37" s="691"/>
      <c r="DP37" s="691"/>
      <c r="DQ37" s="691"/>
      <c r="DR37" s="691"/>
      <c r="DS37" s="691"/>
      <c r="DT37" s="691"/>
      <c r="DU37" s="691"/>
      <c r="DV37" s="692"/>
      <c r="DW37" s="664">
        <v>7.5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2113700</v>
      </c>
      <c r="S38" s="660"/>
      <c r="T38" s="660"/>
      <c r="U38" s="660"/>
      <c r="V38" s="660"/>
      <c r="W38" s="660"/>
      <c r="X38" s="660"/>
      <c r="Y38" s="661"/>
      <c r="Z38" s="662">
        <v>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585100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9008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2853459</v>
      </c>
      <c r="CS38" s="660"/>
      <c r="CT38" s="660"/>
      <c r="CU38" s="660"/>
      <c r="CV38" s="660"/>
      <c r="CW38" s="660"/>
      <c r="CX38" s="660"/>
      <c r="CY38" s="661"/>
      <c r="CZ38" s="664">
        <v>9.5</v>
      </c>
      <c r="DA38" s="689"/>
      <c r="DB38" s="689"/>
      <c r="DC38" s="693"/>
      <c r="DD38" s="668">
        <v>2166118</v>
      </c>
      <c r="DE38" s="660"/>
      <c r="DF38" s="660"/>
      <c r="DG38" s="660"/>
      <c r="DH38" s="660"/>
      <c r="DI38" s="660"/>
      <c r="DJ38" s="660"/>
      <c r="DK38" s="661"/>
      <c r="DL38" s="668">
        <v>2086871</v>
      </c>
      <c r="DM38" s="660"/>
      <c r="DN38" s="660"/>
      <c r="DO38" s="660"/>
      <c r="DP38" s="660"/>
      <c r="DQ38" s="660"/>
      <c r="DR38" s="660"/>
      <c r="DS38" s="660"/>
      <c r="DT38" s="660"/>
      <c r="DU38" s="660"/>
      <c r="DV38" s="661"/>
      <c r="DW38" s="664">
        <v>12.9</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39641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13537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214425</v>
      </c>
      <c r="CS39" s="691"/>
      <c r="CT39" s="691"/>
      <c r="CU39" s="691"/>
      <c r="CV39" s="691"/>
      <c r="CW39" s="691"/>
      <c r="CX39" s="691"/>
      <c r="CY39" s="692"/>
      <c r="CZ39" s="664">
        <v>0.7</v>
      </c>
      <c r="DA39" s="689"/>
      <c r="DB39" s="689"/>
      <c r="DC39" s="693"/>
      <c r="DD39" s="668">
        <v>31925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110000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120000</v>
      </c>
      <c r="CS40" s="660"/>
      <c r="CT40" s="660"/>
      <c r="CU40" s="660"/>
      <c r="CV40" s="660"/>
      <c r="CW40" s="660"/>
      <c r="CX40" s="660"/>
      <c r="CY40" s="661"/>
      <c r="CZ40" s="664">
        <v>0.4</v>
      </c>
      <c r="DA40" s="689"/>
      <c r="DB40" s="689"/>
      <c r="DC40" s="693"/>
      <c r="DD40" s="668">
        <v>120000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30180223</v>
      </c>
      <c r="S41" s="732"/>
      <c r="T41" s="732"/>
      <c r="U41" s="732"/>
      <c r="V41" s="732"/>
      <c r="W41" s="732"/>
      <c r="X41" s="732"/>
      <c r="Y41" s="736"/>
      <c r="Z41" s="737">
        <v>100</v>
      </c>
      <c r="AA41" s="737"/>
      <c r="AB41" s="737"/>
      <c r="AC41" s="737"/>
      <c r="AD41" s="738">
        <v>16009375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628576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2224883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2562831</v>
      </c>
      <c r="CS42" s="691"/>
      <c r="CT42" s="691"/>
      <c r="CU42" s="691"/>
      <c r="CV42" s="691"/>
      <c r="CW42" s="691"/>
      <c r="CX42" s="691"/>
      <c r="CY42" s="692"/>
      <c r="CZ42" s="664">
        <v>8.6</v>
      </c>
      <c r="DA42" s="689"/>
      <c r="DB42" s="689"/>
      <c r="DC42" s="693"/>
      <c r="DD42" s="668">
        <v>665060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161658</v>
      </c>
      <c r="CS43" s="691"/>
      <c r="CT43" s="691"/>
      <c r="CU43" s="691"/>
      <c r="CV43" s="691"/>
      <c r="CW43" s="691"/>
      <c r="CX43" s="691"/>
      <c r="CY43" s="692"/>
      <c r="CZ43" s="664">
        <v>0.5</v>
      </c>
      <c r="DA43" s="689"/>
      <c r="DB43" s="689"/>
      <c r="DC43" s="693"/>
      <c r="DD43" s="668">
        <v>161658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2562831</v>
      </c>
      <c r="CS44" s="660"/>
      <c r="CT44" s="660"/>
      <c r="CU44" s="660"/>
      <c r="CV44" s="660"/>
      <c r="CW44" s="660"/>
      <c r="CX44" s="660"/>
      <c r="CY44" s="661"/>
      <c r="CZ44" s="664">
        <v>8.6</v>
      </c>
      <c r="DA44" s="665"/>
      <c r="DB44" s="665"/>
      <c r="DC44" s="671"/>
      <c r="DD44" s="668">
        <v>665060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1301927</v>
      </c>
      <c r="CS45" s="691"/>
      <c r="CT45" s="691"/>
      <c r="CU45" s="691"/>
      <c r="CV45" s="691"/>
      <c r="CW45" s="691"/>
      <c r="CX45" s="691"/>
      <c r="CY45" s="692"/>
      <c r="CZ45" s="664">
        <v>4.4000000000000004</v>
      </c>
      <c r="DA45" s="689"/>
      <c r="DB45" s="689"/>
      <c r="DC45" s="693"/>
      <c r="DD45" s="668">
        <v>125885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1129579</v>
      </c>
      <c r="CS46" s="660"/>
      <c r="CT46" s="660"/>
      <c r="CU46" s="660"/>
      <c r="CV46" s="660"/>
      <c r="CW46" s="660"/>
      <c r="CX46" s="660"/>
      <c r="CY46" s="661"/>
      <c r="CZ46" s="664">
        <v>3.8</v>
      </c>
      <c r="DA46" s="665"/>
      <c r="DB46" s="665"/>
      <c r="DC46" s="671"/>
      <c r="DD46" s="668">
        <v>531983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29902903</v>
      </c>
      <c r="CS49" s="718"/>
      <c r="CT49" s="718"/>
      <c r="CU49" s="718"/>
      <c r="CV49" s="718"/>
      <c r="CW49" s="718"/>
      <c r="CX49" s="718"/>
      <c r="CY49" s="747"/>
      <c r="CZ49" s="739">
        <v>100</v>
      </c>
      <c r="DA49" s="748"/>
      <c r="DB49" s="748"/>
      <c r="DC49" s="749"/>
      <c r="DD49" s="750">
        <v>19070385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7epLH8jiRb99KI0x6Ag2XVjv2BR5yjiip5/IAH9bKrLFFpnCXnth6f4YJK0mPJ2jXmYNmGBEKMBctJxT/2hgw==" saltValue="E4R4zEKOcKKMeMbrTlbH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30057</v>
      </c>
      <c r="R7" s="789"/>
      <c r="S7" s="789"/>
      <c r="T7" s="789"/>
      <c r="U7" s="789"/>
      <c r="V7" s="789">
        <v>29824</v>
      </c>
      <c r="W7" s="789"/>
      <c r="X7" s="789"/>
      <c r="Y7" s="789"/>
      <c r="Z7" s="789"/>
      <c r="AA7" s="789">
        <v>234</v>
      </c>
      <c r="AB7" s="789"/>
      <c r="AC7" s="789"/>
      <c r="AD7" s="789"/>
      <c r="AE7" s="790"/>
      <c r="AF7" s="791">
        <v>83</v>
      </c>
      <c r="AG7" s="792"/>
      <c r="AH7" s="792"/>
      <c r="AI7" s="792"/>
      <c r="AJ7" s="793"/>
      <c r="AK7" s="794"/>
      <c r="AL7" s="795"/>
      <c r="AM7" s="795"/>
      <c r="AN7" s="795"/>
      <c r="AO7" s="795"/>
      <c r="AP7" s="795">
        <v>21595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564</v>
      </c>
      <c r="BT7" s="783"/>
      <c r="BU7" s="783"/>
      <c r="BV7" s="783"/>
      <c r="BW7" s="783"/>
      <c r="BX7" s="783"/>
      <c r="BY7" s="783"/>
      <c r="BZ7" s="783"/>
      <c r="CA7" s="783"/>
      <c r="CB7" s="783"/>
      <c r="CC7" s="783"/>
      <c r="CD7" s="783"/>
      <c r="CE7" s="783"/>
      <c r="CF7" s="783"/>
      <c r="CG7" s="798"/>
      <c r="CH7" s="779">
        <v>6</v>
      </c>
      <c r="CI7" s="780"/>
      <c r="CJ7" s="780"/>
      <c r="CK7" s="780"/>
      <c r="CL7" s="781"/>
      <c r="CM7" s="779">
        <v>198</v>
      </c>
      <c r="CN7" s="780"/>
      <c r="CO7" s="780"/>
      <c r="CP7" s="780"/>
      <c r="CQ7" s="781"/>
      <c r="CR7" s="779">
        <v>5</v>
      </c>
      <c r="CS7" s="780"/>
      <c r="CT7" s="780"/>
      <c r="CU7" s="780"/>
      <c r="CV7" s="781"/>
      <c r="CW7" s="779" t="s">
        <v>565</v>
      </c>
      <c r="CX7" s="780"/>
      <c r="CY7" s="780"/>
      <c r="CZ7" s="780"/>
      <c r="DA7" s="781"/>
      <c r="DB7" s="779">
        <v>890</v>
      </c>
      <c r="DC7" s="780"/>
      <c r="DD7" s="780"/>
      <c r="DE7" s="780"/>
      <c r="DF7" s="781"/>
      <c r="DG7" s="779" t="s">
        <v>565</v>
      </c>
      <c r="DH7" s="780"/>
      <c r="DI7" s="780"/>
      <c r="DJ7" s="780"/>
      <c r="DK7" s="781"/>
      <c r="DL7" s="779" t="s">
        <v>565</v>
      </c>
      <c r="DM7" s="780"/>
      <c r="DN7" s="780"/>
      <c r="DO7" s="780"/>
      <c r="DP7" s="781"/>
      <c r="DQ7" s="779" t="s">
        <v>565</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154</v>
      </c>
      <c r="R8" s="820"/>
      <c r="S8" s="820"/>
      <c r="T8" s="820"/>
      <c r="U8" s="820"/>
      <c r="V8" s="820">
        <v>111</v>
      </c>
      <c r="W8" s="820"/>
      <c r="X8" s="820"/>
      <c r="Y8" s="820"/>
      <c r="Z8" s="820"/>
      <c r="AA8" s="820">
        <v>44</v>
      </c>
      <c r="AB8" s="820"/>
      <c r="AC8" s="820"/>
      <c r="AD8" s="820"/>
      <c r="AE8" s="821"/>
      <c r="AF8" s="822">
        <v>44</v>
      </c>
      <c r="AG8" s="823"/>
      <c r="AH8" s="823"/>
      <c r="AI8" s="823"/>
      <c r="AJ8" s="824"/>
      <c r="AK8" s="805"/>
      <c r="AL8" s="806"/>
      <c r="AM8" s="806"/>
      <c r="AN8" s="806"/>
      <c r="AO8" s="806"/>
      <c r="AP8" s="806">
        <v>12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30180</v>
      </c>
      <c r="R23" s="829"/>
      <c r="S23" s="829"/>
      <c r="T23" s="829"/>
      <c r="U23" s="829"/>
      <c r="V23" s="829">
        <v>29903</v>
      </c>
      <c r="W23" s="829"/>
      <c r="X23" s="829"/>
      <c r="Y23" s="829"/>
      <c r="Z23" s="829"/>
      <c r="AA23" s="829">
        <v>277</v>
      </c>
      <c r="AB23" s="829"/>
      <c r="AC23" s="829"/>
      <c r="AD23" s="829"/>
      <c r="AE23" s="830"/>
      <c r="AF23" s="831">
        <v>127</v>
      </c>
      <c r="AG23" s="829"/>
      <c r="AH23" s="829"/>
      <c r="AI23" s="829"/>
      <c r="AJ23" s="832"/>
      <c r="AK23" s="833"/>
      <c r="AL23" s="834"/>
      <c r="AM23" s="834"/>
      <c r="AN23" s="834"/>
      <c r="AO23" s="834"/>
      <c r="AP23" s="829">
        <v>21607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7491</v>
      </c>
      <c r="R28" s="859"/>
      <c r="S28" s="859"/>
      <c r="T28" s="859"/>
      <c r="U28" s="859"/>
      <c r="V28" s="859">
        <v>7457</v>
      </c>
      <c r="W28" s="859"/>
      <c r="X28" s="859"/>
      <c r="Y28" s="859"/>
      <c r="Z28" s="859"/>
      <c r="AA28" s="859">
        <v>34</v>
      </c>
      <c r="AB28" s="859"/>
      <c r="AC28" s="859"/>
      <c r="AD28" s="859"/>
      <c r="AE28" s="860"/>
      <c r="AF28" s="861">
        <v>34</v>
      </c>
      <c r="AG28" s="859"/>
      <c r="AH28" s="859"/>
      <c r="AI28" s="859"/>
      <c r="AJ28" s="862"/>
      <c r="AK28" s="863">
        <v>628</v>
      </c>
      <c r="AL28" s="864"/>
      <c r="AM28" s="864"/>
      <c r="AN28" s="864"/>
      <c r="AO28" s="864"/>
      <c r="AP28" s="864" t="s">
        <v>565</v>
      </c>
      <c r="AQ28" s="864"/>
      <c r="AR28" s="864"/>
      <c r="AS28" s="864"/>
      <c r="AT28" s="864"/>
      <c r="AU28" s="864" t="s">
        <v>565</v>
      </c>
      <c r="AV28" s="864"/>
      <c r="AW28" s="864"/>
      <c r="AX28" s="864"/>
      <c r="AY28" s="864"/>
      <c r="AZ28" s="865" t="s">
        <v>565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115</v>
      </c>
      <c r="R29" s="820"/>
      <c r="S29" s="820"/>
      <c r="T29" s="820"/>
      <c r="U29" s="820"/>
      <c r="V29" s="820">
        <v>111</v>
      </c>
      <c r="W29" s="820"/>
      <c r="X29" s="820"/>
      <c r="Y29" s="820"/>
      <c r="Z29" s="820"/>
      <c r="AA29" s="820">
        <v>4</v>
      </c>
      <c r="AB29" s="820"/>
      <c r="AC29" s="820"/>
      <c r="AD29" s="820"/>
      <c r="AE29" s="821"/>
      <c r="AF29" s="822">
        <v>4</v>
      </c>
      <c r="AG29" s="823"/>
      <c r="AH29" s="823"/>
      <c r="AI29" s="823"/>
      <c r="AJ29" s="824"/>
      <c r="AK29" s="870">
        <v>0</v>
      </c>
      <c r="AL29" s="866"/>
      <c r="AM29" s="866"/>
      <c r="AN29" s="866"/>
      <c r="AO29" s="866"/>
      <c r="AP29" s="866" t="s">
        <v>565</v>
      </c>
      <c r="AQ29" s="866"/>
      <c r="AR29" s="866"/>
      <c r="AS29" s="866"/>
      <c r="AT29" s="866"/>
      <c r="AU29" s="866" t="s">
        <v>565</v>
      </c>
      <c r="AV29" s="866"/>
      <c r="AW29" s="866"/>
      <c r="AX29" s="866"/>
      <c r="AY29" s="866"/>
      <c r="AZ29" s="867" t="s">
        <v>565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17</v>
      </c>
      <c r="R30" s="820"/>
      <c r="S30" s="820"/>
      <c r="T30" s="820"/>
      <c r="U30" s="820"/>
      <c r="V30" s="820">
        <v>366</v>
      </c>
      <c r="W30" s="820"/>
      <c r="X30" s="820"/>
      <c r="Y30" s="820"/>
      <c r="Z30" s="820"/>
      <c r="AA30" s="820">
        <v>-349</v>
      </c>
      <c r="AB30" s="820"/>
      <c r="AC30" s="820"/>
      <c r="AD30" s="820"/>
      <c r="AE30" s="821"/>
      <c r="AF30" s="822">
        <v>-349</v>
      </c>
      <c r="AG30" s="823"/>
      <c r="AH30" s="823"/>
      <c r="AI30" s="823"/>
      <c r="AJ30" s="824"/>
      <c r="AK30" s="870" t="s">
        <v>565</v>
      </c>
      <c r="AL30" s="866"/>
      <c r="AM30" s="866"/>
      <c r="AN30" s="866"/>
      <c r="AO30" s="866"/>
      <c r="AP30" s="866" t="s">
        <v>565</v>
      </c>
      <c r="AQ30" s="866"/>
      <c r="AR30" s="866"/>
      <c r="AS30" s="866"/>
      <c r="AT30" s="866"/>
      <c r="AU30" s="866" t="s">
        <v>565</v>
      </c>
      <c r="AV30" s="866"/>
      <c r="AW30" s="866"/>
      <c r="AX30" s="866"/>
      <c r="AY30" s="866"/>
      <c r="AZ30" s="867" t="s">
        <v>565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6873</v>
      </c>
      <c r="R31" s="820"/>
      <c r="S31" s="820"/>
      <c r="T31" s="820"/>
      <c r="U31" s="820"/>
      <c r="V31" s="820">
        <v>6779</v>
      </c>
      <c r="W31" s="820"/>
      <c r="X31" s="820"/>
      <c r="Y31" s="820"/>
      <c r="Z31" s="820"/>
      <c r="AA31" s="820">
        <v>95</v>
      </c>
      <c r="AB31" s="820"/>
      <c r="AC31" s="820"/>
      <c r="AD31" s="820"/>
      <c r="AE31" s="821"/>
      <c r="AF31" s="822">
        <v>95</v>
      </c>
      <c r="AG31" s="823"/>
      <c r="AH31" s="823"/>
      <c r="AI31" s="823"/>
      <c r="AJ31" s="824"/>
      <c r="AK31" s="870">
        <v>1064</v>
      </c>
      <c r="AL31" s="866"/>
      <c r="AM31" s="866"/>
      <c r="AN31" s="866"/>
      <c r="AO31" s="866"/>
      <c r="AP31" s="866" t="s">
        <v>565</v>
      </c>
      <c r="AQ31" s="866"/>
      <c r="AR31" s="866"/>
      <c r="AS31" s="866"/>
      <c r="AT31" s="866"/>
      <c r="AU31" s="866" t="s">
        <v>565</v>
      </c>
      <c r="AV31" s="866"/>
      <c r="AW31" s="866"/>
      <c r="AX31" s="866"/>
      <c r="AY31" s="866"/>
      <c r="AZ31" s="867" t="s">
        <v>565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50</v>
      </c>
      <c r="R32" s="820"/>
      <c r="S32" s="820"/>
      <c r="T32" s="820"/>
      <c r="U32" s="820"/>
      <c r="V32" s="820">
        <v>50</v>
      </c>
      <c r="W32" s="820"/>
      <c r="X32" s="820"/>
      <c r="Y32" s="820"/>
      <c r="Z32" s="820"/>
      <c r="AA32" s="820">
        <v>0</v>
      </c>
      <c r="AB32" s="820"/>
      <c r="AC32" s="820"/>
      <c r="AD32" s="820"/>
      <c r="AE32" s="821"/>
      <c r="AF32" s="822" t="s">
        <v>122</v>
      </c>
      <c r="AG32" s="823"/>
      <c r="AH32" s="823"/>
      <c r="AI32" s="823"/>
      <c r="AJ32" s="824"/>
      <c r="AK32" s="870">
        <v>13</v>
      </c>
      <c r="AL32" s="866"/>
      <c r="AM32" s="866"/>
      <c r="AN32" s="866"/>
      <c r="AO32" s="866"/>
      <c r="AP32" s="866" t="s">
        <v>565</v>
      </c>
      <c r="AQ32" s="866"/>
      <c r="AR32" s="866"/>
      <c r="AS32" s="866"/>
      <c r="AT32" s="866"/>
      <c r="AU32" s="866" t="s">
        <v>565</v>
      </c>
      <c r="AV32" s="866"/>
      <c r="AW32" s="866"/>
      <c r="AX32" s="866"/>
      <c r="AY32" s="866"/>
      <c r="AZ32" s="867" t="s">
        <v>565</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1031</v>
      </c>
      <c r="R33" s="820"/>
      <c r="S33" s="820"/>
      <c r="T33" s="820"/>
      <c r="U33" s="820"/>
      <c r="V33" s="820">
        <v>1029</v>
      </c>
      <c r="W33" s="820"/>
      <c r="X33" s="820"/>
      <c r="Y33" s="820"/>
      <c r="Z33" s="820"/>
      <c r="AA33" s="820">
        <v>2</v>
      </c>
      <c r="AB33" s="820"/>
      <c r="AC33" s="820"/>
      <c r="AD33" s="820"/>
      <c r="AE33" s="821"/>
      <c r="AF33" s="822">
        <v>2</v>
      </c>
      <c r="AG33" s="823"/>
      <c r="AH33" s="823"/>
      <c r="AI33" s="823"/>
      <c r="AJ33" s="824"/>
      <c r="AK33" s="870">
        <v>269</v>
      </c>
      <c r="AL33" s="866"/>
      <c r="AM33" s="866"/>
      <c r="AN33" s="866"/>
      <c r="AO33" s="866"/>
      <c r="AP33" s="866" t="s">
        <v>565</v>
      </c>
      <c r="AQ33" s="866"/>
      <c r="AR33" s="866"/>
      <c r="AS33" s="866"/>
      <c r="AT33" s="866"/>
      <c r="AU33" s="866" t="s">
        <v>565</v>
      </c>
      <c r="AV33" s="866"/>
      <c r="AW33" s="866"/>
      <c r="AX33" s="866"/>
      <c r="AY33" s="866"/>
      <c r="AZ33" s="867" t="s">
        <v>565</v>
      </c>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1640</v>
      </c>
      <c r="R34" s="820"/>
      <c r="S34" s="820"/>
      <c r="T34" s="820"/>
      <c r="U34" s="820"/>
      <c r="V34" s="820">
        <v>1501</v>
      </c>
      <c r="W34" s="820"/>
      <c r="X34" s="820"/>
      <c r="Y34" s="820"/>
      <c r="Z34" s="820"/>
      <c r="AA34" s="820">
        <v>139</v>
      </c>
      <c r="AB34" s="820"/>
      <c r="AC34" s="820"/>
      <c r="AD34" s="820"/>
      <c r="AE34" s="821"/>
      <c r="AF34" s="822">
        <v>1690</v>
      </c>
      <c r="AG34" s="823"/>
      <c r="AH34" s="823"/>
      <c r="AI34" s="823"/>
      <c r="AJ34" s="824"/>
      <c r="AK34" s="870">
        <v>2</v>
      </c>
      <c r="AL34" s="866"/>
      <c r="AM34" s="866"/>
      <c r="AN34" s="866"/>
      <c r="AO34" s="866"/>
      <c r="AP34" s="866">
        <v>1807</v>
      </c>
      <c r="AQ34" s="866"/>
      <c r="AR34" s="866"/>
      <c r="AS34" s="866"/>
      <c r="AT34" s="866"/>
      <c r="AU34" s="866" t="s">
        <v>565</v>
      </c>
      <c r="AV34" s="866"/>
      <c r="AW34" s="866"/>
      <c r="AX34" s="866"/>
      <c r="AY34" s="866"/>
      <c r="AZ34" s="867" t="s">
        <v>565</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19">
        <v>8865</v>
      </c>
      <c r="R35" s="820"/>
      <c r="S35" s="820"/>
      <c r="T35" s="820"/>
      <c r="U35" s="820"/>
      <c r="V35" s="820">
        <v>8831</v>
      </c>
      <c r="W35" s="820"/>
      <c r="X35" s="820"/>
      <c r="Y35" s="820"/>
      <c r="Z35" s="820"/>
      <c r="AA35" s="820">
        <v>33</v>
      </c>
      <c r="AB35" s="820"/>
      <c r="AC35" s="820"/>
      <c r="AD35" s="820"/>
      <c r="AE35" s="821"/>
      <c r="AF35" s="822">
        <v>1263</v>
      </c>
      <c r="AG35" s="823"/>
      <c r="AH35" s="823"/>
      <c r="AI35" s="823"/>
      <c r="AJ35" s="824"/>
      <c r="AK35" s="870">
        <v>585</v>
      </c>
      <c r="AL35" s="866"/>
      <c r="AM35" s="866"/>
      <c r="AN35" s="866"/>
      <c r="AO35" s="866"/>
      <c r="AP35" s="866">
        <v>2384</v>
      </c>
      <c r="AQ35" s="866"/>
      <c r="AR35" s="866"/>
      <c r="AS35" s="866"/>
      <c r="AT35" s="866"/>
      <c r="AU35" s="866">
        <v>1426</v>
      </c>
      <c r="AV35" s="866"/>
      <c r="AW35" s="866"/>
      <c r="AX35" s="866"/>
      <c r="AY35" s="866"/>
      <c r="AZ35" s="867" t="s">
        <v>565</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398</v>
      </c>
      <c r="C36" s="817"/>
      <c r="D36" s="817"/>
      <c r="E36" s="817"/>
      <c r="F36" s="817"/>
      <c r="G36" s="817"/>
      <c r="H36" s="817"/>
      <c r="I36" s="817"/>
      <c r="J36" s="817"/>
      <c r="K36" s="817"/>
      <c r="L36" s="817"/>
      <c r="M36" s="817"/>
      <c r="N36" s="817"/>
      <c r="O36" s="817"/>
      <c r="P36" s="818"/>
      <c r="Q36" s="819">
        <v>1387</v>
      </c>
      <c r="R36" s="820"/>
      <c r="S36" s="820"/>
      <c r="T36" s="820"/>
      <c r="U36" s="820"/>
      <c r="V36" s="820">
        <v>1306</v>
      </c>
      <c r="W36" s="820"/>
      <c r="X36" s="820"/>
      <c r="Y36" s="820"/>
      <c r="Z36" s="820"/>
      <c r="AA36" s="820">
        <v>82</v>
      </c>
      <c r="AB36" s="820"/>
      <c r="AC36" s="820"/>
      <c r="AD36" s="820"/>
      <c r="AE36" s="821"/>
      <c r="AF36" s="822">
        <v>34</v>
      </c>
      <c r="AG36" s="823"/>
      <c r="AH36" s="823"/>
      <c r="AI36" s="823"/>
      <c r="AJ36" s="824"/>
      <c r="AK36" s="870">
        <v>790</v>
      </c>
      <c r="AL36" s="866"/>
      <c r="AM36" s="866"/>
      <c r="AN36" s="866"/>
      <c r="AO36" s="866"/>
      <c r="AP36" s="866">
        <v>15252</v>
      </c>
      <c r="AQ36" s="866"/>
      <c r="AR36" s="866"/>
      <c r="AS36" s="866"/>
      <c r="AT36" s="866"/>
      <c r="AU36" s="866">
        <v>10127</v>
      </c>
      <c r="AV36" s="866"/>
      <c r="AW36" s="866"/>
      <c r="AX36" s="866"/>
      <c r="AY36" s="866"/>
      <c r="AZ36" s="867" t="s">
        <v>565</v>
      </c>
      <c r="BA36" s="867"/>
      <c r="BB36" s="867"/>
      <c r="BC36" s="867"/>
      <c r="BD36" s="867"/>
      <c r="BE36" s="868" t="s">
        <v>396</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2774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559</v>
      </c>
      <c r="C68" s="906"/>
      <c r="D68" s="906"/>
      <c r="E68" s="906"/>
      <c r="F68" s="906"/>
      <c r="G68" s="906"/>
      <c r="H68" s="906"/>
      <c r="I68" s="906"/>
      <c r="J68" s="906"/>
      <c r="K68" s="906"/>
      <c r="L68" s="906"/>
      <c r="M68" s="906"/>
      <c r="N68" s="906"/>
      <c r="O68" s="906"/>
      <c r="P68" s="907"/>
      <c r="Q68" s="908">
        <v>1335</v>
      </c>
      <c r="R68" s="902"/>
      <c r="S68" s="902"/>
      <c r="T68" s="902"/>
      <c r="U68" s="902"/>
      <c r="V68" s="902">
        <v>1335</v>
      </c>
      <c r="W68" s="902"/>
      <c r="X68" s="902"/>
      <c r="Y68" s="902"/>
      <c r="Z68" s="902"/>
      <c r="AA68" s="902" t="s">
        <v>565</v>
      </c>
      <c r="AB68" s="902"/>
      <c r="AC68" s="902"/>
      <c r="AD68" s="902"/>
      <c r="AE68" s="902"/>
      <c r="AF68" s="902" t="s">
        <v>565</v>
      </c>
      <c r="AG68" s="902"/>
      <c r="AH68" s="902"/>
      <c r="AI68" s="902"/>
      <c r="AJ68" s="902"/>
      <c r="AK68" s="902">
        <v>109</v>
      </c>
      <c r="AL68" s="902"/>
      <c r="AM68" s="902"/>
      <c r="AN68" s="902"/>
      <c r="AO68" s="902"/>
      <c r="AP68" s="902" t="s">
        <v>565</v>
      </c>
      <c r="AQ68" s="902"/>
      <c r="AR68" s="902"/>
      <c r="AS68" s="902"/>
      <c r="AT68" s="902"/>
      <c r="AU68" s="902" t="s">
        <v>565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560</v>
      </c>
      <c r="C69" s="910"/>
      <c r="D69" s="910"/>
      <c r="E69" s="910"/>
      <c r="F69" s="910"/>
      <c r="G69" s="910"/>
      <c r="H69" s="910"/>
      <c r="I69" s="910"/>
      <c r="J69" s="910"/>
      <c r="K69" s="910"/>
      <c r="L69" s="910"/>
      <c r="M69" s="910"/>
      <c r="N69" s="910"/>
      <c r="O69" s="910"/>
      <c r="P69" s="911"/>
      <c r="Q69" s="912">
        <v>146</v>
      </c>
      <c r="R69" s="866"/>
      <c r="S69" s="866"/>
      <c r="T69" s="866"/>
      <c r="U69" s="866"/>
      <c r="V69" s="866">
        <v>146</v>
      </c>
      <c r="W69" s="866"/>
      <c r="X69" s="866"/>
      <c r="Y69" s="866"/>
      <c r="Z69" s="866"/>
      <c r="AA69" s="866">
        <v>0</v>
      </c>
      <c r="AB69" s="866"/>
      <c r="AC69" s="866"/>
      <c r="AD69" s="866"/>
      <c r="AE69" s="866"/>
      <c r="AF69" s="866">
        <v>0</v>
      </c>
      <c r="AG69" s="866"/>
      <c r="AH69" s="866"/>
      <c r="AI69" s="866"/>
      <c r="AJ69" s="866"/>
      <c r="AK69" s="866">
        <v>0</v>
      </c>
      <c r="AL69" s="866"/>
      <c r="AM69" s="866"/>
      <c r="AN69" s="866"/>
      <c r="AO69" s="866"/>
      <c r="AP69" s="866" t="s">
        <v>565</v>
      </c>
      <c r="AQ69" s="866"/>
      <c r="AR69" s="866"/>
      <c r="AS69" s="866"/>
      <c r="AT69" s="866"/>
      <c r="AU69" s="866" t="s">
        <v>565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561</v>
      </c>
      <c r="C70" s="910"/>
      <c r="D70" s="910"/>
      <c r="E70" s="910"/>
      <c r="F70" s="910"/>
      <c r="G70" s="910"/>
      <c r="H70" s="910"/>
      <c r="I70" s="910"/>
      <c r="J70" s="910"/>
      <c r="K70" s="910"/>
      <c r="L70" s="910"/>
      <c r="M70" s="910"/>
      <c r="N70" s="910"/>
      <c r="O70" s="910"/>
      <c r="P70" s="911"/>
      <c r="Q70" s="912">
        <v>302</v>
      </c>
      <c r="R70" s="866"/>
      <c r="S70" s="866"/>
      <c r="T70" s="866"/>
      <c r="U70" s="866"/>
      <c r="V70" s="866">
        <v>280</v>
      </c>
      <c r="W70" s="866"/>
      <c r="X70" s="866"/>
      <c r="Y70" s="866"/>
      <c r="Z70" s="866"/>
      <c r="AA70" s="866">
        <v>23</v>
      </c>
      <c r="AB70" s="866"/>
      <c r="AC70" s="866"/>
      <c r="AD70" s="866"/>
      <c r="AE70" s="866"/>
      <c r="AF70" s="866">
        <v>23</v>
      </c>
      <c r="AG70" s="866"/>
      <c r="AH70" s="866"/>
      <c r="AI70" s="866"/>
      <c r="AJ70" s="866"/>
      <c r="AK70" s="866">
        <v>193</v>
      </c>
      <c r="AL70" s="866"/>
      <c r="AM70" s="866"/>
      <c r="AN70" s="866"/>
      <c r="AO70" s="866"/>
      <c r="AP70" s="866" t="s">
        <v>565</v>
      </c>
      <c r="AQ70" s="866"/>
      <c r="AR70" s="866"/>
      <c r="AS70" s="866"/>
      <c r="AT70" s="866"/>
      <c r="AU70" s="866" t="s">
        <v>565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562</v>
      </c>
      <c r="C71" s="910"/>
      <c r="D71" s="910"/>
      <c r="E71" s="910"/>
      <c r="F71" s="910"/>
      <c r="G71" s="910"/>
      <c r="H71" s="910"/>
      <c r="I71" s="910"/>
      <c r="J71" s="910"/>
      <c r="K71" s="910"/>
      <c r="L71" s="910"/>
      <c r="M71" s="910"/>
      <c r="N71" s="910"/>
      <c r="O71" s="910"/>
      <c r="P71" s="911"/>
      <c r="Q71" s="912">
        <v>14208</v>
      </c>
      <c r="R71" s="866"/>
      <c r="S71" s="866"/>
      <c r="T71" s="866"/>
      <c r="U71" s="866"/>
      <c r="V71" s="866">
        <v>13916</v>
      </c>
      <c r="W71" s="866"/>
      <c r="X71" s="866"/>
      <c r="Y71" s="866"/>
      <c r="Z71" s="866"/>
      <c r="AA71" s="866">
        <v>292</v>
      </c>
      <c r="AB71" s="866"/>
      <c r="AC71" s="866"/>
      <c r="AD71" s="866"/>
      <c r="AE71" s="866"/>
      <c r="AF71" s="866">
        <v>268</v>
      </c>
      <c r="AG71" s="866"/>
      <c r="AH71" s="866"/>
      <c r="AI71" s="866"/>
      <c r="AJ71" s="866"/>
      <c r="AK71" s="866">
        <v>64</v>
      </c>
      <c r="AL71" s="866"/>
      <c r="AM71" s="866"/>
      <c r="AN71" s="866"/>
      <c r="AO71" s="866"/>
      <c r="AP71" s="866" t="s">
        <v>565</v>
      </c>
      <c r="AQ71" s="866"/>
      <c r="AR71" s="866"/>
      <c r="AS71" s="866"/>
      <c r="AT71" s="866"/>
      <c r="AU71" s="866" t="s">
        <v>565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563</v>
      </c>
      <c r="C72" s="910"/>
      <c r="D72" s="910"/>
      <c r="E72" s="910"/>
      <c r="F72" s="910"/>
      <c r="G72" s="910"/>
      <c r="H72" s="910"/>
      <c r="I72" s="910"/>
      <c r="J72" s="910"/>
      <c r="K72" s="910"/>
      <c r="L72" s="910"/>
      <c r="M72" s="910"/>
      <c r="N72" s="910"/>
      <c r="O72" s="910"/>
      <c r="P72" s="911"/>
      <c r="Q72" s="912">
        <v>5801</v>
      </c>
      <c r="R72" s="866"/>
      <c r="S72" s="866"/>
      <c r="T72" s="866"/>
      <c r="U72" s="866"/>
      <c r="V72" s="866">
        <v>5783</v>
      </c>
      <c r="W72" s="866"/>
      <c r="X72" s="866"/>
      <c r="Y72" s="866"/>
      <c r="Z72" s="866"/>
      <c r="AA72" s="866">
        <v>18</v>
      </c>
      <c r="AB72" s="866"/>
      <c r="AC72" s="866"/>
      <c r="AD72" s="866"/>
      <c r="AE72" s="866"/>
      <c r="AF72" s="866">
        <v>18</v>
      </c>
      <c r="AG72" s="866"/>
      <c r="AH72" s="866"/>
      <c r="AI72" s="866"/>
      <c r="AJ72" s="866"/>
      <c r="AK72" s="866">
        <v>71</v>
      </c>
      <c r="AL72" s="866"/>
      <c r="AM72" s="866"/>
      <c r="AN72" s="866"/>
      <c r="AO72" s="866"/>
      <c r="AP72" s="866" t="s">
        <v>565</v>
      </c>
      <c r="AQ72" s="866"/>
      <c r="AR72" s="866"/>
      <c r="AS72" s="866"/>
      <c r="AT72" s="866"/>
      <c r="AU72" s="866" t="s">
        <v>565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2118577</v>
      </c>
      <c r="AB110" s="936"/>
      <c r="AC110" s="936"/>
      <c r="AD110" s="936"/>
      <c r="AE110" s="937"/>
      <c r="AF110" s="938">
        <v>2014700</v>
      </c>
      <c r="AG110" s="936"/>
      <c r="AH110" s="936"/>
      <c r="AI110" s="936"/>
      <c r="AJ110" s="937"/>
      <c r="AK110" s="938">
        <v>1917807</v>
      </c>
      <c r="AL110" s="936"/>
      <c r="AM110" s="936"/>
      <c r="AN110" s="936"/>
      <c r="AO110" s="937"/>
      <c r="AP110" s="939">
        <v>13.7</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22590024</v>
      </c>
      <c r="BR110" s="967"/>
      <c r="BS110" s="967"/>
      <c r="BT110" s="967"/>
      <c r="BU110" s="967"/>
      <c r="BV110" s="967">
        <v>21357647</v>
      </c>
      <c r="BW110" s="967"/>
      <c r="BX110" s="967"/>
      <c r="BY110" s="967"/>
      <c r="BZ110" s="967"/>
      <c r="CA110" s="967">
        <v>21606700</v>
      </c>
      <c r="CB110" s="967"/>
      <c r="CC110" s="967"/>
      <c r="CD110" s="967"/>
      <c r="CE110" s="967"/>
      <c r="CF110" s="980">
        <v>154</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300000</v>
      </c>
      <c r="DH110" s="967"/>
      <c r="DI110" s="967"/>
      <c r="DJ110" s="967"/>
      <c r="DK110" s="967"/>
      <c r="DL110" s="967">
        <v>437500</v>
      </c>
      <c r="DM110" s="967"/>
      <c r="DN110" s="967"/>
      <c r="DO110" s="967"/>
      <c r="DP110" s="967"/>
      <c r="DQ110" s="967">
        <v>388783</v>
      </c>
      <c r="DR110" s="967"/>
      <c r="DS110" s="967"/>
      <c r="DT110" s="967"/>
      <c r="DU110" s="967"/>
      <c r="DV110" s="968">
        <v>2.8</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300000</v>
      </c>
      <c r="BR111" s="962"/>
      <c r="BS111" s="962"/>
      <c r="BT111" s="962"/>
      <c r="BU111" s="962"/>
      <c r="BV111" s="962">
        <v>437500</v>
      </c>
      <c r="BW111" s="962"/>
      <c r="BX111" s="962"/>
      <c r="BY111" s="962"/>
      <c r="BZ111" s="962"/>
      <c r="CA111" s="962">
        <v>388783</v>
      </c>
      <c r="CB111" s="962"/>
      <c r="CC111" s="962"/>
      <c r="CD111" s="962"/>
      <c r="CE111" s="962"/>
      <c r="CF111" s="956">
        <v>2.8</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12826127</v>
      </c>
      <c r="BR112" s="962"/>
      <c r="BS112" s="962"/>
      <c r="BT112" s="962"/>
      <c r="BU112" s="962"/>
      <c r="BV112" s="962">
        <v>12024808</v>
      </c>
      <c r="BW112" s="962"/>
      <c r="BX112" s="962"/>
      <c r="BY112" s="962"/>
      <c r="BZ112" s="962"/>
      <c r="CA112" s="962">
        <v>11552781</v>
      </c>
      <c r="CB112" s="962"/>
      <c r="CC112" s="962"/>
      <c r="CD112" s="962"/>
      <c r="CE112" s="962"/>
      <c r="CF112" s="956">
        <v>82.3</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965866</v>
      </c>
      <c r="AB113" s="974"/>
      <c r="AC113" s="974"/>
      <c r="AD113" s="974"/>
      <c r="AE113" s="975"/>
      <c r="AF113" s="976">
        <v>965370</v>
      </c>
      <c r="AG113" s="974"/>
      <c r="AH113" s="974"/>
      <c r="AI113" s="974"/>
      <c r="AJ113" s="975"/>
      <c r="AK113" s="976">
        <v>1004048</v>
      </c>
      <c r="AL113" s="974"/>
      <c r="AM113" s="974"/>
      <c r="AN113" s="974"/>
      <c r="AO113" s="975"/>
      <c r="AP113" s="977">
        <v>7.2</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258312</v>
      </c>
      <c r="BR113" s="962"/>
      <c r="BS113" s="962"/>
      <c r="BT113" s="962"/>
      <c r="BU113" s="962"/>
      <c r="BV113" s="962">
        <v>249270</v>
      </c>
      <c r="BW113" s="962"/>
      <c r="BX113" s="962"/>
      <c r="BY113" s="962"/>
      <c r="BZ113" s="962"/>
      <c r="CA113" s="962">
        <v>232507</v>
      </c>
      <c r="CB113" s="962"/>
      <c r="CC113" s="962"/>
      <c r="CD113" s="962"/>
      <c r="CE113" s="962"/>
      <c r="CF113" s="956">
        <v>1.7</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56410</v>
      </c>
      <c r="AB114" s="995"/>
      <c r="AC114" s="995"/>
      <c r="AD114" s="995"/>
      <c r="AE114" s="996"/>
      <c r="AF114" s="997">
        <v>55827</v>
      </c>
      <c r="AG114" s="995"/>
      <c r="AH114" s="995"/>
      <c r="AI114" s="995"/>
      <c r="AJ114" s="996"/>
      <c r="AK114" s="997">
        <v>57158</v>
      </c>
      <c r="AL114" s="995"/>
      <c r="AM114" s="995"/>
      <c r="AN114" s="995"/>
      <c r="AO114" s="996"/>
      <c r="AP114" s="998">
        <v>0.4</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3428090</v>
      </c>
      <c r="BR114" s="962"/>
      <c r="BS114" s="962"/>
      <c r="BT114" s="962"/>
      <c r="BU114" s="962"/>
      <c r="BV114" s="962">
        <v>3194355</v>
      </c>
      <c r="BW114" s="962"/>
      <c r="BX114" s="962"/>
      <c r="BY114" s="962"/>
      <c r="BZ114" s="962"/>
      <c r="CA114" s="962">
        <v>3336142</v>
      </c>
      <c r="CB114" s="962"/>
      <c r="CC114" s="962"/>
      <c r="CD114" s="962"/>
      <c r="CE114" s="962"/>
      <c r="CF114" s="956">
        <v>23.8</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5</v>
      </c>
      <c r="AB116" s="995"/>
      <c r="AC116" s="995"/>
      <c r="AD116" s="995"/>
      <c r="AE116" s="996"/>
      <c r="AF116" s="997" t="s">
        <v>122</v>
      </c>
      <c r="AG116" s="995"/>
      <c r="AH116" s="995"/>
      <c r="AI116" s="995"/>
      <c r="AJ116" s="996"/>
      <c r="AK116" s="997">
        <v>46</v>
      </c>
      <c r="AL116" s="995"/>
      <c r="AM116" s="995"/>
      <c r="AN116" s="995"/>
      <c r="AO116" s="996"/>
      <c r="AP116" s="998">
        <v>0</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3140858</v>
      </c>
      <c r="AB117" s="1015"/>
      <c r="AC117" s="1015"/>
      <c r="AD117" s="1015"/>
      <c r="AE117" s="1016"/>
      <c r="AF117" s="1017">
        <v>3035897</v>
      </c>
      <c r="AG117" s="1015"/>
      <c r="AH117" s="1015"/>
      <c r="AI117" s="1015"/>
      <c r="AJ117" s="1016"/>
      <c r="AK117" s="1017">
        <v>2979059</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39402553</v>
      </c>
      <c r="BR119" s="1036"/>
      <c r="BS119" s="1036"/>
      <c r="BT119" s="1036"/>
      <c r="BU119" s="1036"/>
      <c r="BV119" s="1036">
        <v>37263580</v>
      </c>
      <c r="BW119" s="1036"/>
      <c r="BX119" s="1036"/>
      <c r="BY119" s="1036"/>
      <c r="BZ119" s="1036"/>
      <c r="CA119" s="1036">
        <v>37116913</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4650872</v>
      </c>
      <c r="BR120" s="967"/>
      <c r="BS120" s="967"/>
      <c r="BT120" s="967"/>
      <c r="BU120" s="967"/>
      <c r="BV120" s="967">
        <v>5477338</v>
      </c>
      <c r="BW120" s="967"/>
      <c r="BX120" s="967"/>
      <c r="BY120" s="967"/>
      <c r="BZ120" s="967"/>
      <c r="CA120" s="967">
        <v>5740951</v>
      </c>
      <c r="CB120" s="967"/>
      <c r="CC120" s="967"/>
      <c r="CD120" s="967"/>
      <c r="CE120" s="967"/>
      <c r="CF120" s="980">
        <v>40.9</v>
      </c>
      <c r="CG120" s="981"/>
      <c r="CH120" s="981"/>
      <c r="CI120" s="981"/>
      <c r="CJ120" s="981"/>
      <c r="CK120" s="1042" t="s">
        <v>449</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10942403</v>
      </c>
      <c r="DH120" s="967"/>
      <c r="DI120" s="967"/>
      <c r="DJ120" s="967"/>
      <c r="DK120" s="967"/>
      <c r="DL120" s="967">
        <v>10296142</v>
      </c>
      <c r="DM120" s="967"/>
      <c r="DN120" s="967"/>
      <c r="DO120" s="967"/>
      <c r="DP120" s="967"/>
      <c r="DQ120" s="967">
        <v>10127222</v>
      </c>
      <c r="DR120" s="967"/>
      <c r="DS120" s="967"/>
      <c r="DT120" s="967"/>
      <c r="DU120" s="967"/>
      <c r="DV120" s="968">
        <v>72.2</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5698585</v>
      </c>
      <c r="BR121" s="962"/>
      <c r="BS121" s="962"/>
      <c r="BT121" s="962"/>
      <c r="BU121" s="962"/>
      <c r="BV121" s="962">
        <v>5724219</v>
      </c>
      <c r="BW121" s="962"/>
      <c r="BX121" s="962"/>
      <c r="BY121" s="962"/>
      <c r="BZ121" s="962"/>
      <c r="CA121" s="962">
        <v>5656863</v>
      </c>
      <c r="CB121" s="962"/>
      <c r="CC121" s="962"/>
      <c r="CD121" s="962"/>
      <c r="CE121" s="962"/>
      <c r="CF121" s="956">
        <v>40.299999999999997</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1883724</v>
      </c>
      <c r="DH121" s="962"/>
      <c r="DI121" s="962"/>
      <c r="DJ121" s="962"/>
      <c r="DK121" s="962"/>
      <c r="DL121" s="962">
        <v>1728666</v>
      </c>
      <c r="DM121" s="962"/>
      <c r="DN121" s="962"/>
      <c r="DO121" s="962"/>
      <c r="DP121" s="962"/>
      <c r="DQ121" s="962">
        <v>1425559</v>
      </c>
      <c r="DR121" s="962"/>
      <c r="DS121" s="962"/>
      <c r="DT121" s="962"/>
      <c r="DU121" s="962"/>
      <c r="DV121" s="963">
        <v>10.199999999999999</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23672615</v>
      </c>
      <c r="BR122" s="1036"/>
      <c r="BS122" s="1036"/>
      <c r="BT122" s="1036"/>
      <c r="BU122" s="1036"/>
      <c r="BV122" s="1036">
        <v>22587469</v>
      </c>
      <c r="BW122" s="1036"/>
      <c r="BX122" s="1036"/>
      <c r="BY122" s="1036"/>
      <c r="BZ122" s="1036"/>
      <c r="CA122" s="1036">
        <v>22144612</v>
      </c>
      <c r="CB122" s="1036"/>
      <c r="CC122" s="1036"/>
      <c r="CD122" s="1036"/>
      <c r="CE122" s="1036"/>
      <c r="CF122" s="1053">
        <v>157.80000000000001</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34022072</v>
      </c>
      <c r="BR123" s="1100"/>
      <c r="BS123" s="1100"/>
      <c r="BT123" s="1100"/>
      <c r="BU123" s="1100"/>
      <c r="BV123" s="1100">
        <v>33789026</v>
      </c>
      <c r="BW123" s="1100"/>
      <c r="BX123" s="1100"/>
      <c r="BY123" s="1100"/>
      <c r="BZ123" s="1100"/>
      <c r="CA123" s="1100">
        <v>33542426</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38.200000000000003</v>
      </c>
      <c r="BR124" s="1063"/>
      <c r="BS124" s="1063"/>
      <c r="BT124" s="1063"/>
      <c r="BU124" s="1063"/>
      <c r="BV124" s="1063">
        <v>25.2</v>
      </c>
      <c r="BW124" s="1063"/>
      <c r="BX124" s="1063"/>
      <c r="BY124" s="1063"/>
      <c r="BZ124" s="1063"/>
      <c r="CA124" s="1063">
        <v>25.4</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354437</v>
      </c>
      <c r="AB128" s="1082"/>
      <c r="AC128" s="1082"/>
      <c r="AD128" s="1082"/>
      <c r="AE128" s="1083"/>
      <c r="AF128" s="1084">
        <v>370516</v>
      </c>
      <c r="AG128" s="1082"/>
      <c r="AH128" s="1082"/>
      <c r="AI128" s="1082"/>
      <c r="AJ128" s="1083"/>
      <c r="AK128" s="1084">
        <v>388355</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12.72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15920839</v>
      </c>
      <c r="AB129" s="995"/>
      <c r="AC129" s="995"/>
      <c r="AD129" s="995"/>
      <c r="AE129" s="996"/>
      <c r="AF129" s="997">
        <v>15640812</v>
      </c>
      <c r="AG129" s="995"/>
      <c r="AH129" s="995"/>
      <c r="AI129" s="995"/>
      <c r="AJ129" s="996"/>
      <c r="AK129" s="997">
        <v>15896080</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17.72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1870238</v>
      </c>
      <c r="AB130" s="995"/>
      <c r="AC130" s="995"/>
      <c r="AD130" s="995"/>
      <c r="AE130" s="996"/>
      <c r="AF130" s="997">
        <v>1886489</v>
      </c>
      <c r="AG130" s="995"/>
      <c r="AH130" s="995"/>
      <c r="AI130" s="995"/>
      <c r="AJ130" s="996"/>
      <c r="AK130" s="997">
        <v>1866489</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5.7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14050601</v>
      </c>
      <c r="AB131" s="1022"/>
      <c r="AC131" s="1022"/>
      <c r="AD131" s="1022"/>
      <c r="AE131" s="1023"/>
      <c r="AF131" s="1021">
        <v>13754323</v>
      </c>
      <c r="AG131" s="1022"/>
      <c r="AH131" s="1022"/>
      <c r="AI131" s="1022"/>
      <c r="AJ131" s="1023"/>
      <c r="AK131" s="1021">
        <v>14029591</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25.4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6.5205965209999999</v>
      </c>
      <c r="AB132" s="1133"/>
      <c r="AC132" s="1133"/>
      <c r="AD132" s="1133"/>
      <c r="AE132" s="1134"/>
      <c r="AF132" s="1135">
        <v>5.6628886789999999</v>
      </c>
      <c r="AG132" s="1133"/>
      <c r="AH132" s="1133"/>
      <c r="AI132" s="1133"/>
      <c r="AJ132" s="1134"/>
      <c r="AK132" s="1135">
        <v>5.1620535480000003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7.5</v>
      </c>
      <c r="AB133" s="1116"/>
      <c r="AC133" s="1116"/>
      <c r="AD133" s="1116"/>
      <c r="AE133" s="1117"/>
      <c r="AF133" s="1115">
        <v>6.4</v>
      </c>
      <c r="AG133" s="1116"/>
      <c r="AH133" s="1116"/>
      <c r="AI133" s="1116"/>
      <c r="AJ133" s="1117"/>
      <c r="AK133" s="1115">
        <v>5.7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wtC1xEGz7Z+5MEeXK1kocWXu67HfDFmArO1gHuE1LzXaLrAD44+Gibk0qIyw4mQl8+iM08fuL1Bb2CICS7BpQ==" saltValue="5eGwcK+Q74q/SBM031I4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zoomScale="85" zoomScaleNormal="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HwI73D7Mspt/iH0Zs2jrYkkbxwe9rkbcEsjMYmvUFWXqQTQ28Ymuhv6xSXnbcd0wIiZrFsbfOM1RNk+CUiCAQ==" saltValue="LmiNA3op2FgKHTaYJqHTug=="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zoomScale="85" zoomScaleNormal="8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9ejXL2xZ9SHOOq4WpwdICQHr/WwvRmuYTX4Sh1B91SHT+Hz0wVCpF2byfjiyCwPnPYclsBwxzJzvRstU51k0Q==" saltValue="QdIfdf/A55nKDl7Em3FS0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zoomScale="85" zoomScaleNormal="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5203457</v>
      </c>
      <c r="AP9" s="281">
        <v>83371</v>
      </c>
      <c r="AQ9" s="282">
        <v>66486</v>
      </c>
      <c r="AR9" s="283">
        <v>25.4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644541</v>
      </c>
      <c r="AP10" s="284">
        <v>10327</v>
      </c>
      <c r="AQ10" s="285">
        <v>6147</v>
      </c>
      <c r="AR10" s="286">
        <v>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315230</v>
      </c>
      <c r="AP11" s="284">
        <v>5051</v>
      </c>
      <c r="AQ11" s="285">
        <v>1219</v>
      </c>
      <c r="AR11" s="286">
        <v>314.39999999999998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9</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170944</v>
      </c>
      <c r="AP13" s="284">
        <v>2739</v>
      </c>
      <c r="AQ13" s="285">
        <v>2955</v>
      </c>
      <c r="AR13" s="286">
        <v>-7.3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161658</v>
      </c>
      <c r="AP14" s="284">
        <v>2590</v>
      </c>
      <c r="AQ14" s="285">
        <v>1434</v>
      </c>
      <c r="AR14" s="286">
        <v>80.599999999999994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-122564</v>
      </c>
      <c r="AP15" s="284">
        <v>-1964</v>
      </c>
      <c r="AQ15" s="285">
        <v>-3102</v>
      </c>
      <c r="AR15" s="286">
        <v>-36.700000000000003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6373266</v>
      </c>
      <c r="AP16" s="284">
        <v>102114</v>
      </c>
      <c r="AQ16" s="285">
        <v>75147</v>
      </c>
      <c r="AR16" s="286">
        <v>35.9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9.26</v>
      </c>
      <c r="AP21" s="298">
        <v>6.62</v>
      </c>
      <c r="AQ21" s="299">
        <v>2.64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97.1</v>
      </c>
      <c r="AP22" s="303">
        <v>98.3</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1917807</v>
      </c>
      <c r="AP32" s="312">
        <v>30728</v>
      </c>
      <c r="AQ32" s="313">
        <v>34847</v>
      </c>
      <c r="AR32" s="314">
        <v>-11.8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5</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1004048</v>
      </c>
      <c r="AP35" s="312">
        <v>16087</v>
      </c>
      <c r="AQ35" s="313">
        <v>8260</v>
      </c>
      <c r="AR35" s="314">
        <v>94.8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57158</v>
      </c>
      <c r="AP36" s="312">
        <v>916</v>
      </c>
      <c r="AQ36" s="313">
        <v>1689</v>
      </c>
      <c r="AR36" s="314">
        <v>-45.8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491</v>
      </c>
      <c r="AP37" s="312" t="s">
        <v>491</v>
      </c>
      <c r="AQ37" s="313">
        <v>748</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v>46</v>
      </c>
      <c r="AP38" s="315">
        <v>1</v>
      </c>
      <c r="AQ38" s="316">
        <v>1</v>
      </c>
      <c r="AR38" s="304">
        <v>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-388355</v>
      </c>
      <c r="AP39" s="312">
        <v>-6222</v>
      </c>
      <c r="AQ39" s="313">
        <v>-5762</v>
      </c>
      <c r="AR39" s="314">
        <v>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-1866489</v>
      </c>
      <c r="AP40" s="312">
        <v>-29905</v>
      </c>
      <c r="AQ40" s="313">
        <v>-27609</v>
      </c>
      <c r="AR40" s="314">
        <v>8.3000000000000007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724215</v>
      </c>
      <c r="AP41" s="312">
        <v>11604</v>
      </c>
      <c r="AQ41" s="313">
        <v>12179</v>
      </c>
      <c r="AR41" s="314">
        <v>-4.7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4687592</v>
      </c>
      <c r="AN51" s="334">
        <v>72586</v>
      </c>
      <c r="AO51" s="335">
        <v>173</v>
      </c>
      <c r="AP51" s="336">
        <v>45588</v>
      </c>
      <c r="AQ51" s="337">
        <v>8.6999999999999993</v>
      </c>
      <c r="AR51" s="338">
        <v>164.3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3613471</v>
      </c>
      <c r="AN52" s="342">
        <v>55953</v>
      </c>
      <c r="AO52" s="343">
        <v>187.9</v>
      </c>
      <c r="AP52" s="344">
        <v>24150</v>
      </c>
      <c r="AQ52" s="345">
        <v>3.4</v>
      </c>
      <c r="AR52" s="346">
        <v>184.5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2835960</v>
      </c>
      <c r="AN53" s="334">
        <v>44464</v>
      </c>
      <c r="AO53" s="335">
        <v>-38.700000000000003</v>
      </c>
      <c r="AP53" s="336">
        <v>45483</v>
      </c>
      <c r="AQ53" s="337">
        <v>-0.2</v>
      </c>
      <c r="AR53" s="338">
        <v>-38.5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1908689</v>
      </c>
      <c r="AN54" s="342">
        <v>29926</v>
      </c>
      <c r="AO54" s="343">
        <v>-46.5</v>
      </c>
      <c r="AP54" s="344">
        <v>24241</v>
      </c>
      <c r="AQ54" s="345">
        <v>0.4</v>
      </c>
      <c r="AR54" s="346">
        <v>-46.9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2984582</v>
      </c>
      <c r="AN55" s="334">
        <v>47151</v>
      </c>
      <c r="AO55" s="335">
        <v>6</v>
      </c>
      <c r="AP55" s="336">
        <v>45945</v>
      </c>
      <c r="AQ55" s="337">
        <v>1</v>
      </c>
      <c r="AR55" s="338">
        <v>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2799158</v>
      </c>
      <c r="AN56" s="342">
        <v>44222</v>
      </c>
      <c r="AO56" s="343">
        <v>47.8</v>
      </c>
      <c r="AP56" s="344">
        <v>25180</v>
      </c>
      <c r="AQ56" s="345">
        <v>3.9</v>
      </c>
      <c r="AR56" s="346">
        <v>43.9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1155793</v>
      </c>
      <c r="AN57" s="334">
        <v>18391</v>
      </c>
      <c r="AO57" s="335">
        <v>-61</v>
      </c>
      <c r="AP57" s="336">
        <v>44475</v>
      </c>
      <c r="AQ57" s="337">
        <v>-3.2</v>
      </c>
      <c r="AR57" s="338">
        <v>-57.8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790742</v>
      </c>
      <c r="AN58" s="342">
        <v>12582</v>
      </c>
      <c r="AO58" s="343">
        <v>-71.5</v>
      </c>
      <c r="AP58" s="344">
        <v>24780</v>
      </c>
      <c r="AQ58" s="345">
        <v>-1.6</v>
      </c>
      <c r="AR58" s="346">
        <v>-69.900000000000006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2562831</v>
      </c>
      <c r="AN59" s="334">
        <v>41062</v>
      </c>
      <c r="AO59" s="335">
        <v>123.3</v>
      </c>
      <c r="AP59" s="336">
        <v>45982</v>
      </c>
      <c r="AQ59" s="337">
        <v>3.4</v>
      </c>
      <c r="AR59" s="338">
        <v>119.9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1129579</v>
      </c>
      <c r="AN60" s="342">
        <v>18098</v>
      </c>
      <c r="AO60" s="343">
        <v>43.8</v>
      </c>
      <c r="AP60" s="344">
        <v>25583</v>
      </c>
      <c r="AQ60" s="345">
        <v>3.2</v>
      </c>
      <c r="AR60" s="346">
        <v>40.6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2845352</v>
      </c>
      <c r="AN61" s="349">
        <v>44731</v>
      </c>
      <c r="AO61" s="350">
        <v>40.5</v>
      </c>
      <c r="AP61" s="351">
        <v>45495</v>
      </c>
      <c r="AQ61" s="352">
        <v>1.9</v>
      </c>
      <c r="AR61" s="338">
        <v>38.6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2048328</v>
      </c>
      <c r="AN62" s="342">
        <v>32156</v>
      </c>
      <c r="AO62" s="343">
        <v>32.299999999999997</v>
      </c>
      <c r="AP62" s="344">
        <v>24787</v>
      </c>
      <c r="AQ62" s="345">
        <v>1.9</v>
      </c>
      <c r="AR62" s="346">
        <v>30.4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dWxur+DOcG4XViNpHl++qMSpmTM360ttdwLYhtXKUa1AvngYIRmlsfE8uwUltYAC2xhKpwGGZbOMOlbMtN1Vg==" saltValue="OJCzusxybzWGyDe7WVCo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zoomScale="70" zoomScaleNormal="70"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1RKkODZb22+Stb2u1GKdemnS3UJ4k58NbO5dYNVyUEDKtA1Z8ZnBksSpR+S6W4CGdHRqozqIUpS3XC+Xj7cJOw==" saltValue="v3Auke9zE6+Y43PlmRzz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zoomScale="70" zoomScaleNormal="70"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yE2lhHdt2BJmgnkD6IzR/HmdfUnOSa27zy6A7KCZu2+abAcIOl2oFTgwH7RZp3aaXyxhRH9PEK3xUW2y6TBARA==" saltValue="JyPjF574M3xz6T8Wm6p2M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Normal="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8.68</v>
      </c>
      <c r="G47" s="12">
        <v>11.31</v>
      </c>
      <c r="H47" s="12">
        <v>10.91</v>
      </c>
      <c r="I47" s="12">
        <v>14.94</v>
      </c>
      <c r="J47" s="13">
        <v>15.02</v>
      </c>
    </row>
    <row r="48" spans="2:10" ht="57.75" customHeight="1" x14ac:dyDescent="0.2">
      <c r="B48" s="14"/>
      <c r="C48" s="1177" t="s">
        <v>4</v>
      </c>
      <c r="D48" s="1177"/>
      <c r="E48" s="1178"/>
      <c r="F48" s="15">
        <v>3.43</v>
      </c>
      <c r="G48" s="16">
        <v>0.24</v>
      </c>
      <c r="H48" s="16">
        <v>8.85</v>
      </c>
      <c r="I48" s="16">
        <v>1.9</v>
      </c>
      <c r="J48" s="17">
        <v>0.8</v>
      </c>
    </row>
    <row r="49" spans="2:10" ht="57.75" customHeight="1" thickBot="1" x14ac:dyDescent="0.25">
      <c r="B49" s="18"/>
      <c r="C49" s="1179" t="s">
        <v>5</v>
      </c>
      <c r="D49" s="1179"/>
      <c r="E49" s="1180"/>
      <c r="F49" s="19" t="s">
        <v>534</v>
      </c>
      <c r="G49" s="20" t="s">
        <v>535</v>
      </c>
      <c r="H49" s="20">
        <v>8.65</v>
      </c>
      <c r="I49" s="20" t="s">
        <v>536</v>
      </c>
      <c r="J49" s="21" t="s">
        <v>537</v>
      </c>
    </row>
    <row r="50" spans="2:10" ht="13.2" x14ac:dyDescent="0.2"/>
  </sheetData>
  <sheetProtection algorithmName="SHA-512" hashValue="DkmfZv6Pa63LNBAfWKS5AqDvyf2LqbVVRfStg75afq8SnFqHbgxugwfF8KyrKvZ4FXAaYoxlsCk/u5bFwjNnEQ==" saltValue="l6rkHTKafdvp1JgB+abr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2025-03-07T02:22:24Z</cp:lastPrinted>
  <dcterms:created xsi:type="dcterms:W3CDTF">2025-02-19T03:43:36Z</dcterms:created>
  <dcterms:modified xsi:type="dcterms:W3CDTF">2025-09-22T07:26:57Z</dcterms:modified>
  <cp:category/>
</cp:coreProperties>
</file>