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fil001\共有\200100財政課\公会計\照会回答\奈良県\20250825【9月1２日(金)〆】令和５年度財政状況資料集の作成について（2回目・地方公会計関係）\回答\"/>
    </mc:Choice>
  </mc:AlternateContent>
  <bookViews>
    <workbookView xWindow="0" yWindow="0" windowWidth="18960" windowHeight="48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W35" i="10"/>
  <c r="BW36" i="10" s="1"/>
  <c r="BW37" i="10" s="1"/>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<sst xmlns="http://schemas.openxmlformats.org/spreadsheetml/2006/main" count="1101" uniqueCount="579">
  <si>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</si>
  <si>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</si>
  <si>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</si>
  <si>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</si>
  <si>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</si>
  <si>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</si>
  <si>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</si>
  <si>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</si>
  <si>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</si>
  <si>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</si>
  <si>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</si>
  <si>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</si>
  <si>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</si>
  <si>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</si>
  <si>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</si>
  <si>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</si>
  <si>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</si>
  <si>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</si>
  <si>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</si>
  <si>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</si>
  <si>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</si>
  <si>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</si>
  <si>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</si>
  <si>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</si>
  <si>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</si>
  <si>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</si>
  <si>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</si>
  <si>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</si>
  <si>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</si>
  <si>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</si>
  <si>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</si>
  <si>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</si>
  <si>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</si>
  <si>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</si>
  <si>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</si>
  <si>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</si>
  <si>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</si>
  <si>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</si>
  <si>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</si>
  <si>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</si>
  <si>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</si>
  <si>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</si>
  <si>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</si>
  <si>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</si>
  <si>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</si>
  <si>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</si>
  <si>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</si>
  <si>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</si>
  <si>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</si>
  <si>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</si>
  <si>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</si>
  <si>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</si>
  <si>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</si>
  <si>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</si>
  <si>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</si>
  <si>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</si>
  <si>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</si>
  <si>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</si>
  <si>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</si>
  <si>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</si>
  <si>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</si>
  <si>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</si>
  <si>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</si>
  <si>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</si>
  <si>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</si>
  <si>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</si>
  <si>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</si>
  <si>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</si>
  <si>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</si>
  <si>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</si>
  <si>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</si>
  <si>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</si>
  <si>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</si>
  <si>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</si>
  <si>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</si>
  <si>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</si>
  <si>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</si>
  <si>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</si>
  <si>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</si>
  <si>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</si>
  <si>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</si>
  <si>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</si>
  <si>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</si>
  <si>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</si>
  <si>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</si>
  <si>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</si>
  <si>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</si>
  <si>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</si>
  <si>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</si>
  <si>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</si>
  <si>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</si>
  <si>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</si>
  <si>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</si>
  <si>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</si>
  <si>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</si>
  <si>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</si>
  <si>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</si>
  <si>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</si>
  <si>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</si>
  <si>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</si>
  <si>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</si>
  <si>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</si>
  <si>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</si>
  <si>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</si>
  <si>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</si>
  <si>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</si>
  <si>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</si>
  <si>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</si>
  <si>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</si>
  <si>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</si>
  <si>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</si>
  <si>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</si>
  <si>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</si>
  <si>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</si>
  <si>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</si>
  <si>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</si>
  <si>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</si>
  <si>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</si>
  <si>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</si>
  <si>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</si>
  <si>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</si>
  <si>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</si>
  <si>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</si>
  <si>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</si>
  <si>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</si>
  <si>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</si>
  <si>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</si>
  <si>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</si>
  <si>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</si>
  <si>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</si>
  <si>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</si>
  <si>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</si>
  <si>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</si>
  <si>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</si>
  <si>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</si>
  <si>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</si>
  <si>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</si>
  <si>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</si>
  <si>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</si>
  <si>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</si>
  <si>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</si>
  <si>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</si>
  <si>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</si>
  <si>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</si>
  <si>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</si>
  <si>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</si>
  <si>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</si>
  <si>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</si>
  <si>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</si>
  <si>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</si>
  <si>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</si>
  <si>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</si>
  <si>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</si>
  <si>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</si>
  <si>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</si>
  <si>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</si>
  <si>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</si>
  <si>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</si>
  <si>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</si>
  <si>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</si>
  <si>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</si>
  <si>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</si>
  <si>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</si>
  <si>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</si>
  <si>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</si>
  <si>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</si>
  <si>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</si>
  <si>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</si>
  <si>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</si>
  <si>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</si>
  <si>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</si>
  <si>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</si>
  <si>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</si>
  <si>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</si>
  <si>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</si>
  <si>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</si>
  <si>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</si>
  <si>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</si>
  <si>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</si>
  <si>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</si>
  <si>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</si>
  <si>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</si>
  <si>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</si>
  <si>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</si>
  <si>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</si>
  <si>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</si>
  <si>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</si>
  <si>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</si>
  <si>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</si>
  <si>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</si>
  <si>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</si>
  <si>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</si>
  <si>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</si>
  <si>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</si>
  <si>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</si>
  <si>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</si>
  <si>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</si>
  <si>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</si>
  <si>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</si>
  <si>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</si>
  <si>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</si>
  <si>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</si>
  <si>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</si>
  <si>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奈良県奈良市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</si>
  <si>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</si>
  <si>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</si>
  <si>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</si>
  <si>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</si>
  <si>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</si>
  <si>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</si>
  <si>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</si>
  <si>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</si>
  <si>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</si>
  <si>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</si>
  <si>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</si>
  <si>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</si>
  <si>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</si>
  <si>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</si>
  <si>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</si>
  <si>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</si>
  <si>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</si>
  <si>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</si>
  <si>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</si>
  <si>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</si>
  <si>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</si>
  <si>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</si>
  <si>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</si>
  <si>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</si>
  <si>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</si>
  <si>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</si>
  <si>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</si>
  <si>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</si>
  <si>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</si>
  <si>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</si>
  <si>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</si>
  <si>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</si>
  <si>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</si>
  <si>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</si>
  <si>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</si>
  <si>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</si>
  <si>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</si>
  <si>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</si>
  <si>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</si>
  <si>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</si>
  <si>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</si>
  <si>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</si>
  <si>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</si>
  <si>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</si>
  <si>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</si>
  <si>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</si>
  <si>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</si>
  <si>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</si>
  <si>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</si>
  <si>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</si>
  <si>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</si>
  <si>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</si>
  <si>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</si>
  <si>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</si>
  <si>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</si>
  <si>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</si>
  <si>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</si>
  <si>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</si>
  <si>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</si>
  <si>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</si>
  <si>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</si>
  <si>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</si>
  <si>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</si>
  <si>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</si>
  <si>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</si>
  <si>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</si>
  <si>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</si>
  <si>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</si>
  <si>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</si>
  <si>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</si>
  <si>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</si>
  <si>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</si>
  <si>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</si>
  <si>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</si>
  <si>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</si>
  <si>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</si>
  <si>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</si>
  <si>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</si>
  <si>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</si>
  <si>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</si>
  <si>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</si>
  <si>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</si>
  <si>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</si>
  <si>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</si>
  <si>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</si>
  <si>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</si>
  <si>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</si>
  <si>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</si>
  <si>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</si>
  <si>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</si>
  <si>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</si>
  <si>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</si>
  <si>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</si>
  <si>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</si>
  <si>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</si>
  <si>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</si>
  <si>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</si>
  <si>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</si>
  <si>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</si>
  <si>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</si>
  <si>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</si>
  <si>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</si>
  <si>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</si>
  <si>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</si>
  <si>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</si>
  <si>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</si>
  <si>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</si>
  <si>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</si>
  <si>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</si>
  <si>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</si>
  <si>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</si>
  <si>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</si>
  <si>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</si>
  <si>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</si>
  <si>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</si>
  <si>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</si>
  <si>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</si>
  <si>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</si>
  <si>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</si>
  <si>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</si>
  <si>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</si>
  <si>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</si>
  <si>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</si>
  <si>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</si>
  <si>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</si>
  <si>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</si>
  <si>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</si>
  <si>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</si>
  <si>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</si>
  <si>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</si>
  <si>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</si>
  <si>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</si>
  <si>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</si>
  <si>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</si>
  <si>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</si>
  <si>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</si>
  <si>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</si>
  <si>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</si>
  <si>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</si>
  <si>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</si>
  <si>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</si>
  <si>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</si>
  <si>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</si>
  <si>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</si>
  <si>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</si>
  <si>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</si>
  <si>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</si>
  <si>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</si>
  <si>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</si>
  <si>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</si>
  <si>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奈良県奈良市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</si>
  <si>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</si>
  <si>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</si>
  <si>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</si>
  <si>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</si>
  <si>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</si>
  <si>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</si>
  <si>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</si>
  <si>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</si>
  <si>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</si>
  <si>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</si>
  <si>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</si>
  <si>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</si>
  <si>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</si>
  <si>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</si>
  <si>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</si>
  <si>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</si>
  <si>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</si>
  <si>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</si>
  <si>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</si>
  <si>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</si>
  <si>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</si>
  <si>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</si>
  <si>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</si>
  <si>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</si>
  <si>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</si>
  <si>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</si>
  <si>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</si>
  <si>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</si>
  <si>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</si>
  <si>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</si>
  <si>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</si>
  <si>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</si>
  <si>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</si>
  <si>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</si>
  <si>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</si>
  <si>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</si>
  <si>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</si>
  <si>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</si>
  <si>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</si>
  <si>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</si>
  <si>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</si>
  <si>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</si>
  <si>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</si>
  <si>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</si>
  <si>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</si>
  <si>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</si>
  <si>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</si>
  <si>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</si>
  <si>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</si>
  <si>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</si>
  <si>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</si>
  <si>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</si>
  <si>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</si>
  <si>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</si>
  <si>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</si>
  <si>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</si>
  <si>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</si>
  <si>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</si>
  <si>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</si>
  <si>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</si>
  <si>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</si>
  <si>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</si>
  <si>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</si>
  <si>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</si>
  <si>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</si>
  <si>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</si>
  <si>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</si>
  <si>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</si>
  <si>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</si>
  <si>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</si>
  <si>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</si>
  <si>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</si>
  <si>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</si>
  <si>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</si>
  <si>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</si>
  <si>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</si>
  <si>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</si>
  <si>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</si>
  <si>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</si>
  <si>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</si>
  <si>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</si>
  <si>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</si>
  <si>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</si>
  <si>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</si>
  <si>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</si>
  <si>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</si>
  <si>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</si>
  <si>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</si>
  <si>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</si>
  <si>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</si>
  <si>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</si>
  <si>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</si>
  <si>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</si>
  <si>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</si>
  <si>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</si>
  <si>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</si>
  <si>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</si>
  <si>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</si>
  <si>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</si>
  <si>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</si>
  <si>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</si>
  <si>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</si>
  <si>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</si>
  <si>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</si>
  <si>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</si>
  <si>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</si>
  <si>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</si>
  <si>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</si>
  <si>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</si>
  <si>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</si>
  <si>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</si>
  <si>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</si>
  <si>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</si>
  <si>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</si>
  <si>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</si>
  <si>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</si>
  <si>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</si>
  <si>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</si>
  <si>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</si>
  <si>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</si>
  <si>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</si>
  <si>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</si>
  <si>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</si>
  <si>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</si>
  <si>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</si>
  <si>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</si>
  <si>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</si>
  <si>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</si>
  <si>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</si>
  <si>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</si>
  <si>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</si>
  <si>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</si>
  <si>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</si>
  <si>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</si>
  <si>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</si>
  <si>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</si>
  <si>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</si>
  <si>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</si>
  <si>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</si>
  <si>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</si>
  <si>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</si>
  <si>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</si>
  <si>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</si>
  <si>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</si>
  <si>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</si>
  <si>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</si>
  <si>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</si>
  <si>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</si>
  <si>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</si>
  <si>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</si>
  <si>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</si>
  <si>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</si>
  <si>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</si>
  <si>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</si>
  <si>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</si>
  <si>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</si>
  <si>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</si>
  <si>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</si>
  <si>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</si>
  <si>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</si>
  <si>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</si>
  <si>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</si>
  <si>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</si>
  <si>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</si>
  <si>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</si>
  <si>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</si>
  <si>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</si>
  <si>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</si>
  <si>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</si>
  <si>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</si>
  <si>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</si>
  <si>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</si>
  <si>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</si>
  <si>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</si>
  <si>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</si>
  <si>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</si>
  <si>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</si>
  <si>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</si>
  <si>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6.26</t>
  </si>
  <si>
    <t>▲ 0.16</t>
  </si>
  <si>
    <t>水道事業会計</t>
  </si>
  <si>
    <t>一般会計</t>
  </si>
  <si>
    <t>下水道事業会計</t>
  </si>
  <si>
    <t>介護保険特別会計</t>
  </si>
  <si>
    <t>国民健康保険特別会計</t>
  </si>
  <si>
    <t>病院事業会計</t>
  </si>
  <si>
    <t>後期高齢者医療特別会計</t>
  </si>
  <si>
    <t>住宅新築資金等貸付金特別会計</t>
  </si>
  <si>
    <t>▲ 0.71</t>
  </si>
  <si>
    <t>▲ 0.68</t>
  </si>
  <si>
    <t>その他会計（赤字）</t>
  </si>
  <si>
    <t>その他会計（黒字）</t>
  </si>
  <si>
    <t>R01</t>
    <phoneticPr fontId="5"/>
  </si>
  <si>
    <t>R02</t>
    <phoneticPr fontId="5"/>
  </si>
  <si>
    <t>R03</t>
    <phoneticPr fontId="5"/>
  </si>
  <si>
    <t>R04</t>
    <phoneticPr fontId="5"/>
  </si>
  <si>
    <t>R05</t>
    <phoneticPr fontId="5"/>
  </si>
  <si>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</si>
  <si>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2">
      <t>カブシキガイシャ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</si>
  <si>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</si>
  <si>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</si>
  <si>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奈良県市町村総合事務組合</t>
    <rPh sb="0" eb="2">
      <t>ナラ</t>
    </rPh>
    <rPh sb="2" eb="3">
      <t>ケン</t>
    </rPh>
    <rPh sb="3" eb="6">
      <t>シチョウソン</t>
    </rPh>
    <rPh sb="6" eb="8">
      <t>ソウゴウ</t>
    </rPh>
    <rPh sb="8" eb="10">
      <t>ジム</t>
    </rPh>
    <rPh sb="10" eb="12">
      <t>クミアイ</t>
    </rPh>
    <phoneticPr fontId="2"/>
  </si>
  <si>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</si>
  <si>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</si>
  <si>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</si>
  <si>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</si>
  <si>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地域振興基金</t>
    <phoneticPr fontId="5"/>
  </si>
  <si>
    <t>地元公共事業積立基金</t>
    <phoneticPr fontId="2"/>
  </si>
  <si>
    <t>心のふるさと応援基金</t>
    <phoneticPr fontId="2"/>
  </si>
  <si>
    <t>教育振興基金</t>
    <phoneticPr fontId="2"/>
  </si>
  <si>
    <t>まち・ひと・しごと創生基金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</si>
  <si>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</si>
  <si>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</si>
  <si>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</si>
  <si>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</si>
  <si>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将来負担比率は、土地開発公社等に係る第三セクター等改革推進債の償還が進んでいることや、新規の市債発行を抑制した結果、類似団体より高い水準にあるが低下傾向にある。
　有形固定資産減価償却率については、類似団体よりも高く、上昇傾向にある。要因としては、償却資産の取得価額よりも減価償却累計額の増加幅が大きいためである。平成26年度に策定された公共施設等総合管理計画に基づき、今後、老朽化対策に積極的に取り組んでいく。</t>
    <rPh sb="44" eb="46">
      <t>シンキ</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</si>
  <si>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</si>
  <si>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</si>
  <si>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</si>
  <si>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</si>
  <si>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</si>
  <si>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</si>
  <si>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は、類似団体と比較して高い水準にある。将来負担比率は、上述のとおり低下傾向にある。実質公債費比率については、令和4年度までは低下傾向にあったが、令和5年度には一転増加した。これは、令和5年度の標準財政規模が地方消費税交付金（引上げ分）の増加により増えたものの、地方債の元利償還金の増加率が大きく、結果として実質公債費比率は増加した。今後、ごみ焼却場における大規模改修工事が控えていることから、実質公債費比率が上昇していくことが考えられるため、これまで以上に公債費の適正化に取り組んでいく必要がある。</t>
    <rPh sb="34" eb="36">
      <t>ショウライ</t>
    </rPh>
    <rPh sb="36" eb="38">
      <t>フタン</t>
    </rPh>
    <rPh sb="38" eb="40">
      <t>ヒリツ</t>
    </rPh>
    <rPh sb="42" eb="44">
      <t>ジョウジュツ</t>
    </rPh>
    <rPh sb="48" eb="50">
      <t>テイカ</t>
    </rPh>
    <rPh sb="50" eb="52">
      <t>ケイコウ</t>
    </rPh>
    <rPh sb="56" eb="58">
      <t>ジッシツ</t>
    </rPh>
    <rPh sb="58" eb="61">
      <t>コウサイヒ</t>
    </rPh>
    <rPh sb="61" eb="63">
      <t>ヒリツ</t>
    </rPh>
    <rPh sb="69" eb="71">
      <t>レイワ</t>
    </rPh>
    <rPh sb="72" eb="74">
      <t>ネンド</t>
    </rPh>
    <rPh sb="77" eb="79">
      <t>テイカ</t>
    </rPh>
    <rPh sb="79" eb="81">
      <t>ケイコウ</t>
    </rPh>
    <rPh sb="87" eb="89">
      <t>レイワ</t>
    </rPh>
    <rPh sb="90" eb="92">
      <t>ネンド</t>
    </rPh>
    <rPh sb="94" eb="96">
      <t>イッテン</t>
    </rPh>
    <rPh sb="96" eb="98">
      <t>ゾウカ</t>
    </rPh>
    <rPh sb="105" eb="107">
      <t>レイワ</t>
    </rPh>
    <rPh sb="108" eb="110">
      <t>ネンド</t>
    </rPh>
    <rPh sb="111" eb="113">
      <t>ヒョウジュン</t>
    </rPh>
    <rPh sb="113" eb="115">
      <t>ザイセイ</t>
    </rPh>
    <rPh sb="115" eb="117">
      <t>キボ</t>
    </rPh>
    <rPh sb="118" eb="120">
      <t>チホウ</t>
    </rPh>
    <rPh sb="120" eb="123">
      <t>ショウヒゼイ</t>
    </rPh>
    <rPh sb="123" eb="126">
      <t>コウフキン</t>
    </rPh>
    <rPh sb="127" eb="129">
      <t>ヒキア</t>
    </rPh>
    <rPh sb="130" eb="131">
      <t>ブン</t>
    </rPh>
    <rPh sb="133" eb="135">
      <t>ゾウカ</t>
    </rPh>
    <rPh sb="138" eb="139">
      <t>フ</t>
    </rPh>
    <rPh sb="145" eb="148">
      <t>チホウサイ</t>
    </rPh>
    <rPh sb="149" eb="151">
      <t>ガンリ</t>
    </rPh>
    <rPh sb="151" eb="154">
      <t>ショウカンキン</t>
    </rPh>
    <rPh sb="155" eb="157">
      <t>ゾウカ</t>
    </rPh>
    <rPh sb="157" eb="158">
      <t>リツ</t>
    </rPh>
    <rPh sb="159" eb="160">
      <t>オオ</t>
    </rPh>
    <rPh sb="163" eb="165">
      <t>ケッカ</t>
    </rPh>
    <rPh sb="168" eb="175">
      <t>ジッシツコウサイヒヒリツ</t>
    </rPh>
    <rPh sb="176" eb="178">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</si>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</sst>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603B-4A72-BF86-D859BB46B9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33705</c:v>
                </c:pt>
                <c:pt idx="1">
                  <c:v>60930</c:v>
                </c:pt>
                <c:pt idx="2">
                  <c:v>43059</c:v>
                </c:pt>
                <c:pt idx="3">
                  <c:v>26414</c:v>
                </c:pt>
                <c:pt idx="4">
                  <c:v>41311</c:v>
                </c:pt>
              </c:numCache>
            </c:numRef>
          </c:val>
          <c:smooth val="0"/>
          <c:extLst>
            <c:ext xmlns:c16="http://schemas.microsoft.com/office/drawing/2014/chart" uri="{C3380CC4-5D6E-409C-BE32-E72D297353CC}">
              <c16:uniqueId val="{00000001-603B-4A72-BF86-D859BB46B9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0.78</c:v>
                </c:pt>
                <c:pt idx="1">
                  <c:v>2.92</c:v>
                </c:pt>
                <c:pt idx="2">
                  <c:v>6.68</c:v>
                </c:pt>
                <c:pt idx="3">
                  <c:v>4.8099999999999996</c:v>
                </c:pt>
                <c:pt idx="4">
                  <c:v>4.58</c:v>
                </c:pt>
              </c:numCache>
            </c:numRef>
          </c:val>
          <c:extLst>
            <c:ext xmlns:c16="http://schemas.microsoft.com/office/drawing/2014/chart" uri="{C3380CC4-5D6E-409C-BE32-E72D297353CC}">
              <c16:uniqueId val="{00000000-A224-416B-8250-B22F4614CC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1.88</c:v>
                </c:pt>
                <c:pt idx="1">
                  <c:v>2.86</c:v>
                </c:pt>
                <c:pt idx="2">
                  <c:v>4.42</c:v>
                </c:pt>
                <c:pt idx="3">
                  <c:v>3.5</c:v>
                </c:pt>
                <c:pt idx="4">
                  <c:v>6.13</c:v>
                </c:pt>
              </c:numCache>
            </c:numRef>
          </c:val>
          <c:extLst>
            <c:ext xmlns:c16="http://schemas.microsoft.com/office/drawing/2014/chart" uri="{C3380CC4-5D6E-409C-BE32-E72D297353CC}">
              <c16:uniqueId val="{00000001-A224-416B-8250-B22F4614CC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0.17</c:v>
                </c:pt>
                <c:pt idx="1">
                  <c:v>2.69</c:v>
                </c:pt>
                <c:pt idx="2">
                  <c:v>3.9</c:v>
                </c:pt>
                <c:pt idx="3">
                  <c:v>-6.26</c:v>
                </c:pt>
                <c:pt idx="4">
                  <c:v>-0.16</c:v>
                </c:pt>
              </c:numCache>
            </c:numRef>
          </c:val>
          <c:smooth val="0"/>
          <c:extLst>
            <c:ext xmlns:c16="http://schemas.microsoft.com/office/drawing/2014/chart" uri="{C3380CC4-5D6E-409C-BE32-E72D297353CC}">
              <c16:uniqueId val="{00000002-A224-416B-8250-B22F4614CC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0D5-4AA4-B7C8-317C435729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D5-4AA4-B7C8-317C43572927}"/>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0.71</c:v>
                </c:pt>
                <c:pt idx="1">
                  <c:v>#N/A</c:v>
                </c:pt>
                <c:pt idx="2">
                  <c:v>0.68</c:v>
                </c:pt>
                <c:pt idx="3">
                  <c:v>#N/A</c:v>
                </c:pt>
                <c:pt idx="4">
                  <c:v>#N/A</c:v>
                </c:pt>
                <c:pt idx="5">
                  <c:v>0</c:v>
                </c:pt>
                <c:pt idx="6">
                  <c:v>#N/A</c:v>
                </c:pt>
                <c:pt idx="7">
                  <c:v>0.01</c:v>
                </c:pt>
                <c:pt idx="8">
                  <c:v>#N/A</c:v>
                </c:pt>
                <c:pt idx="9">
                  <c:v>0.01</c:v>
                </c:pt>
              </c:numCache>
            </c:numRef>
          </c:val>
          <c:extLst>
            <c:ext xmlns:c16="http://schemas.microsoft.com/office/drawing/2014/chart" uri="{C3380CC4-5D6E-409C-BE32-E72D297353CC}">
              <c16:uniqueId val="{00000002-C0D5-4AA4-B7C8-317C4357292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C0D5-4AA4-B7C8-317C43572927}"/>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C0D5-4AA4-B7C8-317C4357292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0.42</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5-C0D5-4AA4-B7C8-317C4357292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1.03</c:v>
                </c:pt>
                <c:pt idx="2">
                  <c:v>#N/A</c:v>
                </c:pt>
                <c:pt idx="3">
                  <c:v>0.78</c:v>
                </c:pt>
                <c:pt idx="4">
                  <c:v>#N/A</c:v>
                </c:pt>
                <c:pt idx="5">
                  <c:v>1.04</c:v>
                </c:pt>
                <c:pt idx="6">
                  <c:v>#N/A</c:v>
                </c:pt>
                <c:pt idx="7">
                  <c:v>1.0900000000000001</c:v>
                </c:pt>
                <c:pt idx="8">
                  <c:v>#N/A</c:v>
                </c:pt>
                <c:pt idx="9">
                  <c:v>0.39</c:v>
                </c:pt>
              </c:numCache>
            </c:numRef>
          </c:val>
          <c:extLst>
            <c:ext xmlns:c16="http://schemas.microsoft.com/office/drawing/2014/chart" uri="{C3380CC4-5D6E-409C-BE32-E72D297353CC}">
              <c16:uniqueId val="{00000006-C0D5-4AA4-B7C8-317C4357292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1.64</c:v>
                </c:pt>
                <c:pt idx="2">
                  <c:v>#N/A</c:v>
                </c:pt>
                <c:pt idx="3">
                  <c:v>2.21</c:v>
                </c:pt>
                <c:pt idx="4">
                  <c:v>#N/A</c:v>
                </c:pt>
                <c:pt idx="5">
                  <c:v>2.1800000000000002</c:v>
                </c:pt>
                <c:pt idx="6">
                  <c:v>#N/A</c:v>
                </c:pt>
                <c:pt idx="7">
                  <c:v>2.37</c:v>
                </c:pt>
                <c:pt idx="8">
                  <c:v>#N/A</c:v>
                </c:pt>
                <c:pt idx="9">
                  <c:v>2.2599999999999998</c:v>
                </c:pt>
              </c:numCache>
            </c:numRef>
          </c:val>
          <c:extLst>
            <c:ext xmlns:c16="http://schemas.microsoft.com/office/drawing/2014/chart" uri="{C3380CC4-5D6E-409C-BE32-E72D297353CC}">
              <c16:uniqueId val="{00000007-C0D5-4AA4-B7C8-317C435729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1.49</c:v>
                </c:pt>
                <c:pt idx="2">
                  <c:v>#N/A</c:v>
                </c:pt>
                <c:pt idx="3">
                  <c:v>3.6</c:v>
                </c:pt>
                <c:pt idx="4">
                  <c:v>#N/A</c:v>
                </c:pt>
                <c:pt idx="5">
                  <c:v>6.68</c:v>
                </c:pt>
                <c:pt idx="6">
                  <c:v>#N/A</c:v>
                </c:pt>
                <c:pt idx="7">
                  <c:v>4.79</c:v>
                </c:pt>
                <c:pt idx="8">
                  <c:v>#N/A</c:v>
                </c:pt>
                <c:pt idx="9">
                  <c:v>4.5599999999999996</c:v>
                </c:pt>
              </c:numCache>
            </c:numRef>
          </c:val>
          <c:extLst>
            <c:ext xmlns:c16="http://schemas.microsoft.com/office/drawing/2014/chart" uri="{C3380CC4-5D6E-409C-BE32-E72D297353CC}">
              <c16:uniqueId val="{00000008-C0D5-4AA4-B7C8-317C435729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7.76</c:v>
                </c:pt>
                <c:pt idx="2">
                  <c:v>#N/A</c:v>
                </c:pt>
                <c:pt idx="3">
                  <c:v>8.0299999999999994</c:v>
                </c:pt>
                <c:pt idx="4">
                  <c:v>#N/A</c:v>
                </c:pt>
                <c:pt idx="5">
                  <c:v>8.33</c:v>
                </c:pt>
                <c:pt idx="6">
                  <c:v>#N/A</c:v>
                </c:pt>
                <c:pt idx="7">
                  <c:v>9.64</c:v>
                </c:pt>
                <c:pt idx="8">
                  <c:v>#N/A</c:v>
                </c:pt>
                <c:pt idx="9">
                  <c:v>10.18</c:v>
                </c:pt>
              </c:numCache>
            </c:numRef>
          </c:val>
          <c:extLst>
            <c:ext xmlns:c16="http://schemas.microsoft.com/office/drawing/2014/chart" uri="{C3380CC4-5D6E-409C-BE32-E72D297353CC}">
              <c16:uniqueId val="{00000009-C0D5-4AA4-B7C8-317C435729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12795</c:v>
                </c:pt>
                <c:pt idx="5">
                  <c:v>12886</c:v>
                </c:pt>
                <c:pt idx="8">
                  <c:v>12587</c:v>
                </c:pt>
                <c:pt idx="11">
                  <c:v>12279</c:v>
                </c:pt>
                <c:pt idx="14">
                  <c:v>12120</c:v>
                </c:pt>
              </c:numCache>
            </c:numRef>
          </c:val>
          <c:extLst>
            <c:ext xmlns:c16="http://schemas.microsoft.com/office/drawing/2014/chart" uri="{C3380CC4-5D6E-409C-BE32-E72D297353CC}">
              <c16:uniqueId val="{00000000-9345-4959-BC47-B480DAB3E6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8</c:v>
                </c:pt>
                <c:pt idx="3">
                  <c:v>11</c:v>
                </c:pt>
                <c:pt idx="6">
                  <c:v>0</c:v>
                </c:pt>
                <c:pt idx="9">
                  <c:v>0</c:v>
                </c:pt>
                <c:pt idx="12">
                  <c:v>0</c:v>
                </c:pt>
              </c:numCache>
            </c:numRef>
          </c:val>
          <c:extLst>
            <c:ext xmlns:c16="http://schemas.microsoft.com/office/drawing/2014/chart" uri="{C3380CC4-5D6E-409C-BE32-E72D297353CC}">
              <c16:uniqueId val="{00000001-9345-4959-BC47-B480DAB3E6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2-9345-4959-BC47-B480DAB3E6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45-4959-BC47-B480DAB3E6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1774</c:v>
                </c:pt>
                <c:pt idx="3">
                  <c:v>1367</c:v>
                </c:pt>
                <c:pt idx="6">
                  <c:v>1352</c:v>
                </c:pt>
                <c:pt idx="9">
                  <c:v>1198</c:v>
                </c:pt>
                <c:pt idx="12">
                  <c:v>1092</c:v>
                </c:pt>
              </c:numCache>
            </c:numRef>
          </c:val>
          <c:extLst>
            <c:ext xmlns:c16="http://schemas.microsoft.com/office/drawing/2014/chart" uri="{C3380CC4-5D6E-409C-BE32-E72D297353CC}">
              <c16:uniqueId val="{00000004-9345-4959-BC47-B480DAB3E6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45-4959-BC47-B480DAB3E6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45-4959-BC47-B480DAB3E6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18105</c:v>
                </c:pt>
                <c:pt idx="3">
                  <c:v>17972</c:v>
                </c:pt>
                <c:pt idx="6">
                  <c:v>18419</c:v>
                </c:pt>
                <c:pt idx="9">
                  <c:v>17927</c:v>
                </c:pt>
                <c:pt idx="12">
                  <c:v>18471</c:v>
                </c:pt>
              </c:numCache>
            </c:numRef>
          </c:val>
          <c:extLst>
            <c:ext xmlns:c16="http://schemas.microsoft.com/office/drawing/2014/chart" uri="{C3380CC4-5D6E-409C-BE32-E72D297353CC}">
              <c16:uniqueId val="{00000007-9345-4959-BC47-B480DAB3E6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7096</c:v>
                </c:pt>
                <c:pt idx="2">
                  <c:v>#N/A</c:v>
                </c:pt>
                <c:pt idx="3">
                  <c:v>#N/A</c:v>
                </c:pt>
                <c:pt idx="4">
                  <c:v>6468</c:v>
                </c:pt>
                <c:pt idx="5">
                  <c:v>#N/A</c:v>
                </c:pt>
                <c:pt idx="6">
                  <c:v>#N/A</c:v>
                </c:pt>
                <c:pt idx="7">
                  <c:v>7188</c:v>
                </c:pt>
                <c:pt idx="8">
                  <c:v>#N/A</c:v>
                </c:pt>
                <c:pt idx="9">
                  <c:v>#N/A</c:v>
                </c:pt>
                <c:pt idx="10">
                  <c:v>6850</c:v>
                </c:pt>
                <c:pt idx="11">
                  <c:v>#N/A</c:v>
                </c:pt>
                <c:pt idx="12">
                  <c:v>#N/A</c:v>
                </c:pt>
                <c:pt idx="13">
                  <c:v>7447</c:v>
                </c:pt>
                <c:pt idx="14">
                  <c:v>#N/A</c:v>
                </c:pt>
              </c:numCache>
            </c:numRef>
          </c:val>
          <c:smooth val="0"/>
          <c:extLst>
            <c:ext xmlns:c16="http://schemas.microsoft.com/office/drawing/2014/chart" uri="{C3380CC4-5D6E-409C-BE32-E72D297353CC}">
              <c16:uniqueId val="{00000008-9345-4959-BC47-B480DAB3E6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119957</c:v>
                </c:pt>
                <c:pt idx="5">
                  <c:v>122211</c:v>
                </c:pt>
                <c:pt idx="8">
                  <c:v>121577</c:v>
                </c:pt>
                <c:pt idx="11">
                  <c:v>119199</c:v>
                </c:pt>
                <c:pt idx="14">
                  <c:v>114923</c:v>
                </c:pt>
              </c:numCache>
            </c:numRef>
          </c:val>
          <c:extLst>
            <c:ext xmlns:c16="http://schemas.microsoft.com/office/drawing/2014/chart" uri="{C3380CC4-5D6E-409C-BE32-E72D297353CC}">
              <c16:uniqueId val="{00000000-D8FE-4F98-ADEC-DA4728C07E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28418</c:v>
                </c:pt>
                <c:pt idx="5">
                  <c:v>30679</c:v>
                </c:pt>
                <c:pt idx="8">
                  <c:v>28472</c:v>
                </c:pt>
                <c:pt idx="11">
                  <c:v>28183</c:v>
                </c:pt>
                <c:pt idx="14">
                  <c:v>27947</c:v>
                </c:pt>
              </c:numCache>
            </c:numRef>
          </c:val>
          <c:extLst>
            <c:ext xmlns:c16="http://schemas.microsoft.com/office/drawing/2014/chart" uri="{C3380CC4-5D6E-409C-BE32-E72D297353CC}">
              <c16:uniqueId val="{00000001-D8FE-4F98-ADEC-DA4728C07E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5466</c:v>
                </c:pt>
                <c:pt idx="5">
                  <c:v>7115</c:v>
                </c:pt>
                <c:pt idx="8">
                  <c:v>11118</c:v>
                </c:pt>
                <c:pt idx="11">
                  <c:v>10396</c:v>
                </c:pt>
                <c:pt idx="14">
                  <c:v>12995</c:v>
                </c:pt>
              </c:numCache>
            </c:numRef>
          </c:val>
          <c:extLst>
            <c:ext xmlns:c16="http://schemas.microsoft.com/office/drawing/2014/chart" uri="{C3380CC4-5D6E-409C-BE32-E72D297353CC}">
              <c16:uniqueId val="{00000002-D8FE-4F98-ADEC-DA4728C07E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FE-4F98-ADEC-DA4728C07E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FE-4F98-ADEC-DA4728C07E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FE-4F98-ADEC-DA4728C07E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18053</c:v>
                </c:pt>
                <c:pt idx="3">
                  <c:v>17108</c:v>
                </c:pt>
                <c:pt idx="6">
                  <c:v>16886</c:v>
                </c:pt>
                <c:pt idx="9">
                  <c:v>16207</c:v>
                </c:pt>
                <c:pt idx="12">
                  <c:v>16842</c:v>
                </c:pt>
              </c:numCache>
            </c:numRef>
          </c:val>
          <c:extLst>
            <c:ext xmlns:c16="http://schemas.microsoft.com/office/drawing/2014/chart" uri="{C3380CC4-5D6E-409C-BE32-E72D297353CC}">
              <c16:uniqueId val="{00000006-D8FE-4F98-ADEC-DA4728C07E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FE-4F98-ADEC-DA4728C07E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28990</c:v>
                </c:pt>
                <c:pt idx="3">
                  <c:v>24477</c:v>
                </c:pt>
                <c:pt idx="6">
                  <c:v>19728</c:v>
                </c:pt>
                <c:pt idx="9">
                  <c:v>16738</c:v>
                </c:pt>
                <c:pt idx="12">
                  <c:v>14930</c:v>
                </c:pt>
              </c:numCache>
            </c:numRef>
          </c:val>
          <c:extLst>
            <c:ext xmlns:c16="http://schemas.microsoft.com/office/drawing/2014/chart" uri="{C3380CC4-5D6E-409C-BE32-E72D297353CC}">
              <c16:uniqueId val="{00000008-D8FE-4F98-ADEC-DA4728C07E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c:v>
                </c:pt>
                <c:pt idx="3">
                  <c:v>11</c:v>
                </c:pt>
                <c:pt idx="6">
                  <c:v>8</c:v>
                </c:pt>
                <c:pt idx="9">
                  <c:v>5</c:v>
                </c:pt>
                <c:pt idx="12">
                  <c:v>2</c:v>
                </c:pt>
              </c:numCache>
            </c:numRef>
          </c:val>
          <c:extLst>
            <c:ext xmlns:c16="http://schemas.microsoft.com/office/drawing/2014/chart" uri="{C3380CC4-5D6E-409C-BE32-E72D297353CC}">
              <c16:uniqueId val="{00000009-D8FE-4F98-ADEC-DA4728C07E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198626</c:v>
                </c:pt>
                <c:pt idx="3">
                  <c:v>201045</c:v>
                </c:pt>
                <c:pt idx="6">
                  <c:v>200230</c:v>
                </c:pt>
                <c:pt idx="9">
                  <c:v>189587</c:v>
                </c:pt>
                <c:pt idx="12">
                  <c:v>183737</c:v>
                </c:pt>
              </c:numCache>
            </c:numRef>
          </c:val>
          <c:extLst>
            <c:ext xmlns:c16="http://schemas.microsoft.com/office/drawing/2014/chart" uri="{C3380CC4-5D6E-409C-BE32-E72D297353CC}">
              <c16:uniqueId val="{0000000A-D8FE-4F98-ADEC-DA4728C07E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91841</c:v>
                </c:pt>
                <c:pt idx="2">
                  <c:v>#N/A</c:v>
                </c:pt>
                <c:pt idx="3">
                  <c:v>#N/A</c:v>
                </c:pt>
                <c:pt idx="4">
                  <c:v>82636</c:v>
                </c:pt>
                <c:pt idx="5">
                  <c:v>#N/A</c:v>
                </c:pt>
                <c:pt idx="6">
                  <c:v>#N/A</c:v>
                </c:pt>
                <c:pt idx="7">
                  <c:v>75687</c:v>
                </c:pt>
                <c:pt idx="8">
                  <c:v>#N/A</c:v>
                </c:pt>
                <c:pt idx="9">
                  <c:v>#N/A</c:v>
                </c:pt>
                <c:pt idx="10">
                  <c:v>64758</c:v>
                </c:pt>
                <c:pt idx="11">
                  <c:v>#N/A</c:v>
                </c:pt>
                <c:pt idx="12">
                  <c:v>#N/A</c:v>
                </c:pt>
                <c:pt idx="13">
                  <c:v>59645</c:v>
                </c:pt>
                <c:pt idx="14">
                  <c:v>#N/A</c:v>
                </c:pt>
              </c:numCache>
            </c:numRef>
          </c:val>
          <c:smooth val="0"/>
          <c:extLst>
            <c:ext xmlns:c16="http://schemas.microsoft.com/office/drawing/2014/chart" uri="{C3380CC4-5D6E-409C-BE32-E72D297353CC}">
              <c16:uniqueId val="{0000000B-D8FE-4F98-ADEC-DA4728C07E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3641</c:v>
                </c:pt>
                <c:pt idx="1">
                  <c:v>2841</c:v>
                </c:pt>
                <c:pt idx="2">
                  <c:v>5041</c:v>
                </c:pt>
              </c:numCache>
            </c:numRef>
          </c:val>
          <c:extLst>
            <c:ext xmlns:c16="http://schemas.microsoft.com/office/drawing/2014/chart" uri="{C3380CC4-5D6E-409C-BE32-E72D297353CC}">
              <c16:uniqueId val="{00000000-0B79-40B0-84C5-822C9EFEE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2234</c:v>
                </c:pt>
                <c:pt idx="1">
                  <c:v>1703</c:v>
                </c:pt>
                <c:pt idx="2">
                  <c:v>1724</c:v>
                </c:pt>
              </c:numCache>
            </c:numRef>
          </c:val>
          <c:extLst>
            <c:ext xmlns:c16="http://schemas.microsoft.com/office/drawing/2014/chart" uri="{C3380CC4-5D6E-409C-BE32-E72D297353CC}">
              <c16:uniqueId val="{00000001-0B79-40B0-84C5-822C9EFEE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6243</c:v>
                </c:pt>
                <c:pt idx="1">
                  <c:v>6452</c:v>
                </c:pt>
                <c:pt idx="2">
                  <c:v>6411</c:v>
                </c:pt>
              </c:numCache>
            </c:numRef>
          </c:val>
          <c:extLst>
            <c:ext xmlns:c16="http://schemas.microsoft.com/office/drawing/2014/chart" uri="{C3380CC4-5D6E-409C-BE32-E72D297353CC}">
              <c16:uniqueId val="{00000002-0B79-40B0-84C5-822C9EFEEE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{0BA19F11-FF49-48C0-97C2-6625992C69FE}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4AF-4157-A25E-702293A546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{CF34E54D-D39A-48B3-8A5C-B67C2DB83443}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AF-4157-A25E-702293A546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{DD21B5D3-B1E7-473A-B4CB-93F1C7B9208F}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AF-4157-A25E-702293A546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{5BA77033-AE7F-4A36-B4DE-5D7C9B0BD0B9}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AF-4157-A25E-702293A546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{FF141876-73C7-4D76-8037-6C0B55B8F459}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AF-4157-A25E-702293A546C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{EA57C8DE-62F5-4BB0-A997-BC50FD8ECA32}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4AF-4157-A25E-702293A546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{5D6F6F86-CB3C-44FD-A4A8-F172908A2869}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4AF-4157-A25E-702293A546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{DF9125A6-C132-43DE-AFB9-29DD3CA8FD11}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4AF-4157-A25E-702293A546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{6CD91B93-577C-4B1C-8639-8D04EA1AD260}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4AF-4157-A25E-702293A546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71.7</c:v>
                </c:pt>
                <c:pt idx="16">
                  <c:v>72.3</c:v>
                </c:pt>
                <c:pt idx="24">
                  <c:v>73.7</c:v>
                </c:pt>
                <c:pt idx="32">
                  <c:v>74.900000000000006</c:v>
                </c:pt>
              </c:numCache>
            </c:numRef>
          </c:xVal>
          <c:yVal>
            <c:numRef>
              <c:f>公会計指標分析・財政指標組合せ分析表!$BP$51:$DC$51</c:f>
              <c:numCache>
                <c:formatCode>#,##0.0;"▲ "#,##0.0</c:formatCode>
                <c:ptCount val="40"/>
                <c:pt idx="0">
                  <c:v>137.30000000000001</c:v>
                </c:pt>
                <c:pt idx="8">
                  <c:v>119.7</c:v>
                </c:pt>
                <c:pt idx="16">
                  <c:v>103.7</c:v>
                </c:pt>
                <c:pt idx="24">
                  <c:v>90</c:v>
                </c:pt>
                <c:pt idx="32">
                  <c:v>81.7</c:v>
                </c:pt>
              </c:numCache>
            </c:numRef>
          </c:yVal>
          <c:smooth val="0"/>
          <c:extLst>
            <c:ext xmlns:c16="http://schemas.microsoft.com/office/drawing/2014/chart" uri="{C3380CC4-5D6E-409C-BE32-E72D297353CC}">
              <c16:uniqueId val="{00000009-94AF-4157-A25E-702293A546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{9DBFFD2F-03A1-4A97-A0B0-B5EC75E9FED1}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4AF-4157-A25E-702293A546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{112B08C9-3926-4A21-B269-94FC81038115}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AF-4157-A25E-702293A546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{CF16EB8A-CCEB-40F4-B6D0-990F8CA69F7A}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AF-4157-A25E-702293A546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{12CBE311-A6A7-4B70-A56C-C73959EC6961}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AF-4157-A25E-702293A546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{E99A254D-6AD9-4523-995F-AA9FF9A32C1E}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AF-4157-A25E-702293A546C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{7C9968CB-1D65-4059-9C26-B007EE7E2BE9}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4AF-4157-A25E-702293A546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{7C4B140F-30A2-4292-9FBF-0C8CE84D026C}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4AF-4157-A25E-702293A546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{DE6F6B12-00C5-44CF-9924-B6C7E1F3D24B}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4AF-4157-A25E-702293A546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{A506341D-968A-4A39-BE58-FF512AF52C30}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4AF-4157-A25E-702293A546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94AF-4157-A25E-702293A546CC}"/>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{761ADF99-1A56-46D7-9C53-581200294ACC}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39-44A7-9E9F-28A44686C8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{7DFDE307-9A96-4C6D-960D-D5DFE72EA619}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39-44A7-9E9F-28A44686C8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{1CCFB4F3-77F4-4321-95C8-E56CC57E743B}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39-44A7-9E9F-28A44686C8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{B6DABB43-154D-49D6-AA9F-43726536F6A0}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39-44A7-9E9F-28A44686C8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{9AB77ABA-0432-4A23-B54F-BD3FD7BD2F36}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39-44A7-9E9F-28A44686C8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{D81C02CC-7D93-457D-A75A-FDF43BC2498B}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39-44A7-9E9F-28A44686C8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{AA2D0076-F932-470E-BC87-4D7E0C2651B2}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39-44A7-9E9F-28A44686C86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{A547A279-6DCA-4489-8A84-C01B8A157AB9}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39-44A7-9E9F-28A44686C8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{7BD78C12-3C10-417C-9265-D20005E5D034}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39-44A7-9E9F-28A44686C8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10.3</c:v>
                </c:pt>
                <c:pt idx="16">
                  <c:v>9.9</c:v>
                </c:pt>
                <c:pt idx="24">
                  <c:v>9.5</c:v>
                </c:pt>
                <c:pt idx="32">
                  <c:v>9.8000000000000007</c:v>
                </c:pt>
              </c:numCache>
            </c:numRef>
          </c:xVal>
          <c:yVal>
            <c:numRef>
              <c:f>公会計指標分析・財政指標組合せ分析表!$BP$73:$DC$73</c:f>
              <c:numCache>
                <c:formatCode>#,##0.0;"▲ "#,##0.0</c:formatCode>
                <c:ptCount val="40"/>
                <c:pt idx="0">
                  <c:v>137.30000000000001</c:v>
                </c:pt>
                <c:pt idx="8">
                  <c:v>119.7</c:v>
                </c:pt>
                <c:pt idx="16">
                  <c:v>103.7</c:v>
                </c:pt>
                <c:pt idx="24">
                  <c:v>90</c:v>
                </c:pt>
                <c:pt idx="32">
                  <c:v>81.7</c:v>
                </c:pt>
              </c:numCache>
            </c:numRef>
          </c:yVal>
          <c:smooth val="0"/>
          <c:extLst>
            <c:ext xmlns:c16="http://schemas.microsoft.com/office/drawing/2014/chart" uri="{C3380CC4-5D6E-409C-BE32-E72D297353CC}">
              <c16:uniqueId val="{00000009-2039-44A7-9E9F-28A44686C8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{7F82CB24-04BA-4707-9168-5FE45A18A5D3}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39-44A7-9E9F-28A44686C8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{506F50AF-9230-4DF4-9B58-69011A8B641E}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39-44A7-9E9F-28A44686C8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{45900C7D-FC27-4EC1-ABAE-F4F4108DDB9A}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39-44A7-9E9F-28A44686C8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{3A3F998A-C8CC-4F0A-9F3E-AF5DBFD2A66E}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39-44A7-9E9F-28A44686C8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{B93AD976-634C-44D9-B85D-2BA2F1B42D10}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39-44A7-9E9F-28A44686C861}"/>
                </c:ext>
              </c:extLst>
            </c:dLbl>
            <c:dLbl>
              <c:idx val="8"/>
              <c:layout>
                <c:manualLayout>
                  <c:x val="-3.4310845302750435E-2"/>
                  <c:y val="-5.333387674694346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{E7454E9E-97CA-44F7-95EB-B2C1B8C59E72}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39-44A7-9E9F-28A44686C861}"/>
                </c:ext>
              </c:extLst>
            </c:dLbl>
            <c:dLbl>
              <c:idx val="16"/>
              <c:layout>
                <c:manualLayout>
                  <c:x val="-2.8829840147400865E-2"/>
                  <c:y val="-4.57267140989117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{FEB6D1B7-D17B-4E70-918D-9D95D0C90FDB}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39-44A7-9E9F-28A44686C861}"/>
                </c:ext>
              </c:extLst>
            </c:dLbl>
            <c:dLbl>
              <c:idx val="24"/>
              <c:layout>
                <c:manualLayout>
                  <c:x val="-3.1570342725075584E-2"/>
                  <c:y val="-9.674434741391060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{6DF56557-16CD-43CF-B259-40F2DB4BF85D}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39-44A7-9E9F-28A44686C861}"/>
                </c:ext>
              </c:extLst>
            </c:dLbl>
            <c:dLbl>
              <c:idx val="32"/>
              <c:layout>
                <c:manualLayout>
                  <c:x val="-3.1570342725075584E-2"/>
                  <c:y val="-5.38614788476252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{F47FB09F-F8E2-4496-936C-4A52776EA4F2}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39-44A7-9E9F-28A44686C8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2039-44A7-9E9F-28A44686C861}"/>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カ年平均でも</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単年度の比率が悪化した主な要因として、分子となる地方債の元利償還金が臨時財政対策債の償還額の増加により増額となったことが挙げられる。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減債基金のうち、実質公債費比率の算定に用いる満期一括償還地方債の償還のために積み立てたものはない。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81.7</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主な要因としては、地方債新規発行額が元金償還額を下回ったことで地方債現在高が減少したこと、公営企業債等繰入見込額が減少したことが挙げられる。</a:t>
          </a:r>
        </a:p>
        <a:p>
          <a:r>
            <a:rPr kumimoji="1" lang="ja-JP" altLang="en-US" sz="1400">
              <a:latin typeface="ＭＳ ゴシック" pitchFamily="49" charset="-128"/>
              <a:ea typeface="ＭＳ ゴシック" pitchFamily="49" charset="-128"/>
            </a:rPr>
            <a:t>　また、将来負担額から控除される充当可能基金が財政調整基金残高の増加に伴い増額となったが、基準財政需要額算入見込額が減少したことで充当可能財源等全体では減少となった。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・まち・ひと・しごと創生基金：地域再生法の規定に基づくまち・ひと・しごと創生寄附活用事業を使途としている。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・地域振興基金：新市建設計画に基づく地域振興事業に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百万円を積み立て、文化財の保存及び活用事業等に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・まち・ひと・しごと創生基金：新たに基金を設置し寄附金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市債の元金償還のため、基金から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百万円取り崩したが、国の補正予算に伴い、将来の臨時財政対策債の償還のため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年度は、償却資産の取得価額は増加したものの、減価償却による同累計額の増加により、前年度に比べて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ポイント悪化して</a:t>
          </a:r>
          <a:r>
            <a:rPr kumimoji="1" lang="en-US" altLang="ja-JP" sz="1100">
              <a:latin typeface="ＭＳ Ｐゴシック" panose="020B0600070205080204" pitchFamily="50" charset="-128"/>
              <a:ea typeface="ＭＳ Ｐゴシック" panose="020B0600070205080204" pitchFamily="50" charset="-128"/>
            </a:rPr>
            <a:t>74.9</a:t>
          </a:r>
          <a:r>
            <a:rPr kumimoji="1" lang="ja-JP" altLang="en-US" sz="1100">
              <a:latin typeface="ＭＳ Ｐゴシック" panose="020B0600070205080204" pitchFamily="50" charset="-128"/>
              <a:ea typeface="ＭＳ Ｐゴシック" panose="020B0600070205080204" pitchFamily="50" charset="-128"/>
            </a:rPr>
            <a:t>％となった。引き続き類似団体と比較して高い水準にある。現在、ごみ焼却場の大規模改修工事を実施しており、工事完了後には一般廃棄物処理施設の有形固定資産減価償却率の改善が見込まれる。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年度に策定した公共施設等総合管理計画において、公共施設等の保有量（床面積換算）を今後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年間で約</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％削減するという目標を掲げており、老朽化した施設の集約化・複合化を進めている。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88477</xdr:rowOff>
    </xdr:from>
    <xdr:to>
      <xdr:col>23</xdr:col>
      <xdr:colOff>136525</xdr:colOff>
      <xdr:row>34</xdr:row>
      <xdr:rowOff>18627</xdr:rowOff>
    </xdr:to>
    <xdr:sp macro="" textlink="">
      <xdr:nvSpPr>
        <xdr:cNvPr id="81" name="楕円 80"/>
        <xdr:cNvSpPr/>
      </xdr:nvSpPr>
      <xdr:spPr>
        <a:xfrm>
          <a:off x="4711700" y="65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66904</xdr:rowOff>
    </xdr:from>
    <xdr:ext cx="405111" cy="259045"/>
    <xdr:sp macro="" textlink="">
      <xdr:nvSpPr>
        <xdr:cNvPr id="82" name="有形固定資産減価償却率該当値テキスト"/>
        <xdr:cNvSpPr txBox="1"/>
      </xdr:nvSpPr>
      <xdr:spPr>
        <a:xfrm>
          <a:off x="4813300" y="64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45297</xdr:rowOff>
    </xdr:from>
    <xdr:to>
      <xdr:col>19</xdr:col>
      <xdr:colOff>187325</xdr:colOff>
      <xdr:row>33</xdr:row>
      <xdr:rowOff>146896</xdr:rowOff>
    </xdr:to>
    <xdr:sp macro="" textlink="">
      <xdr:nvSpPr>
        <xdr:cNvPr id="83" name="楕円 82"/>
        <xdr:cNvSpPr/>
      </xdr:nvSpPr>
      <xdr:spPr>
        <a:xfrm>
          <a:off x="4000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96096</xdr:rowOff>
    </xdr:from>
    <xdr:to>
      <xdr:col>23</xdr:col>
      <xdr:colOff>85725</xdr:colOff>
      <xdr:row>33</xdr:row>
      <xdr:rowOff>139277</xdr:rowOff>
    </xdr:to>
    <xdr:cxnSp macro="">
      <xdr:nvCxnSpPr>
        <xdr:cNvPr id="84" name="直線コネクタ 83"/>
        <xdr:cNvCxnSpPr/>
      </xdr:nvCxnSpPr>
      <xdr:spPr>
        <a:xfrm>
          <a:off x="4051300" y="6525471"/>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166370</xdr:rowOff>
    </xdr:from>
    <xdr:to>
      <xdr:col>15</xdr:col>
      <xdr:colOff>187325</xdr:colOff>
      <xdr:row>33</xdr:row>
      <xdr:rowOff>96520</xdr:rowOff>
    </xdr:to>
    <xdr:sp macro="" textlink="">
      <xdr:nvSpPr>
        <xdr:cNvPr id="85" name="楕円 84"/>
        <xdr:cNvSpPr/>
      </xdr:nvSpPr>
      <xdr:spPr>
        <a:xfrm>
          <a:off x="323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45720</xdr:rowOff>
    </xdr:from>
    <xdr:to>
      <xdr:col>19</xdr:col>
      <xdr:colOff>136525</xdr:colOff>
      <xdr:row>33</xdr:row>
      <xdr:rowOff>96096</xdr:rowOff>
    </xdr:to>
    <xdr:cxnSp macro="">
      <xdr:nvCxnSpPr>
        <xdr:cNvPr id="86" name="直線コネクタ 85"/>
        <xdr:cNvCxnSpPr/>
      </xdr:nvCxnSpPr>
      <xdr:spPr>
        <a:xfrm>
          <a:off x="3289300" y="6475095"/>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144780</xdr:rowOff>
    </xdr:from>
    <xdr:to>
      <xdr:col>11</xdr:col>
      <xdr:colOff>187325</xdr:colOff>
      <xdr:row>33</xdr:row>
      <xdr:rowOff>74930</xdr:rowOff>
    </xdr:to>
    <xdr:sp macro="" textlink="">
      <xdr:nvSpPr>
        <xdr:cNvPr id="87" name="楕円 86"/>
        <xdr:cNvSpPr/>
      </xdr:nvSpPr>
      <xdr:spPr>
        <a:xfrm>
          <a:off x="247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24130</xdr:rowOff>
    </xdr:from>
    <xdr:to>
      <xdr:col>15</xdr:col>
      <xdr:colOff>136525</xdr:colOff>
      <xdr:row>33</xdr:row>
      <xdr:rowOff>45720</xdr:rowOff>
    </xdr:to>
    <xdr:cxnSp macro="">
      <xdr:nvCxnSpPr>
        <xdr:cNvPr id="88" name="直線コネクタ 87"/>
        <xdr:cNvCxnSpPr/>
      </xdr:nvCxnSpPr>
      <xdr:spPr>
        <a:xfrm>
          <a:off x="2527300" y="64535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123190</xdr:rowOff>
    </xdr:from>
    <xdr:to>
      <xdr:col>7</xdr:col>
      <xdr:colOff>187325</xdr:colOff>
      <xdr:row>33</xdr:row>
      <xdr:rowOff>53340</xdr:rowOff>
    </xdr:to>
    <xdr:sp macro="" textlink="">
      <xdr:nvSpPr>
        <xdr:cNvPr id="89" name="楕円 88"/>
        <xdr:cNvSpPr/>
      </xdr:nvSpPr>
      <xdr:spPr>
        <a:xfrm>
          <a:off x="1714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2540</xdr:rowOff>
    </xdr:from>
    <xdr:to>
      <xdr:col>11</xdr:col>
      <xdr:colOff>136525</xdr:colOff>
      <xdr:row>33</xdr:row>
      <xdr:rowOff>24130</xdr:rowOff>
    </xdr:to>
    <xdr:cxnSp macro="">
      <xdr:nvCxnSpPr>
        <xdr:cNvPr id="90" name="直線コネクタ 89"/>
        <xdr:cNvCxnSpPr/>
      </xdr:nvCxnSpPr>
      <xdr:spPr>
        <a:xfrm>
          <a:off x="1765300" y="643191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138023</xdr:rowOff>
    </xdr:from>
    <xdr:ext cx="405111" cy="259045"/>
    <xdr:sp macro="" textlink="">
      <xdr:nvSpPr>
        <xdr:cNvPr id="95" name="n_1mainValue有形固定資産減価償却率"/>
        <xdr:cNvSpPr txBox="1"/>
      </xdr:nvSpPr>
      <xdr:spPr>
        <a:xfrm>
          <a:off x="38360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87647</xdr:rowOff>
    </xdr:from>
    <xdr:ext cx="405111" cy="259045"/>
    <xdr:sp macro="" textlink="">
      <xdr:nvSpPr>
        <xdr:cNvPr id="96" name="n_2mainValue有形固定資産減価償却率"/>
        <xdr:cNvSpPr txBox="1"/>
      </xdr:nvSpPr>
      <xdr:spPr>
        <a:xfrm>
          <a:off x="308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66057</xdr:rowOff>
    </xdr:from>
    <xdr:ext cx="405111" cy="259045"/>
    <xdr:sp macro="" textlink="">
      <xdr:nvSpPr>
        <xdr:cNvPr id="97" name="n_3mainValue有形固定資産減価償却率"/>
        <xdr:cNvSpPr txBox="1"/>
      </xdr:nvSpPr>
      <xdr:spPr>
        <a:xfrm>
          <a:off x="2324744"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44467</xdr:rowOff>
    </xdr:from>
    <xdr:ext cx="405111" cy="259045"/>
    <xdr:sp macro="" textlink="">
      <xdr:nvSpPr>
        <xdr:cNvPr id="98" name="n_4mainValue有形固定資産減価償却率"/>
        <xdr:cNvSpPr txBox="1"/>
      </xdr:nvSpPr>
      <xdr:spPr>
        <a:xfrm>
          <a:off x="1562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債務償還比率は類似団体と比較して高い数値を推移している。令和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年度は、前年度比で約</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ポイント改善した。これは、市債発行額を市債償還額よりも抑えたことで市債残高が減少したことや、固定資産税等の市税が増加したことが要因に挙げられる。</a:t>
          </a:r>
        </a:p>
        <a:p>
          <a:r>
            <a:rPr kumimoji="1" lang="ja-JP" altLang="en-US" sz="1100">
              <a:latin typeface="ＭＳ Ｐゴシック" panose="020B0600070205080204" pitchFamily="50" charset="-128"/>
              <a:ea typeface="ＭＳ Ｐゴシック" panose="020B0600070205080204" pitchFamily="50" charset="-128"/>
            </a:rPr>
            <a:t>　今後も引き続き歳入確保や充当可能基金の残高確保に努めることにより、債務償還比率の改善を図っていく。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152626</xdr:rowOff>
    </xdr:from>
    <xdr:to>
      <xdr:col>76</xdr:col>
      <xdr:colOff>73025</xdr:colOff>
      <xdr:row>32</xdr:row>
      <xdr:rowOff>82776</xdr:rowOff>
    </xdr:to>
    <xdr:sp macro="" textlink="">
      <xdr:nvSpPr>
        <xdr:cNvPr id="143" name="楕円 142"/>
        <xdr:cNvSpPr/>
      </xdr:nvSpPr>
      <xdr:spPr>
        <a:xfrm>
          <a:off x="147447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131053</xdr:rowOff>
    </xdr:from>
    <xdr:ext cx="469744" cy="259045"/>
    <xdr:sp macro="" textlink="">
      <xdr:nvSpPr>
        <xdr:cNvPr id="144" name="債務償還比率該当値テキスト"/>
        <xdr:cNvSpPr txBox="1"/>
      </xdr:nvSpPr>
      <xdr:spPr>
        <a:xfrm>
          <a:off x="14846300" y="621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55901</xdr:rowOff>
    </xdr:from>
    <xdr:to>
      <xdr:col>72</xdr:col>
      <xdr:colOff>123825</xdr:colOff>
      <xdr:row>32</xdr:row>
      <xdr:rowOff>157501</xdr:rowOff>
    </xdr:to>
    <xdr:sp macro="" textlink="">
      <xdr:nvSpPr>
        <xdr:cNvPr id="145" name="楕円 144"/>
        <xdr:cNvSpPr/>
      </xdr:nvSpPr>
      <xdr:spPr>
        <a:xfrm>
          <a:off x="14033500" y="63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31976</xdr:rowOff>
    </xdr:from>
    <xdr:to>
      <xdr:col>76</xdr:col>
      <xdr:colOff>22225</xdr:colOff>
      <xdr:row>32</xdr:row>
      <xdr:rowOff>106701</xdr:rowOff>
    </xdr:to>
    <xdr:cxnSp macro="">
      <xdr:nvCxnSpPr>
        <xdr:cNvPr id="146" name="直線コネクタ 145"/>
        <xdr:cNvCxnSpPr/>
      </xdr:nvCxnSpPr>
      <xdr:spPr>
        <a:xfrm flipV="1">
          <a:off x="14084300" y="6289901"/>
          <a:ext cx="711200" cy="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66506</xdr:rowOff>
    </xdr:from>
    <xdr:to>
      <xdr:col>68</xdr:col>
      <xdr:colOff>123825</xdr:colOff>
      <xdr:row>31</xdr:row>
      <xdr:rowOff>168106</xdr:rowOff>
    </xdr:to>
    <xdr:sp macro="" textlink="">
      <xdr:nvSpPr>
        <xdr:cNvPr id="147" name="楕円 146"/>
        <xdr:cNvSpPr/>
      </xdr:nvSpPr>
      <xdr:spPr>
        <a:xfrm>
          <a:off x="13271500" y="61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117306</xdr:rowOff>
    </xdr:from>
    <xdr:to>
      <xdr:col>72</xdr:col>
      <xdr:colOff>73025</xdr:colOff>
      <xdr:row>32</xdr:row>
      <xdr:rowOff>106701</xdr:rowOff>
    </xdr:to>
    <xdr:cxnSp macro="">
      <xdr:nvCxnSpPr>
        <xdr:cNvPr id="148" name="直線コネクタ 147"/>
        <xdr:cNvCxnSpPr/>
      </xdr:nvCxnSpPr>
      <xdr:spPr>
        <a:xfrm>
          <a:off x="13322300" y="6203781"/>
          <a:ext cx="762000" cy="1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49495</xdr:rowOff>
    </xdr:from>
    <xdr:to>
      <xdr:col>64</xdr:col>
      <xdr:colOff>123825</xdr:colOff>
      <xdr:row>33</xdr:row>
      <xdr:rowOff>151095</xdr:rowOff>
    </xdr:to>
    <xdr:sp macro="" textlink="">
      <xdr:nvSpPr>
        <xdr:cNvPr id="149" name="楕円 148"/>
        <xdr:cNvSpPr/>
      </xdr:nvSpPr>
      <xdr:spPr>
        <a:xfrm>
          <a:off x="12509500" y="64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117306</xdr:rowOff>
    </xdr:from>
    <xdr:to>
      <xdr:col>68</xdr:col>
      <xdr:colOff>73025</xdr:colOff>
      <xdr:row>33</xdr:row>
      <xdr:rowOff>100295</xdr:rowOff>
    </xdr:to>
    <xdr:cxnSp macro="">
      <xdr:nvCxnSpPr>
        <xdr:cNvPr id="150" name="直線コネクタ 149"/>
        <xdr:cNvCxnSpPr/>
      </xdr:nvCxnSpPr>
      <xdr:spPr>
        <a:xfrm flipV="1">
          <a:off x="12560300" y="6203781"/>
          <a:ext cx="762000" cy="3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26176</xdr:rowOff>
    </xdr:from>
    <xdr:to>
      <xdr:col>60</xdr:col>
      <xdr:colOff>123825</xdr:colOff>
      <xdr:row>34</xdr:row>
      <xdr:rowOff>127776</xdr:rowOff>
    </xdr:to>
    <xdr:sp macro="" textlink="">
      <xdr:nvSpPr>
        <xdr:cNvPr id="151" name="楕円 150"/>
        <xdr:cNvSpPr/>
      </xdr:nvSpPr>
      <xdr:spPr>
        <a:xfrm>
          <a:off x="11747500" y="66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100295</xdr:rowOff>
    </xdr:from>
    <xdr:to>
      <xdr:col>64</xdr:col>
      <xdr:colOff>73025</xdr:colOff>
      <xdr:row>34</xdr:row>
      <xdr:rowOff>76976</xdr:rowOff>
    </xdr:to>
    <xdr:cxnSp macro="">
      <xdr:nvCxnSpPr>
        <xdr:cNvPr id="152" name="直線コネクタ 151"/>
        <xdr:cNvCxnSpPr/>
      </xdr:nvCxnSpPr>
      <xdr:spPr>
        <a:xfrm flipV="1">
          <a:off x="11798300" y="6529670"/>
          <a:ext cx="762000" cy="14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148628</xdr:rowOff>
    </xdr:from>
    <xdr:ext cx="469744" cy="259045"/>
    <xdr:sp macro="" textlink="">
      <xdr:nvSpPr>
        <xdr:cNvPr id="157" name="n_1mainValue債務償還比率"/>
        <xdr:cNvSpPr txBox="1"/>
      </xdr:nvSpPr>
      <xdr:spPr>
        <a:xfrm>
          <a:off x="13836727" y="640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159233</xdr:rowOff>
    </xdr:from>
    <xdr:ext cx="469744" cy="259045"/>
    <xdr:sp macro="" textlink="">
      <xdr:nvSpPr>
        <xdr:cNvPr id="158" name="n_2mainValue債務償還比率"/>
        <xdr:cNvSpPr txBox="1"/>
      </xdr:nvSpPr>
      <xdr:spPr>
        <a:xfrm>
          <a:off x="13087427" y="624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142222</xdr:rowOff>
    </xdr:from>
    <xdr:ext cx="560923" cy="259045"/>
    <xdr:sp macro="" textlink="">
      <xdr:nvSpPr>
        <xdr:cNvPr id="159" name="n_3mainValue債務償還比率"/>
        <xdr:cNvSpPr txBox="1"/>
      </xdr:nvSpPr>
      <xdr:spPr>
        <a:xfrm>
          <a:off x="12279838" y="65715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118903</xdr:rowOff>
    </xdr:from>
    <xdr:ext cx="560923" cy="259045"/>
    <xdr:sp macro="" textlink="">
      <xdr:nvSpPr>
        <xdr:cNvPr id="160" name="n_4mainValue債務償還比率"/>
        <xdr:cNvSpPr txBox="1"/>
      </xdr:nvSpPr>
      <xdr:spPr>
        <a:xfrm>
          <a:off x="11517838" y="6719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114554</xdr:rowOff>
    </xdr:from>
    <xdr:to>
      <xdr:col>24</xdr:col>
      <xdr:colOff>114300</xdr:colOff>
      <xdr:row>40</xdr:row>
      <xdr:rowOff>44704</xdr:rowOff>
    </xdr:to>
    <xdr:sp macro="" textlink="">
      <xdr:nvSpPr>
        <xdr:cNvPr id="71" name="楕円 70"/>
        <xdr:cNvSpPr/>
      </xdr:nvSpPr>
      <xdr:spPr>
        <a:xfrm>
          <a:off x="4584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92981</xdr:rowOff>
    </xdr:from>
    <xdr:ext cx="405111" cy="259045"/>
    <xdr:sp macro="" textlink="">
      <xdr:nvSpPr>
        <xdr:cNvPr id="72" name="【道路】&#10;有形固定資産減価償却率該当値テキスト"/>
        <xdr:cNvSpPr txBox="1"/>
      </xdr:nvSpPr>
      <xdr:spPr>
        <a:xfrm>
          <a:off x="4673600"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66548</xdr:rowOff>
    </xdr:from>
    <xdr:to>
      <xdr:col>20</xdr:col>
      <xdr:colOff>38100</xdr:colOff>
      <xdr:row>39</xdr:row>
      <xdr:rowOff>168148</xdr:rowOff>
    </xdr:to>
    <xdr:sp macro="" textlink="">
      <xdr:nvSpPr>
        <xdr:cNvPr id="73" name="楕円 72"/>
        <xdr:cNvSpPr/>
      </xdr:nvSpPr>
      <xdr:spPr>
        <a:xfrm>
          <a:off x="3746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117348</xdr:rowOff>
    </xdr:from>
    <xdr:to>
      <xdr:col>24</xdr:col>
      <xdr:colOff>63500</xdr:colOff>
      <xdr:row>39</xdr:row>
      <xdr:rowOff>165354</xdr:rowOff>
    </xdr:to>
    <xdr:cxnSp macro="">
      <xdr:nvCxnSpPr>
        <xdr:cNvPr id="74" name="直線コネクタ 73"/>
        <xdr:cNvCxnSpPr/>
      </xdr:nvCxnSpPr>
      <xdr:spPr>
        <a:xfrm>
          <a:off x="3797300" y="68038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34544</xdr:rowOff>
    </xdr:from>
    <xdr:to>
      <xdr:col>15</xdr:col>
      <xdr:colOff>101600</xdr:colOff>
      <xdr:row>39</xdr:row>
      <xdr:rowOff>136144</xdr:rowOff>
    </xdr:to>
    <xdr:sp macro="" textlink="">
      <xdr:nvSpPr>
        <xdr:cNvPr id="75" name="楕円 74"/>
        <xdr:cNvSpPr/>
      </xdr:nvSpPr>
      <xdr:spPr>
        <a:xfrm>
          <a:off x="2857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85344</xdr:rowOff>
    </xdr:from>
    <xdr:to>
      <xdr:col>19</xdr:col>
      <xdr:colOff>177800</xdr:colOff>
      <xdr:row>39</xdr:row>
      <xdr:rowOff>117348</xdr:rowOff>
    </xdr:to>
    <xdr:cxnSp macro="">
      <xdr:nvCxnSpPr>
        <xdr:cNvPr id="76" name="直線コネクタ 75"/>
        <xdr:cNvCxnSpPr/>
      </xdr:nvCxnSpPr>
      <xdr:spPr>
        <a:xfrm>
          <a:off x="2908300" y="67718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77" name="楕円 76"/>
        <xdr:cNvSpPr/>
      </xdr:nvSpPr>
      <xdr:spPr>
        <a:xfrm>
          <a:off x="196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85344</xdr:rowOff>
    </xdr:to>
    <xdr:cxnSp macro="">
      <xdr:nvCxnSpPr>
        <xdr:cNvPr id="78" name="直線コネクタ 77"/>
        <xdr:cNvCxnSpPr/>
      </xdr:nvCxnSpPr>
      <xdr:spPr>
        <a:xfrm>
          <a:off x="2019300" y="67170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123698</xdr:rowOff>
    </xdr:from>
    <xdr:to>
      <xdr:col>6</xdr:col>
      <xdr:colOff>38100</xdr:colOff>
      <xdr:row>39</xdr:row>
      <xdr:rowOff>53848</xdr:rowOff>
    </xdr:to>
    <xdr:sp macro="" textlink="">
      <xdr:nvSpPr>
        <xdr:cNvPr id="79" name="楕円 78"/>
        <xdr:cNvSpPr/>
      </xdr:nvSpPr>
      <xdr:spPr>
        <a:xfrm>
          <a:off x="1079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xdr:rowOff>
    </xdr:from>
    <xdr:to>
      <xdr:col>10</xdr:col>
      <xdr:colOff>114300</xdr:colOff>
      <xdr:row>39</xdr:row>
      <xdr:rowOff>30480</xdr:rowOff>
    </xdr:to>
    <xdr:cxnSp macro="">
      <xdr:nvCxnSpPr>
        <xdr:cNvPr id="80" name="直線コネクタ 79"/>
        <xdr:cNvCxnSpPr/>
      </xdr:nvCxnSpPr>
      <xdr:spPr>
        <a:xfrm>
          <a:off x="1130300" y="668959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159275</xdr:rowOff>
    </xdr:from>
    <xdr:ext cx="405111" cy="259045"/>
    <xdr:sp macro="" textlink="">
      <xdr:nvSpPr>
        <xdr:cNvPr id="85" name="n_1mainValue【道路】&#10;有形固定資産減価償却率"/>
        <xdr:cNvSpPr txBox="1"/>
      </xdr:nvSpPr>
      <xdr:spPr>
        <a:xfrm>
          <a:off x="3582044"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86" name="n_2mainValue【道路】&#10;有形固定資産減価償却率"/>
        <xdr:cNvSpPr txBox="1"/>
      </xdr:nvSpPr>
      <xdr:spPr>
        <a:xfrm>
          <a:off x="2705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7" name="n_3mainValue【道路】&#10;有形固定資産減価償却率"/>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44975</xdr:rowOff>
    </xdr:from>
    <xdr:ext cx="405111" cy="259045"/>
    <xdr:sp macro="" textlink="">
      <xdr:nvSpPr>
        <xdr:cNvPr id="88" name="n_4mainValue【道路】&#10;有形固定資産減価償却率"/>
        <xdr:cNvSpPr txBox="1"/>
      </xdr:nvSpPr>
      <xdr:spPr>
        <a:xfrm>
          <a:off x="9277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11044</xdr:rowOff>
    </xdr:from>
    <xdr:to>
      <xdr:col>55</xdr:col>
      <xdr:colOff>50800</xdr:colOff>
      <xdr:row>39</xdr:row>
      <xdr:rowOff>112644</xdr:rowOff>
    </xdr:to>
    <xdr:sp macro="" textlink="">
      <xdr:nvSpPr>
        <xdr:cNvPr id="126" name="楕円 125"/>
        <xdr:cNvSpPr/>
      </xdr:nvSpPr>
      <xdr:spPr>
        <a:xfrm>
          <a:off x="10426700" y="66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160921</xdr:rowOff>
    </xdr:from>
    <xdr:ext cx="469744" cy="259045"/>
    <xdr:sp macro="" textlink="">
      <xdr:nvSpPr>
        <xdr:cNvPr id="127" name="【道路】&#10;一人当たり延長該当値テキスト"/>
        <xdr:cNvSpPr txBox="1"/>
      </xdr:nvSpPr>
      <xdr:spPr>
        <a:xfrm>
          <a:off x="10515600" y="667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13696</xdr:rowOff>
    </xdr:from>
    <xdr:to>
      <xdr:col>50</xdr:col>
      <xdr:colOff>165100</xdr:colOff>
      <xdr:row>39</xdr:row>
      <xdr:rowOff>115296</xdr:rowOff>
    </xdr:to>
    <xdr:sp macro="" textlink="">
      <xdr:nvSpPr>
        <xdr:cNvPr id="128" name="楕円 127"/>
        <xdr:cNvSpPr/>
      </xdr:nvSpPr>
      <xdr:spPr>
        <a:xfrm>
          <a:off x="9588500" y="67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61844</xdr:rowOff>
    </xdr:from>
    <xdr:to>
      <xdr:col>55</xdr:col>
      <xdr:colOff>0</xdr:colOff>
      <xdr:row>39</xdr:row>
      <xdr:rowOff>64496</xdr:rowOff>
    </xdr:to>
    <xdr:cxnSp macro="">
      <xdr:nvCxnSpPr>
        <xdr:cNvPr id="129" name="直線コネクタ 128"/>
        <xdr:cNvCxnSpPr/>
      </xdr:nvCxnSpPr>
      <xdr:spPr>
        <a:xfrm flipV="1">
          <a:off x="9639300" y="6748394"/>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16165</xdr:rowOff>
    </xdr:from>
    <xdr:to>
      <xdr:col>46</xdr:col>
      <xdr:colOff>38100</xdr:colOff>
      <xdr:row>39</xdr:row>
      <xdr:rowOff>117765</xdr:rowOff>
    </xdr:to>
    <xdr:sp macro="" textlink="">
      <xdr:nvSpPr>
        <xdr:cNvPr id="130" name="楕円 129"/>
        <xdr:cNvSpPr/>
      </xdr:nvSpPr>
      <xdr:spPr>
        <a:xfrm>
          <a:off x="8699500" y="67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64496</xdr:rowOff>
    </xdr:from>
    <xdr:to>
      <xdr:col>50</xdr:col>
      <xdr:colOff>114300</xdr:colOff>
      <xdr:row>39</xdr:row>
      <xdr:rowOff>66965</xdr:rowOff>
    </xdr:to>
    <xdr:cxnSp macro="">
      <xdr:nvCxnSpPr>
        <xdr:cNvPr id="131" name="直線コネクタ 130"/>
        <xdr:cNvCxnSpPr/>
      </xdr:nvCxnSpPr>
      <xdr:spPr>
        <a:xfrm flipV="1">
          <a:off x="8750300" y="6751046"/>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18725</xdr:rowOff>
    </xdr:from>
    <xdr:to>
      <xdr:col>41</xdr:col>
      <xdr:colOff>101600</xdr:colOff>
      <xdr:row>39</xdr:row>
      <xdr:rowOff>120325</xdr:rowOff>
    </xdr:to>
    <xdr:sp macro="" textlink="">
      <xdr:nvSpPr>
        <xdr:cNvPr id="132" name="楕円 131"/>
        <xdr:cNvSpPr/>
      </xdr:nvSpPr>
      <xdr:spPr>
        <a:xfrm>
          <a:off x="7810500" y="67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66965</xdr:rowOff>
    </xdr:from>
    <xdr:to>
      <xdr:col>45</xdr:col>
      <xdr:colOff>177800</xdr:colOff>
      <xdr:row>39</xdr:row>
      <xdr:rowOff>69525</xdr:rowOff>
    </xdr:to>
    <xdr:cxnSp macro="">
      <xdr:nvCxnSpPr>
        <xdr:cNvPr id="133" name="直線コネクタ 132"/>
        <xdr:cNvCxnSpPr/>
      </xdr:nvCxnSpPr>
      <xdr:spPr>
        <a:xfrm flipV="1">
          <a:off x="7861300" y="6753515"/>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20737</xdr:rowOff>
    </xdr:from>
    <xdr:to>
      <xdr:col>36</xdr:col>
      <xdr:colOff>165100</xdr:colOff>
      <xdr:row>39</xdr:row>
      <xdr:rowOff>122337</xdr:rowOff>
    </xdr:to>
    <xdr:sp macro="" textlink="">
      <xdr:nvSpPr>
        <xdr:cNvPr id="134" name="楕円 133"/>
        <xdr:cNvSpPr/>
      </xdr:nvSpPr>
      <xdr:spPr>
        <a:xfrm>
          <a:off x="6921500" y="6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69525</xdr:rowOff>
    </xdr:from>
    <xdr:to>
      <xdr:col>41</xdr:col>
      <xdr:colOff>50800</xdr:colOff>
      <xdr:row>39</xdr:row>
      <xdr:rowOff>71537</xdr:rowOff>
    </xdr:to>
    <xdr:cxnSp macro="">
      <xdr:nvCxnSpPr>
        <xdr:cNvPr id="135" name="直線コネクタ 134"/>
        <xdr:cNvCxnSpPr/>
      </xdr:nvCxnSpPr>
      <xdr:spPr>
        <a:xfrm flipV="1">
          <a:off x="6972300" y="675607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106423</xdr:rowOff>
    </xdr:from>
    <xdr:ext cx="469744" cy="259045"/>
    <xdr:sp macro="" textlink="">
      <xdr:nvSpPr>
        <xdr:cNvPr id="140" name="n_1mainValue【道路】&#10;一人当たり延長"/>
        <xdr:cNvSpPr txBox="1"/>
      </xdr:nvSpPr>
      <xdr:spPr>
        <a:xfrm>
          <a:off x="9391727" y="67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108892</xdr:rowOff>
    </xdr:from>
    <xdr:ext cx="469744" cy="259045"/>
    <xdr:sp macro="" textlink="">
      <xdr:nvSpPr>
        <xdr:cNvPr id="141" name="n_2mainValue【道路】&#10;一人当たり延長"/>
        <xdr:cNvSpPr txBox="1"/>
      </xdr:nvSpPr>
      <xdr:spPr>
        <a:xfrm>
          <a:off x="8515427" y="679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111452</xdr:rowOff>
    </xdr:from>
    <xdr:ext cx="469744" cy="259045"/>
    <xdr:sp macro="" textlink="">
      <xdr:nvSpPr>
        <xdr:cNvPr id="142" name="n_3mainValue【道路】&#10;一人当たり延長"/>
        <xdr:cNvSpPr txBox="1"/>
      </xdr:nvSpPr>
      <xdr:spPr>
        <a:xfrm>
          <a:off x="7626427" y="679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113464</xdr:rowOff>
    </xdr:from>
    <xdr:ext cx="469744" cy="259045"/>
    <xdr:sp macro="" textlink="">
      <xdr:nvSpPr>
        <xdr:cNvPr id="143" name="n_4mainValue【道路】&#10;一人当たり延長"/>
        <xdr:cNvSpPr txBox="1"/>
      </xdr:nvSpPr>
      <xdr:spPr>
        <a:xfrm>
          <a:off x="6737427" y="680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84" name="楕円 183"/>
        <xdr:cNvSpPr/>
      </xdr:nvSpPr>
      <xdr:spPr>
        <a:xfrm>
          <a:off x="4584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89552</xdr:rowOff>
    </xdr:from>
    <xdr:ext cx="405111" cy="259045"/>
    <xdr:sp macro="" textlink="">
      <xdr:nvSpPr>
        <xdr:cNvPr id="185" name="【橋りょう・トンネル】&#10;有形固定資産減価償却率該当値テキスト"/>
        <xdr:cNvSpPr txBox="1"/>
      </xdr:nvSpPr>
      <xdr:spPr>
        <a:xfrm>
          <a:off x="4673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6" name="楕円 185"/>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60</xdr:row>
      <xdr:rowOff>161925</xdr:rowOff>
    </xdr:to>
    <xdr:cxnSp macro="">
      <xdr:nvCxnSpPr>
        <xdr:cNvPr id="187" name="直線コネクタ 186"/>
        <xdr:cNvCxnSpPr/>
      </xdr:nvCxnSpPr>
      <xdr:spPr>
        <a:xfrm>
          <a:off x="3797300" y="104317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88" name="楕円 187"/>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60</xdr:row>
      <xdr:rowOff>144780</xdr:rowOff>
    </xdr:to>
    <xdr:cxnSp macro="">
      <xdr:nvCxnSpPr>
        <xdr:cNvPr id="189" name="直線コネクタ 188"/>
        <xdr:cNvCxnSpPr/>
      </xdr:nvCxnSpPr>
      <xdr:spPr>
        <a:xfrm>
          <a:off x="2908300" y="1042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67310</xdr:rowOff>
    </xdr:from>
    <xdr:to>
      <xdr:col>10</xdr:col>
      <xdr:colOff>165100</xdr:colOff>
      <xdr:row>60</xdr:row>
      <xdr:rowOff>168910</xdr:rowOff>
    </xdr:to>
    <xdr:sp macro="" textlink="">
      <xdr:nvSpPr>
        <xdr:cNvPr id="190" name="楕円 189"/>
        <xdr:cNvSpPr/>
      </xdr:nvSpPr>
      <xdr:spPr>
        <a:xfrm>
          <a:off x="1968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118110</xdr:rowOff>
    </xdr:from>
    <xdr:to>
      <xdr:col>15</xdr:col>
      <xdr:colOff>50800</xdr:colOff>
      <xdr:row>60</xdr:row>
      <xdr:rowOff>140970</xdr:rowOff>
    </xdr:to>
    <xdr:cxnSp macro="">
      <xdr:nvCxnSpPr>
        <xdr:cNvPr id="191" name="直線コネクタ 190"/>
        <xdr:cNvCxnSpPr/>
      </xdr:nvCxnSpPr>
      <xdr:spPr>
        <a:xfrm>
          <a:off x="2019300" y="104051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53975</xdr:rowOff>
    </xdr:from>
    <xdr:to>
      <xdr:col>6</xdr:col>
      <xdr:colOff>38100</xdr:colOff>
      <xdr:row>60</xdr:row>
      <xdr:rowOff>155575</xdr:rowOff>
    </xdr:to>
    <xdr:sp macro="" textlink="">
      <xdr:nvSpPr>
        <xdr:cNvPr id="192" name="楕円 191"/>
        <xdr:cNvSpPr/>
      </xdr:nvSpPr>
      <xdr:spPr>
        <a:xfrm>
          <a:off x="1079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104775</xdr:rowOff>
    </xdr:from>
    <xdr:to>
      <xdr:col>10</xdr:col>
      <xdr:colOff>114300</xdr:colOff>
      <xdr:row>60</xdr:row>
      <xdr:rowOff>118110</xdr:rowOff>
    </xdr:to>
    <xdr:cxnSp macro="">
      <xdr:nvCxnSpPr>
        <xdr:cNvPr id="193" name="直線コネクタ 192"/>
        <xdr:cNvCxnSpPr/>
      </xdr:nvCxnSpPr>
      <xdr:spPr>
        <a:xfrm>
          <a:off x="1130300" y="103917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98" name="n_1mainValue【橋りょう・トンネ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11447</xdr:rowOff>
    </xdr:from>
    <xdr:ext cx="405111" cy="259045"/>
    <xdr:sp macro="" textlink="">
      <xdr:nvSpPr>
        <xdr:cNvPr id="199" name="n_2mainValue【橋りょう・トンネル】&#10;有形固定資産減価償却率"/>
        <xdr:cNvSpPr txBox="1"/>
      </xdr:nvSpPr>
      <xdr:spPr>
        <a:xfrm>
          <a:off x="2705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160037</xdr:rowOff>
    </xdr:from>
    <xdr:ext cx="405111" cy="259045"/>
    <xdr:sp macro="" textlink="">
      <xdr:nvSpPr>
        <xdr:cNvPr id="200" name="n_3mainValue【橋りょう・トンネル】&#10;有形固定資産減価償却率"/>
        <xdr:cNvSpPr txBox="1"/>
      </xdr:nvSpPr>
      <xdr:spPr>
        <a:xfrm>
          <a:off x="1816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146702</xdr:rowOff>
    </xdr:from>
    <xdr:ext cx="405111" cy="259045"/>
    <xdr:sp macro="" textlink="">
      <xdr:nvSpPr>
        <xdr:cNvPr id="201" name="n_4mainValue【橋りょう・トンネル】&#10;有形固定資産減価償却率"/>
        <xdr:cNvSpPr txBox="1"/>
      </xdr:nvSpPr>
      <xdr:spPr>
        <a:xfrm>
          <a:off x="927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73288</xdr:rowOff>
    </xdr:from>
    <xdr:to>
      <xdr:col>55</xdr:col>
      <xdr:colOff>50800</xdr:colOff>
      <xdr:row>63</xdr:row>
      <xdr:rowOff>3438</xdr:rowOff>
    </xdr:to>
    <xdr:sp macro="" textlink="">
      <xdr:nvSpPr>
        <xdr:cNvPr id="241" name="楕円 240"/>
        <xdr:cNvSpPr/>
      </xdr:nvSpPr>
      <xdr:spPr>
        <a:xfrm>
          <a:off x="10426700" y="107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51715</xdr:rowOff>
    </xdr:from>
    <xdr:ext cx="534377" cy="259045"/>
    <xdr:sp macro="" textlink="">
      <xdr:nvSpPr>
        <xdr:cNvPr id="242" name="【橋りょう・トンネル】&#10;一人当たり有形固定資産（償却資産）額該当値テキスト"/>
        <xdr:cNvSpPr txBox="1"/>
      </xdr:nvSpPr>
      <xdr:spPr>
        <a:xfrm>
          <a:off x="10515600" y="106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76591</xdr:rowOff>
    </xdr:from>
    <xdr:to>
      <xdr:col>50</xdr:col>
      <xdr:colOff>165100</xdr:colOff>
      <xdr:row>63</xdr:row>
      <xdr:rowOff>6741</xdr:rowOff>
    </xdr:to>
    <xdr:sp macro="" textlink="">
      <xdr:nvSpPr>
        <xdr:cNvPr id="243" name="楕円 242"/>
        <xdr:cNvSpPr/>
      </xdr:nvSpPr>
      <xdr:spPr>
        <a:xfrm>
          <a:off x="9588500" y="107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124088</xdr:rowOff>
    </xdr:from>
    <xdr:to>
      <xdr:col>55</xdr:col>
      <xdr:colOff>0</xdr:colOff>
      <xdr:row>62</xdr:row>
      <xdr:rowOff>127391</xdr:rowOff>
    </xdr:to>
    <xdr:cxnSp macro="">
      <xdr:nvCxnSpPr>
        <xdr:cNvPr id="244" name="直線コネクタ 243"/>
        <xdr:cNvCxnSpPr/>
      </xdr:nvCxnSpPr>
      <xdr:spPr>
        <a:xfrm flipV="1">
          <a:off x="9639300" y="10753988"/>
          <a:ext cx="8382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82649</xdr:rowOff>
    </xdr:from>
    <xdr:to>
      <xdr:col>46</xdr:col>
      <xdr:colOff>38100</xdr:colOff>
      <xdr:row>63</xdr:row>
      <xdr:rowOff>12799</xdr:rowOff>
    </xdr:to>
    <xdr:sp macro="" textlink="">
      <xdr:nvSpPr>
        <xdr:cNvPr id="245" name="楕円 244"/>
        <xdr:cNvSpPr/>
      </xdr:nvSpPr>
      <xdr:spPr>
        <a:xfrm>
          <a:off x="8699500" y="107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127391</xdr:rowOff>
    </xdr:from>
    <xdr:to>
      <xdr:col>50</xdr:col>
      <xdr:colOff>114300</xdr:colOff>
      <xdr:row>62</xdr:row>
      <xdr:rowOff>133449</xdr:rowOff>
    </xdr:to>
    <xdr:cxnSp macro="">
      <xdr:nvCxnSpPr>
        <xdr:cNvPr id="246" name="直線コネクタ 245"/>
        <xdr:cNvCxnSpPr/>
      </xdr:nvCxnSpPr>
      <xdr:spPr>
        <a:xfrm flipV="1">
          <a:off x="8750300" y="1075729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84489</xdr:rowOff>
    </xdr:from>
    <xdr:to>
      <xdr:col>41</xdr:col>
      <xdr:colOff>101600</xdr:colOff>
      <xdr:row>63</xdr:row>
      <xdr:rowOff>14639</xdr:rowOff>
    </xdr:to>
    <xdr:sp macro="" textlink="">
      <xdr:nvSpPr>
        <xdr:cNvPr id="247" name="楕円 246"/>
        <xdr:cNvSpPr/>
      </xdr:nvSpPr>
      <xdr:spPr>
        <a:xfrm>
          <a:off x="7810500" y="107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133449</xdr:rowOff>
    </xdr:from>
    <xdr:to>
      <xdr:col>45</xdr:col>
      <xdr:colOff>177800</xdr:colOff>
      <xdr:row>62</xdr:row>
      <xdr:rowOff>135289</xdr:rowOff>
    </xdr:to>
    <xdr:cxnSp macro="">
      <xdr:nvCxnSpPr>
        <xdr:cNvPr id="248" name="直線コネクタ 247"/>
        <xdr:cNvCxnSpPr/>
      </xdr:nvCxnSpPr>
      <xdr:spPr>
        <a:xfrm flipV="1">
          <a:off x="7861300" y="10763349"/>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88478</xdr:rowOff>
    </xdr:from>
    <xdr:to>
      <xdr:col>36</xdr:col>
      <xdr:colOff>165100</xdr:colOff>
      <xdr:row>63</xdr:row>
      <xdr:rowOff>18628</xdr:rowOff>
    </xdr:to>
    <xdr:sp macro="" textlink="">
      <xdr:nvSpPr>
        <xdr:cNvPr id="249" name="楕円 248"/>
        <xdr:cNvSpPr/>
      </xdr:nvSpPr>
      <xdr:spPr>
        <a:xfrm>
          <a:off x="6921500" y="107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135289</xdr:rowOff>
    </xdr:from>
    <xdr:to>
      <xdr:col>41</xdr:col>
      <xdr:colOff>50800</xdr:colOff>
      <xdr:row>62</xdr:row>
      <xdr:rowOff>139278</xdr:rowOff>
    </xdr:to>
    <xdr:cxnSp macro="">
      <xdr:nvCxnSpPr>
        <xdr:cNvPr id="250" name="直線コネクタ 249"/>
        <xdr:cNvCxnSpPr/>
      </xdr:nvCxnSpPr>
      <xdr:spPr>
        <a:xfrm flipV="1">
          <a:off x="6972300" y="10765189"/>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169318</xdr:rowOff>
    </xdr:from>
    <xdr:ext cx="534377" cy="259045"/>
    <xdr:sp macro="" textlink="">
      <xdr:nvSpPr>
        <xdr:cNvPr id="255" name="n_1mainValue【橋りょう・トンネル】&#10;一人当たり有形固定資産（償却資産）額"/>
        <xdr:cNvSpPr txBox="1"/>
      </xdr:nvSpPr>
      <xdr:spPr>
        <a:xfrm>
          <a:off x="9359411" y="107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3926</xdr:rowOff>
    </xdr:from>
    <xdr:ext cx="534377" cy="259045"/>
    <xdr:sp macro="" textlink="">
      <xdr:nvSpPr>
        <xdr:cNvPr id="256" name="n_2mainValue【橋りょう・トンネル】&#10;一人当たり有形固定資産（償却資産）額"/>
        <xdr:cNvSpPr txBox="1"/>
      </xdr:nvSpPr>
      <xdr:spPr>
        <a:xfrm>
          <a:off x="8483111" y="108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5766</xdr:rowOff>
    </xdr:from>
    <xdr:ext cx="534377" cy="259045"/>
    <xdr:sp macro="" textlink="">
      <xdr:nvSpPr>
        <xdr:cNvPr id="257" name="n_3mainValue【橋りょう・トンネル】&#10;一人当たり有形固定資産（償却資産）額"/>
        <xdr:cNvSpPr txBox="1"/>
      </xdr:nvSpPr>
      <xdr:spPr>
        <a:xfrm>
          <a:off x="7594111" y="108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9755</xdr:rowOff>
    </xdr:from>
    <xdr:ext cx="534377" cy="259045"/>
    <xdr:sp macro="" textlink="">
      <xdr:nvSpPr>
        <xdr:cNvPr id="258" name="n_4mainValue【橋りょう・トンネル】&#10;一人当たり有形固定資産（償却資産）額"/>
        <xdr:cNvSpPr txBox="1"/>
      </xdr:nvSpPr>
      <xdr:spPr>
        <a:xfrm>
          <a:off x="6705111" y="108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301" name="楕円 300"/>
        <xdr:cNvSpPr/>
      </xdr:nvSpPr>
      <xdr:spPr>
        <a:xfrm>
          <a:off x="4584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88554</xdr:rowOff>
    </xdr:from>
    <xdr:ext cx="405111" cy="259045"/>
    <xdr:sp macro="" textlink="">
      <xdr:nvSpPr>
        <xdr:cNvPr id="302" name="【公営住宅】&#10;有形固定資産減価償却率該当値テキスト"/>
        <xdr:cNvSpPr txBox="1"/>
      </xdr:nvSpPr>
      <xdr:spPr>
        <a:xfrm>
          <a:off x="4673600" y="139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168548</xdr:rowOff>
    </xdr:from>
    <xdr:to>
      <xdr:col>20</xdr:col>
      <xdr:colOff>38100</xdr:colOff>
      <xdr:row>82</xdr:row>
      <xdr:rowOff>98698</xdr:rowOff>
    </xdr:to>
    <xdr:sp macro="" textlink="">
      <xdr:nvSpPr>
        <xdr:cNvPr id="303" name="楕円 302"/>
        <xdr:cNvSpPr/>
      </xdr:nvSpPr>
      <xdr:spPr>
        <a:xfrm>
          <a:off x="3746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47898</xdr:rowOff>
    </xdr:from>
    <xdr:to>
      <xdr:col>24</xdr:col>
      <xdr:colOff>63500</xdr:colOff>
      <xdr:row>82</xdr:row>
      <xdr:rowOff>116477</xdr:rowOff>
    </xdr:to>
    <xdr:cxnSp macro="">
      <xdr:nvCxnSpPr>
        <xdr:cNvPr id="304" name="直線コネクタ 303"/>
        <xdr:cNvCxnSpPr/>
      </xdr:nvCxnSpPr>
      <xdr:spPr>
        <a:xfrm>
          <a:off x="3797300" y="1410679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103232</xdr:rowOff>
    </xdr:from>
    <xdr:to>
      <xdr:col>15</xdr:col>
      <xdr:colOff>101600</xdr:colOff>
      <xdr:row>82</xdr:row>
      <xdr:rowOff>33382</xdr:rowOff>
    </xdr:to>
    <xdr:sp macro="" textlink="">
      <xdr:nvSpPr>
        <xdr:cNvPr id="305" name="楕円 304"/>
        <xdr:cNvSpPr/>
      </xdr:nvSpPr>
      <xdr:spPr>
        <a:xfrm>
          <a:off x="2857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154032</xdr:rowOff>
    </xdr:from>
    <xdr:to>
      <xdr:col>19</xdr:col>
      <xdr:colOff>177800</xdr:colOff>
      <xdr:row>82</xdr:row>
      <xdr:rowOff>47898</xdr:rowOff>
    </xdr:to>
    <xdr:cxnSp macro="">
      <xdr:nvCxnSpPr>
        <xdr:cNvPr id="306" name="直線コネクタ 305"/>
        <xdr:cNvCxnSpPr/>
      </xdr:nvCxnSpPr>
      <xdr:spPr>
        <a:xfrm>
          <a:off x="2908300" y="140414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34652</xdr:rowOff>
    </xdr:from>
    <xdr:to>
      <xdr:col>10</xdr:col>
      <xdr:colOff>165100</xdr:colOff>
      <xdr:row>81</xdr:row>
      <xdr:rowOff>136252</xdr:rowOff>
    </xdr:to>
    <xdr:sp macro="" textlink="">
      <xdr:nvSpPr>
        <xdr:cNvPr id="307" name="楕円 306"/>
        <xdr:cNvSpPr/>
      </xdr:nvSpPr>
      <xdr:spPr>
        <a:xfrm>
          <a:off x="1968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85452</xdr:rowOff>
    </xdr:from>
    <xdr:to>
      <xdr:col>15</xdr:col>
      <xdr:colOff>50800</xdr:colOff>
      <xdr:row>81</xdr:row>
      <xdr:rowOff>154032</xdr:rowOff>
    </xdr:to>
    <xdr:cxnSp macro="">
      <xdr:nvCxnSpPr>
        <xdr:cNvPr id="308" name="直線コネクタ 307"/>
        <xdr:cNvCxnSpPr/>
      </xdr:nvCxnSpPr>
      <xdr:spPr>
        <a:xfrm>
          <a:off x="2019300" y="1397290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137523</xdr:rowOff>
    </xdr:from>
    <xdr:to>
      <xdr:col>6</xdr:col>
      <xdr:colOff>38100</xdr:colOff>
      <xdr:row>81</xdr:row>
      <xdr:rowOff>67673</xdr:rowOff>
    </xdr:to>
    <xdr:sp macro="" textlink="">
      <xdr:nvSpPr>
        <xdr:cNvPr id="309" name="楕円 308"/>
        <xdr:cNvSpPr/>
      </xdr:nvSpPr>
      <xdr:spPr>
        <a:xfrm>
          <a:off x="1079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16873</xdr:rowOff>
    </xdr:from>
    <xdr:to>
      <xdr:col>10</xdr:col>
      <xdr:colOff>114300</xdr:colOff>
      <xdr:row>81</xdr:row>
      <xdr:rowOff>85452</xdr:rowOff>
    </xdr:to>
    <xdr:cxnSp macro="">
      <xdr:nvCxnSpPr>
        <xdr:cNvPr id="310" name="直線コネクタ 309"/>
        <xdr:cNvCxnSpPr/>
      </xdr:nvCxnSpPr>
      <xdr:spPr>
        <a:xfrm>
          <a:off x="1130300" y="139043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115225</xdr:rowOff>
    </xdr:from>
    <xdr:ext cx="405111" cy="259045"/>
    <xdr:sp macro="" textlink="">
      <xdr:nvSpPr>
        <xdr:cNvPr id="315" name="n_1mainValue【公営住宅】&#10;有形固定資産減価償却率"/>
        <xdr:cNvSpPr txBox="1"/>
      </xdr:nvSpPr>
      <xdr:spPr>
        <a:xfrm>
          <a:off x="3582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49909</xdr:rowOff>
    </xdr:from>
    <xdr:ext cx="405111" cy="259045"/>
    <xdr:sp macro="" textlink="">
      <xdr:nvSpPr>
        <xdr:cNvPr id="316" name="n_2mainValue【公営住宅】&#10;有形固定資産減価償却率"/>
        <xdr:cNvSpPr txBox="1"/>
      </xdr:nvSpPr>
      <xdr:spPr>
        <a:xfrm>
          <a:off x="2705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152779</xdr:rowOff>
    </xdr:from>
    <xdr:ext cx="405111" cy="259045"/>
    <xdr:sp macro="" textlink="">
      <xdr:nvSpPr>
        <xdr:cNvPr id="317" name="n_3mainValue【公営住宅】&#10;有形固定資産減価償却率"/>
        <xdr:cNvSpPr txBox="1"/>
      </xdr:nvSpPr>
      <xdr:spPr>
        <a:xfrm>
          <a:off x="1816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8" name="n_4mainValue【公営住宅】&#10;有形固定資産減価償却率"/>
        <xdr:cNvSpPr txBox="1"/>
      </xdr:nvSpPr>
      <xdr:spPr>
        <a:xfrm>
          <a:off x="927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168656</xdr:rowOff>
    </xdr:from>
    <xdr:to>
      <xdr:col>55</xdr:col>
      <xdr:colOff>50800</xdr:colOff>
      <xdr:row>84</xdr:row>
      <xdr:rowOff>98806</xdr:rowOff>
    </xdr:to>
    <xdr:sp macro="" textlink="">
      <xdr:nvSpPr>
        <xdr:cNvPr id="358" name="楕円 357"/>
        <xdr:cNvSpPr/>
      </xdr:nvSpPr>
      <xdr:spPr>
        <a:xfrm>
          <a:off x="10426700" y="143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147083</xdr:rowOff>
    </xdr:from>
    <xdr:ext cx="469744" cy="259045"/>
    <xdr:sp macro="" textlink="">
      <xdr:nvSpPr>
        <xdr:cNvPr id="359" name="【公営住宅】&#10;一人当たり面積該当値テキスト"/>
        <xdr:cNvSpPr txBox="1"/>
      </xdr:nvSpPr>
      <xdr:spPr>
        <a:xfrm>
          <a:off x="10515600"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xdr:rowOff>
    </xdr:from>
    <xdr:to>
      <xdr:col>50</xdr:col>
      <xdr:colOff>165100</xdr:colOff>
      <xdr:row>84</xdr:row>
      <xdr:rowOff>101854</xdr:rowOff>
    </xdr:to>
    <xdr:sp macro="" textlink="">
      <xdr:nvSpPr>
        <xdr:cNvPr id="360" name="楕円 359"/>
        <xdr:cNvSpPr/>
      </xdr:nvSpPr>
      <xdr:spPr>
        <a:xfrm>
          <a:off x="9588500" y="1440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48006</xdr:rowOff>
    </xdr:from>
    <xdr:to>
      <xdr:col>55</xdr:col>
      <xdr:colOff>0</xdr:colOff>
      <xdr:row>84</xdr:row>
      <xdr:rowOff>51054</xdr:rowOff>
    </xdr:to>
    <xdr:cxnSp macro="">
      <xdr:nvCxnSpPr>
        <xdr:cNvPr id="361" name="直線コネクタ 360"/>
        <xdr:cNvCxnSpPr/>
      </xdr:nvCxnSpPr>
      <xdr:spPr>
        <a:xfrm flipV="1">
          <a:off x="9639300" y="1444980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xdr:rowOff>
    </xdr:from>
    <xdr:to>
      <xdr:col>46</xdr:col>
      <xdr:colOff>38100</xdr:colOff>
      <xdr:row>84</xdr:row>
      <xdr:rowOff>103378</xdr:rowOff>
    </xdr:to>
    <xdr:sp macro="" textlink="">
      <xdr:nvSpPr>
        <xdr:cNvPr id="362" name="楕円 361"/>
        <xdr:cNvSpPr/>
      </xdr:nvSpPr>
      <xdr:spPr>
        <a:xfrm>
          <a:off x="8699500" y="1440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51054</xdr:rowOff>
    </xdr:from>
    <xdr:to>
      <xdr:col>50</xdr:col>
      <xdr:colOff>114300</xdr:colOff>
      <xdr:row>84</xdr:row>
      <xdr:rowOff>52578</xdr:rowOff>
    </xdr:to>
    <xdr:cxnSp macro="">
      <xdr:nvCxnSpPr>
        <xdr:cNvPr id="363" name="直線コネクタ 362"/>
        <xdr:cNvCxnSpPr/>
      </xdr:nvCxnSpPr>
      <xdr:spPr>
        <a:xfrm flipV="1">
          <a:off x="8750300" y="144528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4063</xdr:rowOff>
    </xdr:from>
    <xdr:to>
      <xdr:col>41</xdr:col>
      <xdr:colOff>101600</xdr:colOff>
      <xdr:row>84</xdr:row>
      <xdr:rowOff>105663</xdr:rowOff>
    </xdr:to>
    <xdr:sp macro="" textlink="">
      <xdr:nvSpPr>
        <xdr:cNvPr id="364" name="楕円 363"/>
        <xdr:cNvSpPr/>
      </xdr:nvSpPr>
      <xdr:spPr>
        <a:xfrm>
          <a:off x="78105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52578</xdr:rowOff>
    </xdr:from>
    <xdr:to>
      <xdr:col>45</xdr:col>
      <xdr:colOff>177800</xdr:colOff>
      <xdr:row>84</xdr:row>
      <xdr:rowOff>54863</xdr:rowOff>
    </xdr:to>
    <xdr:cxnSp macro="">
      <xdr:nvCxnSpPr>
        <xdr:cNvPr id="365" name="直線コネクタ 364"/>
        <xdr:cNvCxnSpPr/>
      </xdr:nvCxnSpPr>
      <xdr:spPr>
        <a:xfrm flipV="1">
          <a:off x="7861300" y="144543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4826</xdr:rowOff>
    </xdr:from>
    <xdr:to>
      <xdr:col>36</xdr:col>
      <xdr:colOff>165100</xdr:colOff>
      <xdr:row>84</xdr:row>
      <xdr:rowOff>106426</xdr:rowOff>
    </xdr:to>
    <xdr:sp macro="" textlink="">
      <xdr:nvSpPr>
        <xdr:cNvPr id="366" name="楕円 365"/>
        <xdr:cNvSpPr/>
      </xdr:nvSpPr>
      <xdr:spPr>
        <a:xfrm>
          <a:off x="6921500" y="144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54863</xdr:rowOff>
    </xdr:from>
    <xdr:to>
      <xdr:col>41</xdr:col>
      <xdr:colOff>50800</xdr:colOff>
      <xdr:row>84</xdr:row>
      <xdr:rowOff>55626</xdr:rowOff>
    </xdr:to>
    <xdr:cxnSp macro="">
      <xdr:nvCxnSpPr>
        <xdr:cNvPr id="367" name="直線コネクタ 366"/>
        <xdr:cNvCxnSpPr/>
      </xdr:nvCxnSpPr>
      <xdr:spPr>
        <a:xfrm flipV="1">
          <a:off x="6972300" y="1445666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92981</xdr:rowOff>
    </xdr:from>
    <xdr:ext cx="469744" cy="259045"/>
    <xdr:sp macro="" textlink="">
      <xdr:nvSpPr>
        <xdr:cNvPr id="372" name="n_1main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94505</xdr:rowOff>
    </xdr:from>
    <xdr:ext cx="469744" cy="259045"/>
    <xdr:sp macro="" textlink="">
      <xdr:nvSpPr>
        <xdr:cNvPr id="373" name="n_2mainValue【公営住宅】&#10;一人当たり面積"/>
        <xdr:cNvSpPr txBox="1"/>
      </xdr:nvSpPr>
      <xdr:spPr>
        <a:xfrm>
          <a:off x="8515427" y="1449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96790</xdr:rowOff>
    </xdr:from>
    <xdr:ext cx="469744" cy="259045"/>
    <xdr:sp macro="" textlink="">
      <xdr:nvSpPr>
        <xdr:cNvPr id="374" name="n_3mainValue【公営住宅】&#10;一人当たり面積"/>
        <xdr:cNvSpPr txBox="1"/>
      </xdr:nvSpPr>
      <xdr:spPr>
        <a:xfrm>
          <a:off x="7626427" y="1449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97553</xdr:rowOff>
    </xdr:from>
    <xdr:ext cx="469744" cy="259045"/>
    <xdr:sp macro="" textlink="">
      <xdr:nvSpPr>
        <xdr:cNvPr id="375" name="n_4mainValue【公営住宅】&#10;一人当たり面積"/>
        <xdr:cNvSpPr txBox="1"/>
      </xdr:nvSpPr>
      <xdr:spPr>
        <a:xfrm>
          <a:off x="6737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30" name="楕円 429"/>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60977</xdr:rowOff>
    </xdr:from>
    <xdr:ext cx="405111" cy="259045"/>
    <xdr:sp macro="" textlink="">
      <xdr:nvSpPr>
        <xdr:cNvPr id="431" name="【認定こども園・幼稚園・保育所】&#10;有形固定資産減価償却率該当値テキスト"/>
        <xdr:cNvSpPr txBox="1"/>
      </xdr:nvSpPr>
      <xdr:spPr>
        <a:xfrm>
          <a:off x="16357600"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55118</xdr:rowOff>
    </xdr:from>
    <xdr:to>
      <xdr:col>81</xdr:col>
      <xdr:colOff>101600</xdr:colOff>
      <xdr:row>36</xdr:row>
      <xdr:rowOff>156718</xdr:rowOff>
    </xdr:to>
    <xdr:sp macro="" textlink="">
      <xdr:nvSpPr>
        <xdr:cNvPr id="432" name="楕円 431"/>
        <xdr:cNvSpPr/>
      </xdr:nvSpPr>
      <xdr:spPr>
        <a:xfrm>
          <a:off x="15430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105918</xdr:rowOff>
    </xdr:from>
    <xdr:to>
      <xdr:col>85</xdr:col>
      <xdr:colOff>127000</xdr:colOff>
      <xdr:row>36</xdr:row>
      <xdr:rowOff>133350</xdr:rowOff>
    </xdr:to>
    <xdr:cxnSp macro="">
      <xdr:nvCxnSpPr>
        <xdr:cNvPr id="433" name="直線コネクタ 432"/>
        <xdr:cNvCxnSpPr/>
      </xdr:nvCxnSpPr>
      <xdr:spPr>
        <a:xfrm>
          <a:off x="15481300" y="627811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xdr:rowOff>
    </xdr:from>
    <xdr:to>
      <xdr:col>76</xdr:col>
      <xdr:colOff>165100</xdr:colOff>
      <xdr:row>36</xdr:row>
      <xdr:rowOff>117856</xdr:rowOff>
    </xdr:to>
    <xdr:sp macro="" textlink="">
      <xdr:nvSpPr>
        <xdr:cNvPr id="434" name="楕円 433"/>
        <xdr:cNvSpPr/>
      </xdr:nvSpPr>
      <xdr:spPr>
        <a:xfrm>
          <a:off x="14541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67056</xdr:rowOff>
    </xdr:from>
    <xdr:to>
      <xdr:col>81</xdr:col>
      <xdr:colOff>50800</xdr:colOff>
      <xdr:row>36</xdr:row>
      <xdr:rowOff>105918</xdr:rowOff>
    </xdr:to>
    <xdr:cxnSp macro="">
      <xdr:nvCxnSpPr>
        <xdr:cNvPr id="435" name="直線コネクタ 434"/>
        <xdr:cNvCxnSpPr/>
      </xdr:nvCxnSpPr>
      <xdr:spPr>
        <a:xfrm>
          <a:off x="14592300" y="62392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436" name="楕円 435"/>
        <xdr:cNvSpPr/>
      </xdr:nvSpPr>
      <xdr:spPr>
        <a:xfrm>
          <a:off x="1365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30480</xdr:rowOff>
    </xdr:from>
    <xdr:to>
      <xdr:col>76</xdr:col>
      <xdr:colOff>114300</xdr:colOff>
      <xdr:row>36</xdr:row>
      <xdr:rowOff>67056</xdr:rowOff>
    </xdr:to>
    <xdr:cxnSp macro="">
      <xdr:nvCxnSpPr>
        <xdr:cNvPr id="437" name="直線コネクタ 436"/>
        <xdr:cNvCxnSpPr/>
      </xdr:nvCxnSpPr>
      <xdr:spPr>
        <a:xfrm>
          <a:off x="13703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123698</xdr:rowOff>
    </xdr:from>
    <xdr:to>
      <xdr:col>67</xdr:col>
      <xdr:colOff>101600</xdr:colOff>
      <xdr:row>36</xdr:row>
      <xdr:rowOff>53848</xdr:rowOff>
    </xdr:to>
    <xdr:sp macro="" textlink="">
      <xdr:nvSpPr>
        <xdr:cNvPr id="438" name="楕円 437"/>
        <xdr:cNvSpPr/>
      </xdr:nvSpPr>
      <xdr:spPr>
        <a:xfrm>
          <a:off x="12763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3048</xdr:rowOff>
    </xdr:from>
    <xdr:to>
      <xdr:col>71</xdr:col>
      <xdr:colOff>177800</xdr:colOff>
      <xdr:row>36</xdr:row>
      <xdr:rowOff>30480</xdr:rowOff>
    </xdr:to>
    <xdr:cxnSp macro="">
      <xdr:nvCxnSpPr>
        <xdr:cNvPr id="439" name="直線コネクタ 438"/>
        <xdr:cNvCxnSpPr/>
      </xdr:nvCxnSpPr>
      <xdr:spPr>
        <a:xfrm>
          <a:off x="12814300" y="6175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147845</xdr:rowOff>
    </xdr:from>
    <xdr:ext cx="405111" cy="259045"/>
    <xdr:sp macro="" textlink="">
      <xdr:nvSpPr>
        <xdr:cNvPr id="444" name="n_1mainValue【認定こども園・幼稚園・保育所】&#10;有形固定資産減価償却率"/>
        <xdr:cNvSpPr txBox="1"/>
      </xdr:nvSpPr>
      <xdr:spPr>
        <a:xfrm>
          <a:off x="152660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108983</xdr:rowOff>
    </xdr:from>
    <xdr:ext cx="405111" cy="259045"/>
    <xdr:sp macro="" textlink="">
      <xdr:nvSpPr>
        <xdr:cNvPr id="445" name="n_2mainValue【認定こども園・幼稚園・保育所】&#10;有形固定資産減価償却率"/>
        <xdr:cNvSpPr txBox="1"/>
      </xdr:nvSpPr>
      <xdr:spPr>
        <a:xfrm>
          <a:off x="14389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72407</xdr:rowOff>
    </xdr:from>
    <xdr:ext cx="405111" cy="259045"/>
    <xdr:sp macro="" textlink="">
      <xdr:nvSpPr>
        <xdr:cNvPr id="446" name="n_3mainValue【認定こども園・幼稚園・保育所】&#10;有形固定資産減価償却率"/>
        <xdr:cNvSpPr txBox="1"/>
      </xdr:nvSpPr>
      <xdr:spPr>
        <a:xfrm>
          <a:off x="135007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70375</xdr:rowOff>
    </xdr:from>
    <xdr:ext cx="405111" cy="259045"/>
    <xdr:sp macro="" textlink="">
      <xdr:nvSpPr>
        <xdr:cNvPr id="447" name="n_4mainValue【認定こども園・幼稚園・保育所】&#10;有形固定資産減価償却率"/>
        <xdr:cNvSpPr txBox="1"/>
      </xdr:nvSpPr>
      <xdr:spPr>
        <a:xfrm>
          <a:off x="12611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132080</xdr:rowOff>
    </xdr:from>
    <xdr:to>
      <xdr:col>116</xdr:col>
      <xdr:colOff>114300</xdr:colOff>
      <xdr:row>35</xdr:row>
      <xdr:rowOff>62230</xdr:rowOff>
    </xdr:to>
    <xdr:sp macro="" textlink="">
      <xdr:nvSpPr>
        <xdr:cNvPr id="487" name="楕円 486"/>
        <xdr:cNvSpPr/>
      </xdr:nvSpPr>
      <xdr:spPr>
        <a:xfrm>
          <a:off x="22110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154957</xdr:rowOff>
    </xdr:from>
    <xdr:ext cx="469744" cy="259045"/>
    <xdr:sp macro="" textlink="">
      <xdr:nvSpPr>
        <xdr:cNvPr id="488" name="【認定こども園・幼稚園・保育所】&#10;一人当たり面積該当値テキスト"/>
        <xdr:cNvSpPr txBox="1"/>
      </xdr:nvSpPr>
      <xdr:spPr>
        <a:xfrm>
          <a:off x="22199600" y="5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124460</xdr:rowOff>
    </xdr:from>
    <xdr:to>
      <xdr:col>112</xdr:col>
      <xdr:colOff>38100</xdr:colOff>
      <xdr:row>35</xdr:row>
      <xdr:rowOff>54610</xdr:rowOff>
    </xdr:to>
    <xdr:sp macro="" textlink="">
      <xdr:nvSpPr>
        <xdr:cNvPr id="489" name="楕円 488"/>
        <xdr:cNvSpPr/>
      </xdr:nvSpPr>
      <xdr:spPr>
        <a:xfrm>
          <a:off x="21272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3810</xdr:rowOff>
    </xdr:from>
    <xdr:to>
      <xdr:col>116</xdr:col>
      <xdr:colOff>63500</xdr:colOff>
      <xdr:row>35</xdr:row>
      <xdr:rowOff>11430</xdr:rowOff>
    </xdr:to>
    <xdr:cxnSp macro="">
      <xdr:nvCxnSpPr>
        <xdr:cNvPr id="490" name="直線コネクタ 489"/>
        <xdr:cNvCxnSpPr/>
      </xdr:nvCxnSpPr>
      <xdr:spPr>
        <a:xfrm>
          <a:off x="21323300" y="6004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109220</xdr:rowOff>
    </xdr:from>
    <xdr:to>
      <xdr:col>107</xdr:col>
      <xdr:colOff>101600</xdr:colOff>
      <xdr:row>35</xdr:row>
      <xdr:rowOff>39370</xdr:rowOff>
    </xdr:to>
    <xdr:sp macro="" textlink="">
      <xdr:nvSpPr>
        <xdr:cNvPr id="491" name="楕円 490"/>
        <xdr:cNvSpPr/>
      </xdr:nvSpPr>
      <xdr:spPr>
        <a:xfrm>
          <a:off x="20383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160020</xdr:rowOff>
    </xdr:from>
    <xdr:to>
      <xdr:col>111</xdr:col>
      <xdr:colOff>177800</xdr:colOff>
      <xdr:row>35</xdr:row>
      <xdr:rowOff>3810</xdr:rowOff>
    </xdr:to>
    <xdr:cxnSp macro="">
      <xdr:nvCxnSpPr>
        <xdr:cNvPr id="492" name="直線コネクタ 491"/>
        <xdr:cNvCxnSpPr/>
      </xdr:nvCxnSpPr>
      <xdr:spPr>
        <a:xfrm>
          <a:off x="20434300" y="5989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55880</xdr:rowOff>
    </xdr:from>
    <xdr:to>
      <xdr:col>102</xdr:col>
      <xdr:colOff>165100</xdr:colOff>
      <xdr:row>34</xdr:row>
      <xdr:rowOff>157480</xdr:rowOff>
    </xdr:to>
    <xdr:sp macro="" textlink="">
      <xdr:nvSpPr>
        <xdr:cNvPr id="493" name="楕円 492"/>
        <xdr:cNvSpPr/>
      </xdr:nvSpPr>
      <xdr:spPr>
        <a:xfrm>
          <a:off x="19494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106680</xdr:rowOff>
    </xdr:from>
    <xdr:to>
      <xdr:col>107</xdr:col>
      <xdr:colOff>50800</xdr:colOff>
      <xdr:row>34</xdr:row>
      <xdr:rowOff>160020</xdr:rowOff>
    </xdr:to>
    <xdr:cxnSp macro="">
      <xdr:nvCxnSpPr>
        <xdr:cNvPr id="494" name="直線コネクタ 493"/>
        <xdr:cNvCxnSpPr/>
      </xdr:nvCxnSpPr>
      <xdr:spPr>
        <a:xfrm>
          <a:off x="19545300" y="5935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40640</xdr:rowOff>
    </xdr:from>
    <xdr:to>
      <xdr:col>98</xdr:col>
      <xdr:colOff>38100</xdr:colOff>
      <xdr:row>34</xdr:row>
      <xdr:rowOff>142240</xdr:rowOff>
    </xdr:to>
    <xdr:sp macro="" textlink="">
      <xdr:nvSpPr>
        <xdr:cNvPr id="495" name="楕円 494"/>
        <xdr:cNvSpPr/>
      </xdr:nvSpPr>
      <xdr:spPr>
        <a:xfrm>
          <a:off x="18605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91440</xdr:rowOff>
    </xdr:from>
    <xdr:to>
      <xdr:col>102</xdr:col>
      <xdr:colOff>114300</xdr:colOff>
      <xdr:row>34</xdr:row>
      <xdr:rowOff>106680</xdr:rowOff>
    </xdr:to>
    <xdr:cxnSp macro="">
      <xdr:nvCxnSpPr>
        <xdr:cNvPr id="496" name="直線コネクタ 495"/>
        <xdr:cNvCxnSpPr/>
      </xdr:nvCxnSpPr>
      <xdr:spPr>
        <a:xfrm>
          <a:off x="18656300" y="5920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71137</xdr:rowOff>
    </xdr:from>
    <xdr:ext cx="469744" cy="259045"/>
    <xdr:sp macro="" textlink="">
      <xdr:nvSpPr>
        <xdr:cNvPr id="501" name="n_1mainValue【認定こども園・幼稚園・保育所】&#10;一人当たり面積"/>
        <xdr:cNvSpPr txBox="1"/>
      </xdr:nvSpPr>
      <xdr:spPr>
        <a:xfrm>
          <a:off x="210757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55897</xdr:rowOff>
    </xdr:from>
    <xdr:ext cx="469744" cy="259045"/>
    <xdr:sp macro="" textlink="">
      <xdr:nvSpPr>
        <xdr:cNvPr id="502" name="n_2mainValue【認定こども園・幼稚園・保育所】&#10;一人当たり面積"/>
        <xdr:cNvSpPr txBox="1"/>
      </xdr:nvSpPr>
      <xdr:spPr>
        <a:xfrm>
          <a:off x="20199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2557</xdr:rowOff>
    </xdr:from>
    <xdr:ext cx="469744" cy="259045"/>
    <xdr:sp macro="" textlink="">
      <xdr:nvSpPr>
        <xdr:cNvPr id="503" name="n_3mainValue【認定こども園・幼稚園・保育所】&#10;一人当たり面積"/>
        <xdr:cNvSpPr txBox="1"/>
      </xdr:nvSpPr>
      <xdr:spPr>
        <a:xfrm>
          <a:off x="19310427" y="56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158767</xdr:rowOff>
    </xdr:from>
    <xdr:ext cx="469744" cy="259045"/>
    <xdr:sp macro="" textlink="">
      <xdr:nvSpPr>
        <xdr:cNvPr id="504" name="n_4mainValue【認定こども園・幼稚園・保育所】&#10;一人当たり面積"/>
        <xdr:cNvSpPr txBox="1"/>
      </xdr:nvSpPr>
      <xdr:spPr>
        <a:xfrm>
          <a:off x="18421427"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65405</xdr:rowOff>
    </xdr:from>
    <xdr:to>
      <xdr:col>85</xdr:col>
      <xdr:colOff>177800</xdr:colOff>
      <xdr:row>60</xdr:row>
      <xdr:rowOff>167005</xdr:rowOff>
    </xdr:to>
    <xdr:sp macro="" textlink="">
      <xdr:nvSpPr>
        <xdr:cNvPr id="545" name="楕円 544"/>
        <xdr:cNvSpPr/>
      </xdr:nvSpPr>
      <xdr:spPr>
        <a:xfrm>
          <a:off x="16268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88282</xdr:rowOff>
    </xdr:from>
    <xdr:ext cx="405111" cy="259045"/>
    <xdr:sp macro="" textlink="">
      <xdr:nvSpPr>
        <xdr:cNvPr id="546" name="【学校施設】&#10;有形固定資産減価償却率該当値テキスト"/>
        <xdr:cNvSpPr txBox="1"/>
      </xdr:nvSpPr>
      <xdr:spPr>
        <a:xfrm>
          <a:off x="16357600"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547" name="楕円 546"/>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129540</xdr:rowOff>
    </xdr:to>
    <xdr:cxnSp macro="">
      <xdr:nvCxnSpPr>
        <xdr:cNvPr id="548" name="直線コネクタ 547"/>
        <xdr:cNvCxnSpPr/>
      </xdr:nvCxnSpPr>
      <xdr:spPr>
        <a:xfrm flipV="1">
          <a:off x="15481300" y="104032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49" name="楕円 548"/>
        <xdr:cNvSpPr/>
      </xdr:nvSpPr>
      <xdr:spPr>
        <a:xfrm>
          <a:off x="1454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118110</xdr:rowOff>
    </xdr:from>
    <xdr:to>
      <xdr:col>81</xdr:col>
      <xdr:colOff>50800</xdr:colOff>
      <xdr:row>60</xdr:row>
      <xdr:rowOff>129540</xdr:rowOff>
    </xdr:to>
    <xdr:cxnSp macro="">
      <xdr:nvCxnSpPr>
        <xdr:cNvPr id="550" name="直線コネクタ 549"/>
        <xdr:cNvCxnSpPr/>
      </xdr:nvCxnSpPr>
      <xdr:spPr>
        <a:xfrm>
          <a:off x="14592300" y="10405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551" name="楕円 550"/>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129540</xdr:rowOff>
    </xdr:to>
    <xdr:cxnSp macro="">
      <xdr:nvCxnSpPr>
        <xdr:cNvPr id="552" name="直線コネクタ 551"/>
        <xdr:cNvCxnSpPr/>
      </xdr:nvCxnSpPr>
      <xdr:spPr>
        <a:xfrm flipV="1">
          <a:off x="13703300" y="10405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553" name="楕円 552"/>
        <xdr:cNvSpPr/>
      </xdr:nvSpPr>
      <xdr:spPr>
        <a:xfrm>
          <a:off x="1276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60</xdr:row>
      <xdr:rowOff>148590</xdr:rowOff>
    </xdr:to>
    <xdr:cxnSp macro="">
      <xdr:nvCxnSpPr>
        <xdr:cNvPr id="554" name="直線コネクタ 553"/>
        <xdr:cNvCxnSpPr/>
      </xdr:nvCxnSpPr>
      <xdr:spPr>
        <a:xfrm flipV="1">
          <a:off x="12814300" y="104165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25417</xdr:rowOff>
    </xdr:from>
    <xdr:ext cx="405111" cy="259045"/>
    <xdr:sp macro="" textlink="">
      <xdr:nvSpPr>
        <xdr:cNvPr id="559" name="n_1mainValue【学校施設】&#10;有形固定資産減価償却率"/>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60" name="n_2mainValue【学校施設】&#10;有形固定資産減価償却率"/>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561" name="n_3mainValue【学校施設】&#10;有形固定資産減価償却率"/>
        <xdr:cNvSpPr txBox="1"/>
      </xdr:nvSpPr>
      <xdr:spPr>
        <a:xfrm>
          <a:off x="13500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562" name="n_4mainValue【学校施設】&#10;有形固定資産減価償却率"/>
        <xdr:cNvSpPr txBox="1"/>
      </xdr:nvSpPr>
      <xdr:spPr>
        <a:xfrm>
          <a:off x="12611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4921</xdr:rowOff>
    </xdr:from>
    <xdr:to>
      <xdr:col>116</xdr:col>
      <xdr:colOff>114300</xdr:colOff>
      <xdr:row>61</xdr:row>
      <xdr:rowOff>106521</xdr:rowOff>
    </xdr:to>
    <xdr:sp macro="" textlink="">
      <xdr:nvSpPr>
        <xdr:cNvPr id="607" name="楕円 606"/>
        <xdr:cNvSpPr/>
      </xdr:nvSpPr>
      <xdr:spPr>
        <a:xfrm>
          <a:off x="22110700" y="104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154798</xdr:rowOff>
    </xdr:from>
    <xdr:ext cx="469744" cy="259045"/>
    <xdr:sp macro="" textlink="">
      <xdr:nvSpPr>
        <xdr:cNvPr id="608" name="【学校施設】&#10;一人当たり面積該当値テキスト"/>
        <xdr:cNvSpPr txBox="1"/>
      </xdr:nvSpPr>
      <xdr:spPr>
        <a:xfrm>
          <a:off x="22199600"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139224</xdr:rowOff>
    </xdr:from>
    <xdr:to>
      <xdr:col>112</xdr:col>
      <xdr:colOff>38100</xdr:colOff>
      <xdr:row>61</xdr:row>
      <xdr:rowOff>69374</xdr:rowOff>
    </xdr:to>
    <xdr:sp macro="" textlink="">
      <xdr:nvSpPr>
        <xdr:cNvPr id="609" name="楕円 608"/>
        <xdr:cNvSpPr/>
      </xdr:nvSpPr>
      <xdr:spPr>
        <a:xfrm>
          <a:off x="21272500" y="104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18574</xdr:rowOff>
    </xdr:from>
    <xdr:to>
      <xdr:col>116</xdr:col>
      <xdr:colOff>63500</xdr:colOff>
      <xdr:row>61</xdr:row>
      <xdr:rowOff>55721</xdr:rowOff>
    </xdr:to>
    <xdr:cxnSp macro="">
      <xdr:nvCxnSpPr>
        <xdr:cNvPr id="610" name="直線コネクタ 609"/>
        <xdr:cNvCxnSpPr/>
      </xdr:nvCxnSpPr>
      <xdr:spPr>
        <a:xfrm>
          <a:off x="21323300" y="10477024"/>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140653</xdr:rowOff>
    </xdr:from>
    <xdr:to>
      <xdr:col>107</xdr:col>
      <xdr:colOff>101600</xdr:colOff>
      <xdr:row>61</xdr:row>
      <xdr:rowOff>70803</xdr:rowOff>
    </xdr:to>
    <xdr:sp macro="" textlink="">
      <xdr:nvSpPr>
        <xdr:cNvPr id="611" name="楕円 610"/>
        <xdr:cNvSpPr/>
      </xdr:nvSpPr>
      <xdr:spPr>
        <a:xfrm>
          <a:off x="203835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18574</xdr:rowOff>
    </xdr:from>
    <xdr:to>
      <xdr:col>111</xdr:col>
      <xdr:colOff>177800</xdr:colOff>
      <xdr:row>61</xdr:row>
      <xdr:rowOff>20003</xdr:rowOff>
    </xdr:to>
    <xdr:cxnSp macro="">
      <xdr:nvCxnSpPr>
        <xdr:cNvPr id="612" name="直線コネクタ 611"/>
        <xdr:cNvCxnSpPr/>
      </xdr:nvCxnSpPr>
      <xdr:spPr>
        <a:xfrm flipV="1">
          <a:off x="20434300" y="1047702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136366</xdr:rowOff>
    </xdr:from>
    <xdr:to>
      <xdr:col>102</xdr:col>
      <xdr:colOff>165100</xdr:colOff>
      <xdr:row>61</xdr:row>
      <xdr:rowOff>66516</xdr:rowOff>
    </xdr:to>
    <xdr:sp macro="" textlink="">
      <xdr:nvSpPr>
        <xdr:cNvPr id="613" name="楕円 612"/>
        <xdr:cNvSpPr/>
      </xdr:nvSpPr>
      <xdr:spPr>
        <a:xfrm>
          <a:off x="19494500" y="104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15716</xdr:rowOff>
    </xdr:from>
    <xdr:to>
      <xdr:col>107</xdr:col>
      <xdr:colOff>50800</xdr:colOff>
      <xdr:row>61</xdr:row>
      <xdr:rowOff>20003</xdr:rowOff>
    </xdr:to>
    <xdr:cxnSp macro="">
      <xdr:nvCxnSpPr>
        <xdr:cNvPr id="614" name="直線コネクタ 613"/>
        <xdr:cNvCxnSpPr/>
      </xdr:nvCxnSpPr>
      <xdr:spPr>
        <a:xfrm>
          <a:off x="19545300" y="10474166"/>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124937</xdr:rowOff>
    </xdr:from>
    <xdr:to>
      <xdr:col>98</xdr:col>
      <xdr:colOff>38100</xdr:colOff>
      <xdr:row>61</xdr:row>
      <xdr:rowOff>55087</xdr:rowOff>
    </xdr:to>
    <xdr:sp macro="" textlink="">
      <xdr:nvSpPr>
        <xdr:cNvPr id="615" name="楕円 614"/>
        <xdr:cNvSpPr/>
      </xdr:nvSpPr>
      <xdr:spPr>
        <a:xfrm>
          <a:off x="18605500" y="104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4287</xdr:rowOff>
    </xdr:from>
    <xdr:to>
      <xdr:col>102</xdr:col>
      <xdr:colOff>114300</xdr:colOff>
      <xdr:row>61</xdr:row>
      <xdr:rowOff>15716</xdr:rowOff>
    </xdr:to>
    <xdr:cxnSp macro="">
      <xdr:nvCxnSpPr>
        <xdr:cNvPr id="616" name="直線コネクタ 615"/>
        <xdr:cNvCxnSpPr/>
      </xdr:nvCxnSpPr>
      <xdr:spPr>
        <a:xfrm>
          <a:off x="18656300" y="10462737"/>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60501</xdr:rowOff>
    </xdr:from>
    <xdr:ext cx="469744" cy="259045"/>
    <xdr:sp macro="" textlink="">
      <xdr:nvSpPr>
        <xdr:cNvPr id="621" name="n_1mainValue【学校施設】&#10;一人当たり面積"/>
        <xdr:cNvSpPr txBox="1"/>
      </xdr:nvSpPr>
      <xdr:spPr>
        <a:xfrm>
          <a:off x="21075727" y="1051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61930</xdr:rowOff>
    </xdr:from>
    <xdr:ext cx="469744" cy="259045"/>
    <xdr:sp macro="" textlink="">
      <xdr:nvSpPr>
        <xdr:cNvPr id="622" name="n_2mainValue【学校施設】&#10;一人当たり面積"/>
        <xdr:cNvSpPr txBox="1"/>
      </xdr:nvSpPr>
      <xdr:spPr>
        <a:xfrm>
          <a:off x="20199427" y="105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57643</xdr:rowOff>
    </xdr:from>
    <xdr:ext cx="469744" cy="259045"/>
    <xdr:sp macro="" textlink="">
      <xdr:nvSpPr>
        <xdr:cNvPr id="623" name="n_3mainValue【学校施設】&#10;一人当たり面積"/>
        <xdr:cNvSpPr txBox="1"/>
      </xdr:nvSpPr>
      <xdr:spPr>
        <a:xfrm>
          <a:off x="19310427" y="1051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46214</xdr:rowOff>
    </xdr:from>
    <xdr:ext cx="469744" cy="259045"/>
    <xdr:sp macro="" textlink="">
      <xdr:nvSpPr>
        <xdr:cNvPr id="624" name="n_4mainValue【学校施設】&#10;一人当たり面積"/>
        <xdr:cNvSpPr txBox="1"/>
      </xdr:nvSpPr>
      <xdr:spPr>
        <a:xfrm>
          <a:off x="18421427" y="1050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66" name="楕円 665"/>
        <xdr:cNvSpPr/>
      </xdr:nvSpPr>
      <xdr:spPr>
        <a:xfrm>
          <a:off x="16268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78395</xdr:rowOff>
    </xdr:from>
    <xdr:ext cx="405111" cy="259045"/>
    <xdr:sp macro="" textlink="">
      <xdr:nvSpPr>
        <xdr:cNvPr id="667" name="【児童館】&#10;有形固定資産減価償却率該当値テキスト"/>
        <xdr:cNvSpPr txBox="1"/>
      </xdr:nvSpPr>
      <xdr:spPr>
        <a:xfrm>
          <a:off x="16357600"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668" name="楕円 667"/>
        <xdr:cNvSpPr/>
      </xdr:nvSpPr>
      <xdr:spPr>
        <a:xfrm>
          <a:off x="15430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83</xdr:row>
      <xdr:rowOff>150768</xdr:rowOff>
    </xdr:to>
    <xdr:cxnSp macro="">
      <xdr:nvCxnSpPr>
        <xdr:cNvPr id="669" name="直線コネクタ 668"/>
        <xdr:cNvCxnSpPr/>
      </xdr:nvCxnSpPr>
      <xdr:spPr>
        <a:xfrm>
          <a:off x="15481300" y="1434682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29755</xdr:rowOff>
    </xdr:from>
    <xdr:to>
      <xdr:col>76</xdr:col>
      <xdr:colOff>165100</xdr:colOff>
      <xdr:row>83</xdr:row>
      <xdr:rowOff>131355</xdr:rowOff>
    </xdr:to>
    <xdr:sp macro="" textlink="">
      <xdr:nvSpPr>
        <xdr:cNvPr id="670" name="楕円 669"/>
        <xdr:cNvSpPr/>
      </xdr:nvSpPr>
      <xdr:spPr>
        <a:xfrm>
          <a:off x="14541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80555</xdr:rowOff>
    </xdr:from>
    <xdr:to>
      <xdr:col>81</xdr:col>
      <xdr:colOff>50800</xdr:colOff>
      <xdr:row>83</xdr:row>
      <xdr:rowOff>116477</xdr:rowOff>
    </xdr:to>
    <xdr:cxnSp macro="">
      <xdr:nvCxnSpPr>
        <xdr:cNvPr id="671" name="直線コネクタ 670"/>
        <xdr:cNvCxnSpPr/>
      </xdr:nvCxnSpPr>
      <xdr:spPr>
        <a:xfrm>
          <a:off x="14592300" y="143109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672" name="楕円 671"/>
        <xdr:cNvSpPr/>
      </xdr:nvSpPr>
      <xdr:spPr>
        <a:xfrm>
          <a:off x="13652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80555</xdr:rowOff>
    </xdr:to>
    <xdr:cxnSp macro="">
      <xdr:nvCxnSpPr>
        <xdr:cNvPr id="673" name="直線コネクタ 672"/>
        <xdr:cNvCxnSpPr/>
      </xdr:nvCxnSpPr>
      <xdr:spPr>
        <a:xfrm>
          <a:off x="13703300" y="142880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150586</xdr:rowOff>
    </xdr:from>
    <xdr:to>
      <xdr:col>67</xdr:col>
      <xdr:colOff>101600</xdr:colOff>
      <xdr:row>83</xdr:row>
      <xdr:rowOff>80736</xdr:rowOff>
    </xdr:to>
    <xdr:sp macro="" textlink="">
      <xdr:nvSpPr>
        <xdr:cNvPr id="674" name="楕円 673"/>
        <xdr:cNvSpPr/>
      </xdr:nvSpPr>
      <xdr:spPr>
        <a:xfrm>
          <a:off x="1276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29936</xdr:rowOff>
    </xdr:from>
    <xdr:to>
      <xdr:col>71</xdr:col>
      <xdr:colOff>177800</xdr:colOff>
      <xdr:row>83</xdr:row>
      <xdr:rowOff>57694</xdr:rowOff>
    </xdr:to>
    <xdr:cxnSp macro="">
      <xdr:nvCxnSpPr>
        <xdr:cNvPr id="675" name="直線コネクタ 674"/>
        <xdr:cNvCxnSpPr/>
      </xdr:nvCxnSpPr>
      <xdr:spPr>
        <a:xfrm>
          <a:off x="12814300" y="142602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158404</xdr:rowOff>
    </xdr:from>
    <xdr:ext cx="405111" cy="259045"/>
    <xdr:sp macro="" textlink="">
      <xdr:nvSpPr>
        <xdr:cNvPr id="680" name="n_1mainValue【児童館】&#10;有形固定資産減価償却率"/>
        <xdr:cNvSpPr txBox="1"/>
      </xdr:nvSpPr>
      <xdr:spPr>
        <a:xfrm>
          <a:off x="152660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122482</xdr:rowOff>
    </xdr:from>
    <xdr:ext cx="405111" cy="259045"/>
    <xdr:sp macro="" textlink="">
      <xdr:nvSpPr>
        <xdr:cNvPr id="681" name="n_2mainValue【児童館】&#10;有形固定資産減価償却率"/>
        <xdr:cNvSpPr txBox="1"/>
      </xdr:nvSpPr>
      <xdr:spPr>
        <a:xfrm>
          <a:off x="14389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682" name="n_3mainValue【児童館】&#10;有形固定資産減価償却率"/>
        <xdr:cNvSpPr txBox="1"/>
      </xdr:nvSpPr>
      <xdr:spPr>
        <a:xfrm>
          <a:off x="13500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71863</xdr:rowOff>
    </xdr:from>
    <xdr:ext cx="405111" cy="259045"/>
    <xdr:sp macro="" textlink="">
      <xdr:nvSpPr>
        <xdr:cNvPr id="683" name="n_4mainValue【児童館】&#10;有形固定資産減価償却率"/>
        <xdr:cNvSpPr txBox="1"/>
      </xdr:nvSpPr>
      <xdr:spPr>
        <a:xfrm>
          <a:off x="12611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1" name="楕円 720"/>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722" name="【児童館】&#10;一人当たり面積該当値テキスト"/>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3" name="楕円 722"/>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724" name="直線コネクタ 723"/>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5" name="楕円 724"/>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26" name="直線コネクタ 725"/>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7" name="楕円 726"/>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728" name="直線コネクタ 727"/>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9" name="楕円 728"/>
        <xdr:cNvSpPr/>
      </xdr:nvSpPr>
      <xdr:spPr>
        <a:xfrm>
          <a:off x="18605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84</xdr:row>
      <xdr:rowOff>38100</xdr:rowOff>
    </xdr:to>
    <xdr:cxnSp macro="">
      <xdr:nvCxnSpPr>
        <xdr:cNvPr id="730" name="直線コネクタ 729"/>
        <xdr:cNvCxnSpPr/>
      </xdr:nvCxnSpPr>
      <xdr:spPr>
        <a:xfrm>
          <a:off x="18656300" y="143484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735" name="n_1main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6" name="n_2main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7" name="n_3main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8" name="n_4mainValue【児童館】&#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777" name="楕円 776"/>
        <xdr:cNvSpPr/>
      </xdr:nvSpPr>
      <xdr:spPr>
        <a:xfrm>
          <a:off x="162687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24401</xdr:rowOff>
    </xdr:from>
    <xdr:ext cx="405111" cy="259045"/>
    <xdr:sp macro="" textlink="">
      <xdr:nvSpPr>
        <xdr:cNvPr id="778" name="【公民館】&#10;有形固定資産減価償却率該当値テキスト"/>
        <xdr:cNvSpPr txBox="1"/>
      </xdr:nvSpPr>
      <xdr:spPr>
        <a:xfrm>
          <a:off x="16357600"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779" name="楕円 778"/>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96774</xdr:rowOff>
    </xdr:to>
    <xdr:cxnSp macro="">
      <xdr:nvCxnSpPr>
        <xdr:cNvPr id="780" name="直線コネクタ 779"/>
        <xdr:cNvCxnSpPr/>
      </xdr:nvCxnSpPr>
      <xdr:spPr>
        <a:xfrm>
          <a:off x="15481300" y="177241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81" name="楕円 780"/>
        <xdr:cNvSpPr/>
      </xdr:nvSpPr>
      <xdr:spPr>
        <a:xfrm>
          <a:off x="14541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25908</xdr:rowOff>
    </xdr:from>
    <xdr:to>
      <xdr:col>81</xdr:col>
      <xdr:colOff>50800</xdr:colOff>
      <xdr:row>103</xdr:row>
      <xdr:rowOff>64770</xdr:rowOff>
    </xdr:to>
    <xdr:cxnSp macro="">
      <xdr:nvCxnSpPr>
        <xdr:cNvPr id="782" name="直線コネクタ 781"/>
        <xdr:cNvCxnSpPr/>
      </xdr:nvCxnSpPr>
      <xdr:spPr>
        <a:xfrm>
          <a:off x="14592300" y="176852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783" name="楕円 782"/>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25908</xdr:rowOff>
    </xdr:to>
    <xdr:cxnSp macro="">
      <xdr:nvCxnSpPr>
        <xdr:cNvPr id="784" name="直線コネクタ 783"/>
        <xdr:cNvCxnSpPr/>
      </xdr:nvCxnSpPr>
      <xdr:spPr>
        <a:xfrm>
          <a:off x="13703300" y="1764411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64263</xdr:rowOff>
    </xdr:from>
    <xdr:to>
      <xdr:col>67</xdr:col>
      <xdr:colOff>101600</xdr:colOff>
      <xdr:row>102</xdr:row>
      <xdr:rowOff>165863</xdr:rowOff>
    </xdr:to>
    <xdr:sp macro="" textlink="">
      <xdr:nvSpPr>
        <xdr:cNvPr id="785" name="楕円 784"/>
        <xdr:cNvSpPr/>
      </xdr:nvSpPr>
      <xdr:spPr>
        <a:xfrm>
          <a:off x="12763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115063</xdr:rowOff>
    </xdr:from>
    <xdr:to>
      <xdr:col>71</xdr:col>
      <xdr:colOff>177800</xdr:colOff>
      <xdr:row>102</xdr:row>
      <xdr:rowOff>156211</xdr:rowOff>
    </xdr:to>
    <xdr:cxnSp macro="">
      <xdr:nvCxnSpPr>
        <xdr:cNvPr id="786" name="直線コネクタ 785"/>
        <xdr:cNvCxnSpPr/>
      </xdr:nvCxnSpPr>
      <xdr:spPr>
        <a:xfrm>
          <a:off x="12814300" y="1760296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106697</xdr:rowOff>
    </xdr:from>
    <xdr:ext cx="405111" cy="259045"/>
    <xdr:sp macro="" textlink="">
      <xdr:nvSpPr>
        <xdr:cNvPr id="791" name="n_1mainValue【公民館】&#10;有形固定資産減価償却率"/>
        <xdr:cNvSpPr txBox="1"/>
      </xdr:nvSpPr>
      <xdr:spPr>
        <a:xfrm>
          <a:off x="152660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67835</xdr:rowOff>
    </xdr:from>
    <xdr:ext cx="405111" cy="259045"/>
    <xdr:sp macro="" textlink="">
      <xdr:nvSpPr>
        <xdr:cNvPr id="792" name="n_2mainValue【公民館】&#10;有形固定資産減価償却率"/>
        <xdr:cNvSpPr txBox="1"/>
      </xdr:nvSpPr>
      <xdr:spPr>
        <a:xfrm>
          <a:off x="14389744" y="177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26688</xdr:rowOff>
    </xdr:from>
    <xdr:ext cx="405111" cy="259045"/>
    <xdr:sp macro="" textlink="">
      <xdr:nvSpPr>
        <xdr:cNvPr id="793" name="n_3mainValue【公民館】&#10;有形固定資産減価償却率"/>
        <xdr:cNvSpPr txBox="1"/>
      </xdr:nvSpPr>
      <xdr:spPr>
        <a:xfrm>
          <a:off x="13500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156990</xdr:rowOff>
    </xdr:from>
    <xdr:ext cx="405111" cy="259045"/>
    <xdr:sp macro="" textlink="">
      <xdr:nvSpPr>
        <xdr:cNvPr id="794" name="n_4mainValue【公民館】&#10;有形固定資産減価償却率"/>
        <xdr:cNvSpPr txBox="1"/>
      </xdr:nvSpPr>
      <xdr:spPr>
        <a:xfrm>
          <a:off x="12611744" y="1764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34" name="楕円 833"/>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35" name="【公民館】&#10;一人当たり面積該当値テキスト"/>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836" name="楕円 835"/>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152400</xdr:rowOff>
    </xdr:from>
    <xdr:to>
      <xdr:col>116</xdr:col>
      <xdr:colOff>63500</xdr:colOff>
      <xdr:row>104</xdr:row>
      <xdr:rowOff>160020</xdr:rowOff>
    </xdr:to>
    <xdr:cxnSp macro="">
      <xdr:nvCxnSpPr>
        <xdr:cNvPr id="837" name="直線コネクタ 836"/>
        <xdr:cNvCxnSpPr/>
      </xdr:nvCxnSpPr>
      <xdr:spPr>
        <a:xfrm>
          <a:off x="21323300" y="17983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109220</xdr:rowOff>
    </xdr:from>
    <xdr:to>
      <xdr:col>107</xdr:col>
      <xdr:colOff>101600</xdr:colOff>
      <xdr:row>105</xdr:row>
      <xdr:rowOff>39370</xdr:rowOff>
    </xdr:to>
    <xdr:sp macro="" textlink="">
      <xdr:nvSpPr>
        <xdr:cNvPr id="838" name="楕円 837"/>
        <xdr:cNvSpPr/>
      </xdr:nvSpPr>
      <xdr:spPr>
        <a:xfrm>
          <a:off x="2038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177800</xdr:colOff>
      <xdr:row>104</xdr:row>
      <xdr:rowOff>160020</xdr:rowOff>
    </xdr:to>
    <xdr:cxnSp macro="">
      <xdr:nvCxnSpPr>
        <xdr:cNvPr id="839" name="直線コネクタ 838"/>
        <xdr:cNvCxnSpPr/>
      </xdr:nvCxnSpPr>
      <xdr:spPr>
        <a:xfrm flipV="1">
          <a:off x="20434300" y="17983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840" name="楕円 839"/>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160020</xdr:rowOff>
    </xdr:to>
    <xdr:cxnSp macro="">
      <xdr:nvCxnSpPr>
        <xdr:cNvPr id="841" name="直線コネクタ 840"/>
        <xdr:cNvCxnSpPr/>
      </xdr:nvCxnSpPr>
      <xdr:spPr>
        <a:xfrm>
          <a:off x="19545300" y="17990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42" name="楕円 841"/>
        <xdr:cNvSpPr/>
      </xdr:nvSpPr>
      <xdr:spPr>
        <a:xfrm>
          <a:off x="18605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137161</xdr:rowOff>
    </xdr:from>
    <xdr:to>
      <xdr:col>102</xdr:col>
      <xdr:colOff>114300</xdr:colOff>
      <xdr:row>104</xdr:row>
      <xdr:rowOff>160020</xdr:rowOff>
    </xdr:to>
    <xdr:cxnSp macro="">
      <xdr:nvCxnSpPr>
        <xdr:cNvPr id="843" name="直線コネクタ 842"/>
        <xdr:cNvCxnSpPr/>
      </xdr:nvCxnSpPr>
      <xdr:spPr>
        <a:xfrm>
          <a:off x="18656300" y="17967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48277</xdr:rowOff>
    </xdr:from>
    <xdr:ext cx="469744" cy="259045"/>
    <xdr:sp macro="" textlink="">
      <xdr:nvSpPr>
        <xdr:cNvPr id="848" name="n_1mainValue【公民館】&#10;一人当たり面積"/>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55897</xdr:rowOff>
    </xdr:from>
    <xdr:ext cx="469744" cy="259045"/>
    <xdr:sp macro="" textlink="">
      <xdr:nvSpPr>
        <xdr:cNvPr id="849" name="n_2mainValue【公民館】&#10;一人当たり面積"/>
        <xdr:cNvSpPr txBox="1"/>
      </xdr:nvSpPr>
      <xdr:spPr>
        <a:xfrm>
          <a:off x="20199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55897</xdr:rowOff>
    </xdr:from>
    <xdr:ext cx="469744" cy="259045"/>
    <xdr:sp macro="" textlink="">
      <xdr:nvSpPr>
        <xdr:cNvPr id="850" name="n_3mainValue【公民館】&#10;一人当たり面積"/>
        <xdr:cNvSpPr txBox="1"/>
      </xdr:nvSpPr>
      <xdr:spPr>
        <a:xfrm>
          <a:off x="19310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51" name="n_4mainValue【公民館】&#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多くの施設類型において、令和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前年度比で上昇している。同指標の改善（＝減少）が見られたのは、教育施設である。また、類似団体と比較して同指標が特に高い施設は道路で、低い施設は学校施設と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教育施設の同指標が改善した理由については、令和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年度に市内小中学校に太陽光発電設備を設置したことが挙げられる。令和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年度は、右京コミュニティスポーツ会館の新設があることから、同指標には一定の上昇抑制を期待できる。　道路の有形固定資産減価償却率が高止まりしている理由としては、大和中央道や六条奈良阪線など整備中の道路が多いため直近に整備が完成した道路が少ないことと、既存の道路においては修繕を中心に行っていることが挙げ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3" name="楕円 72"/>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167657</xdr:rowOff>
    </xdr:from>
    <xdr:ext cx="405111" cy="259045"/>
    <xdr:sp macro="" textlink="">
      <xdr:nvSpPr>
        <xdr:cNvPr id="74" name="【図書館】&#10;有形固定資産減価償却率該当値テキスト"/>
        <xdr:cNvSpPr txBox="1"/>
      </xdr:nvSpPr>
      <xdr:spPr>
        <a:xfrm>
          <a:off x="46736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5" name="楕円 74"/>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161925</xdr:rowOff>
    </xdr:to>
    <xdr:cxnSp macro="">
      <xdr:nvCxnSpPr>
        <xdr:cNvPr id="76" name="直線コネクタ 75"/>
        <xdr:cNvCxnSpPr/>
      </xdr:nvCxnSpPr>
      <xdr:spPr>
        <a:xfrm flipV="1">
          <a:off x="3797300" y="658368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7" name="楕円 76"/>
        <xdr:cNvSpPr/>
      </xdr:nvSpPr>
      <xdr:spPr>
        <a:xfrm>
          <a:off x="2857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161925</xdr:rowOff>
    </xdr:to>
    <xdr:cxnSp macro="">
      <xdr:nvCxnSpPr>
        <xdr:cNvPr id="78" name="直線コネクタ 77"/>
        <xdr:cNvCxnSpPr/>
      </xdr:nvCxnSpPr>
      <xdr:spPr>
        <a:xfrm>
          <a:off x="2908300" y="6635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52070</xdr:rowOff>
    </xdr:from>
    <xdr:to>
      <xdr:col>10</xdr:col>
      <xdr:colOff>165100</xdr:colOff>
      <xdr:row>38</xdr:row>
      <xdr:rowOff>153670</xdr:rowOff>
    </xdr:to>
    <xdr:sp macro="" textlink="">
      <xdr:nvSpPr>
        <xdr:cNvPr id="79" name="楕円 78"/>
        <xdr:cNvSpPr/>
      </xdr:nvSpPr>
      <xdr:spPr>
        <a:xfrm>
          <a:off x="1968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102870</xdr:rowOff>
    </xdr:from>
    <xdr:to>
      <xdr:col>15</xdr:col>
      <xdr:colOff>50800</xdr:colOff>
      <xdr:row>38</xdr:row>
      <xdr:rowOff>120015</xdr:rowOff>
    </xdr:to>
    <xdr:cxnSp macro="">
      <xdr:nvCxnSpPr>
        <xdr:cNvPr id="80" name="直線コネクタ 79"/>
        <xdr:cNvCxnSpPr/>
      </xdr:nvCxnSpPr>
      <xdr:spPr>
        <a:xfrm>
          <a:off x="2019300" y="66179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12065</xdr:rowOff>
    </xdr:from>
    <xdr:to>
      <xdr:col>6</xdr:col>
      <xdr:colOff>38100</xdr:colOff>
      <xdr:row>38</xdr:row>
      <xdr:rowOff>113665</xdr:rowOff>
    </xdr:to>
    <xdr:sp macro="" textlink="">
      <xdr:nvSpPr>
        <xdr:cNvPr id="81" name="楕円 80"/>
        <xdr:cNvSpPr/>
      </xdr:nvSpPr>
      <xdr:spPr>
        <a:xfrm>
          <a:off x="1079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62865</xdr:rowOff>
    </xdr:from>
    <xdr:to>
      <xdr:col>10</xdr:col>
      <xdr:colOff>114300</xdr:colOff>
      <xdr:row>38</xdr:row>
      <xdr:rowOff>102870</xdr:rowOff>
    </xdr:to>
    <xdr:cxnSp macro="">
      <xdr:nvCxnSpPr>
        <xdr:cNvPr id="82" name="直線コネクタ 81"/>
        <xdr:cNvCxnSpPr/>
      </xdr:nvCxnSpPr>
      <xdr:spPr>
        <a:xfrm>
          <a:off x="1130300" y="657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87" name="n_1mainValue【図書館】&#10;有形固定資産減価償却率"/>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8" name="n_2mainValue【図書館】&#10;有形固定資産減価償却率"/>
        <xdr:cNvSpPr txBox="1"/>
      </xdr:nvSpPr>
      <xdr:spPr>
        <a:xfrm>
          <a:off x="2705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9" name="n_3mainValue【図書館】&#10;有形固定資産減価償却率"/>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104792</xdr:rowOff>
    </xdr:from>
    <xdr:ext cx="405111" cy="259045"/>
    <xdr:sp macro="" textlink="">
      <xdr:nvSpPr>
        <xdr:cNvPr id="90" name="n_4mainValue【図書館】&#10;有形固定資産減価償却率"/>
        <xdr:cNvSpPr txBox="1"/>
      </xdr:nvSpPr>
      <xdr:spPr>
        <a:xfrm>
          <a:off x="927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8" name="楕円 127"/>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9" name="【図書館】&#10;一人当たり面積該当値テキスト"/>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0" name="楕円 129"/>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1" name="直線コネクタ 130"/>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2" name="楕円 131"/>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3" name="直線コネクタ 132"/>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4" name="楕円 133"/>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5" name="直線コネクタ 134"/>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6" name="楕円 135"/>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7" name="直線コネクタ 136"/>
        <xdr:cNvCxnSpPr/>
      </xdr:nvCxnSpPr>
      <xdr:spPr>
        <a:xfrm>
          <a:off x="6972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2"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3" name="n_2mainValue【図書館】&#10;一人当たり面積"/>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4" name="n_3mainValue【図書館】&#10;一人当たり面積"/>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5" name="n_4mainValue【図書館】&#10;一人当たり面積"/>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86" name="楕円 185"/>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87" name="【体育館・プール】&#10;有形固定資産減価償却率該当値テキスト"/>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118745</xdr:rowOff>
    </xdr:from>
    <xdr:to>
      <xdr:col>20</xdr:col>
      <xdr:colOff>38100</xdr:colOff>
      <xdr:row>61</xdr:row>
      <xdr:rowOff>48895</xdr:rowOff>
    </xdr:to>
    <xdr:sp macro="" textlink="">
      <xdr:nvSpPr>
        <xdr:cNvPr id="188" name="楕円 187"/>
        <xdr:cNvSpPr/>
      </xdr:nvSpPr>
      <xdr:spPr>
        <a:xfrm>
          <a:off x="3746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169545</xdr:rowOff>
    </xdr:from>
    <xdr:to>
      <xdr:col>24</xdr:col>
      <xdr:colOff>63500</xdr:colOff>
      <xdr:row>61</xdr:row>
      <xdr:rowOff>3810</xdr:rowOff>
    </xdr:to>
    <xdr:cxnSp macro="">
      <xdr:nvCxnSpPr>
        <xdr:cNvPr id="189" name="直線コネクタ 188"/>
        <xdr:cNvCxnSpPr/>
      </xdr:nvCxnSpPr>
      <xdr:spPr>
        <a:xfrm>
          <a:off x="3797300" y="104565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88265</xdr:rowOff>
    </xdr:from>
    <xdr:to>
      <xdr:col>15</xdr:col>
      <xdr:colOff>101600</xdr:colOff>
      <xdr:row>61</xdr:row>
      <xdr:rowOff>18415</xdr:rowOff>
    </xdr:to>
    <xdr:sp macro="" textlink="">
      <xdr:nvSpPr>
        <xdr:cNvPr id="190" name="楕円 189"/>
        <xdr:cNvSpPr/>
      </xdr:nvSpPr>
      <xdr:spPr>
        <a:xfrm>
          <a:off x="2857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139065</xdr:rowOff>
    </xdr:from>
    <xdr:to>
      <xdr:col>19</xdr:col>
      <xdr:colOff>177800</xdr:colOff>
      <xdr:row>60</xdr:row>
      <xdr:rowOff>169545</xdr:rowOff>
    </xdr:to>
    <xdr:cxnSp macro="">
      <xdr:nvCxnSpPr>
        <xdr:cNvPr id="191" name="直線コネクタ 190"/>
        <xdr:cNvCxnSpPr/>
      </xdr:nvCxnSpPr>
      <xdr:spPr>
        <a:xfrm>
          <a:off x="2908300" y="104260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192" name="楕円 191"/>
        <xdr:cNvSpPr/>
      </xdr:nvSpPr>
      <xdr:spPr>
        <a:xfrm>
          <a:off x="196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139065</xdr:rowOff>
    </xdr:to>
    <xdr:cxnSp macro="">
      <xdr:nvCxnSpPr>
        <xdr:cNvPr id="193" name="直線コネクタ 192"/>
        <xdr:cNvCxnSpPr/>
      </xdr:nvCxnSpPr>
      <xdr:spPr>
        <a:xfrm>
          <a:off x="2019300" y="103879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4" name="楕円 193"/>
        <xdr:cNvSpPr/>
      </xdr:nvSpPr>
      <xdr:spPr>
        <a:xfrm>
          <a:off x="1079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100965</xdr:rowOff>
    </xdr:to>
    <xdr:cxnSp macro="">
      <xdr:nvCxnSpPr>
        <xdr:cNvPr id="195" name="直線コネクタ 194"/>
        <xdr:cNvCxnSpPr/>
      </xdr:nvCxnSpPr>
      <xdr:spPr>
        <a:xfrm>
          <a:off x="1130300" y="10353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40022</xdr:rowOff>
    </xdr:from>
    <xdr:ext cx="405111" cy="259045"/>
    <xdr:sp macro="" textlink="">
      <xdr:nvSpPr>
        <xdr:cNvPr id="200" name="n_1mainValue【体育館・プール】&#10;有形固定資産減価償却率"/>
        <xdr:cNvSpPr txBox="1"/>
      </xdr:nvSpPr>
      <xdr:spPr>
        <a:xfrm>
          <a:off x="3582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9542</xdr:rowOff>
    </xdr:from>
    <xdr:ext cx="405111" cy="259045"/>
    <xdr:sp macro="" textlink="">
      <xdr:nvSpPr>
        <xdr:cNvPr id="201" name="n_2mainValue【体育館・プール】&#10;有形固定資産減価償却率"/>
        <xdr:cNvSpPr txBox="1"/>
      </xdr:nvSpPr>
      <xdr:spPr>
        <a:xfrm>
          <a:off x="2705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142892</xdr:rowOff>
    </xdr:from>
    <xdr:ext cx="405111" cy="259045"/>
    <xdr:sp macro="" textlink="">
      <xdr:nvSpPr>
        <xdr:cNvPr id="202" name="n_3mainValue【体育館・プール】&#10;有形固定資産減価償却率"/>
        <xdr:cNvSpPr txBox="1"/>
      </xdr:nvSpPr>
      <xdr:spPr>
        <a:xfrm>
          <a:off x="1816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03" name="n_4mainValue【体育館・プール】&#10;有形固定資産減価償却率"/>
        <xdr:cNvSpPr txBox="1"/>
      </xdr:nvSpPr>
      <xdr:spPr>
        <a:xfrm>
          <a:off x="927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1" name="楕円 240"/>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42" name="【体育館・プール】&#10;一人当たり面積該当値テキスト"/>
        <xdr:cNvSpPr txBox="1"/>
      </xdr:nvSpPr>
      <xdr:spPr>
        <a:xfrm>
          <a:off x="1051560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3" name="楕円 242"/>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4572</xdr:rowOff>
    </xdr:to>
    <xdr:cxnSp macro="">
      <xdr:nvCxnSpPr>
        <xdr:cNvPr id="244" name="直線コネクタ 243"/>
        <xdr:cNvCxnSpPr/>
      </xdr:nvCxnSpPr>
      <xdr:spPr>
        <a:xfrm flipV="1">
          <a:off x="9639300" y="1080363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46" name="直線コネクタ 245"/>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47" name="楕円 246"/>
        <xdr:cNvSpPr/>
      </xdr:nvSpPr>
      <xdr:spPr>
        <a:xfrm>
          <a:off x="7810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48" name="直線コネクタ 247"/>
        <xdr:cNvCxnSpPr/>
      </xdr:nvCxnSpPr>
      <xdr:spPr>
        <a:xfrm>
          <a:off x="7861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125222</xdr:rowOff>
    </xdr:from>
    <xdr:to>
      <xdr:col>36</xdr:col>
      <xdr:colOff>165100</xdr:colOff>
      <xdr:row>63</xdr:row>
      <xdr:rowOff>55372</xdr:rowOff>
    </xdr:to>
    <xdr:sp macro="" textlink="">
      <xdr:nvSpPr>
        <xdr:cNvPr id="249" name="楕円 248"/>
        <xdr:cNvSpPr/>
      </xdr:nvSpPr>
      <xdr:spPr>
        <a:xfrm>
          <a:off x="6921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4572</xdr:rowOff>
    </xdr:to>
    <xdr:cxnSp macro="">
      <xdr:nvCxnSpPr>
        <xdr:cNvPr id="250" name="直線コネクタ 249"/>
        <xdr:cNvCxnSpPr/>
      </xdr:nvCxnSpPr>
      <xdr:spPr>
        <a:xfrm>
          <a:off x="6972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55" name="n_1mainValue【体育館・プール】&#10;一人当たり面積"/>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57" name="n_3mainValue【体育館・プール】&#10;一人当たり面積"/>
        <xdr:cNvSpPr txBox="1"/>
      </xdr:nvSpPr>
      <xdr:spPr>
        <a:xfrm>
          <a:off x="7626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46499</xdr:rowOff>
    </xdr:from>
    <xdr:ext cx="469744" cy="259045"/>
    <xdr:sp macro="" textlink="">
      <xdr:nvSpPr>
        <xdr:cNvPr id="258" name="n_4mainValue【体育館・プール】&#10;一人当たり面積"/>
        <xdr:cNvSpPr txBox="1"/>
      </xdr:nvSpPr>
      <xdr:spPr>
        <a:xfrm>
          <a:off x="6737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7" name="楕円 296"/>
        <xdr:cNvSpPr/>
      </xdr:nvSpPr>
      <xdr:spPr>
        <a:xfrm>
          <a:off x="45847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87901</xdr:rowOff>
    </xdr:from>
    <xdr:ext cx="405111" cy="259045"/>
    <xdr:sp macro="" textlink="">
      <xdr:nvSpPr>
        <xdr:cNvPr id="298" name="【福祉施設】&#10;有形固定資産減価償却率該当値テキスト"/>
        <xdr:cNvSpPr txBox="1"/>
      </xdr:nvSpPr>
      <xdr:spPr>
        <a:xfrm>
          <a:off x="4673600" y="136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xdr:rowOff>
    </xdr:from>
    <xdr:to>
      <xdr:col>20</xdr:col>
      <xdr:colOff>38100</xdr:colOff>
      <xdr:row>80</xdr:row>
      <xdr:rowOff>116332</xdr:rowOff>
    </xdr:to>
    <xdr:sp macro="" textlink="">
      <xdr:nvSpPr>
        <xdr:cNvPr id="299" name="楕円 298"/>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65532</xdr:rowOff>
    </xdr:from>
    <xdr:to>
      <xdr:col>24</xdr:col>
      <xdr:colOff>63500</xdr:colOff>
      <xdr:row>80</xdr:row>
      <xdr:rowOff>115824</xdr:rowOff>
    </xdr:to>
    <xdr:cxnSp macro="">
      <xdr:nvCxnSpPr>
        <xdr:cNvPr id="300" name="直線コネクタ 299"/>
        <xdr:cNvCxnSpPr/>
      </xdr:nvCxnSpPr>
      <xdr:spPr>
        <a:xfrm>
          <a:off x="3797300" y="137815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01" name="楕円 300"/>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65532</xdr:rowOff>
    </xdr:to>
    <xdr:cxnSp macro="">
      <xdr:nvCxnSpPr>
        <xdr:cNvPr id="302" name="直線コネクタ 301"/>
        <xdr:cNvCxnSpPr/>
      </xdr:nvCxnSpPr>
      <xdr:spPr>
        <a:xfrm>
          <a:off x="2908300" y="137426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30735</xdr:rowOff>
    </xdr:from>
    <xdr:to>
      <xdr:col>10</xdr:col>
      <xdr:colOff>165100</xdr:colOff>
      <xdr:row>81</xdr:row>
      <xdr:rowOff>132335</xdr:rowOff>
    </xdr:to>
    <xdr:sp macro="" textlink="">
      <xdr:nvSpPr>
        <xdr:cNvPr id="303" name="楕円 302"/>
        <xdr:cNvSpPr/>
      </xdr:nvSpPr>
      <xdr:spPr>
        <a:xfrm>
          <a:off x="1968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81</xdr:row>
      <xdr:rowOff>81535</xdr:rowOff>
    </xdr:to>
    <xdr:cxnSp macro="">
      <xdr:nvCxnSpPr>
        <xdr:cNvPr id="304" name="直線コネクタ 303"/>
        <xdr:cNvCxnSpPr/>
      </xdr:nvCxnSpPr>
      <xdr:spPr>
        <a:xfrm flipV="1">
          <a:off x="2019300" y="13742670"/>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5" name="楕円 304"/>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81535</xdr:rowOff>
    </xdr:to>
    <xdr:cxnSp macro="">
      <xdr:nvCxnSpPr>
        <xdr:cNvPr id="306" name="直線コネクタ 305"/>
        <xdr:cNvCxnSpPr/>
      </xdr:nvCxnSpPr>
      <xdr:spPr>
        <a:xfrm>
          <a:off x="1130300" y="139141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132859</xdr:rowOff>
    </xdr:from>
    <xdr:ext cx="405111" cy="259045"/>
    <xdr:sp macro="" textlink="">
      <xdr:nvSpPr>
        <xdr:cNvPr id="311" name="n_1mainValue【福祉施設】&#10;有形固定資産減価償却率"/>
        <xdr:cNvSpPr txBox="1"/>
      </xdr:nvSpPr>
      <xdr:spPr>
        <a:xfrm>
          <a:off x="35820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2" name="n_2main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123462</xdr:rowOff>
    </xdr:from>
    <xdr:ext cx="405111" cy="259045"/>
    <xdr:sp macro="" textlink="">
      <xdr:nvSpPr>
        <xdr:cNvPr id="313" name="n_3mainValue【福祉施設】&#10;有形固定資産減価償却率"/>
        <xdr:cNvSpPr txBox="1"/>
      </xdr:nvSpPr>
      <xdr:spPr>
        <a:xfrm>
          <a:off x="18167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4" name="n_4main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56" name="楕円 355"/>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57" name="【福祉施設】&#10;一人当たり面積該当値テキスト"/>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36286</xdr:rowOff>
    </xdr:from>
    <xdr:to>
      <xdr:col>50</xdr:col>
      <xdr:colOff>165100</xdr:colOff>
      <xdr:row>80</xdr:row>
      <xdr:rowOff>137886</xdr:rowOff>
    </xdr:to>
    <xdr:sp macro="" textlink="">
      <xdr:nvSpPr>
        <xdr:cNvPr id="358" name="楕円 357"/>
        <xdr:cNvSpPr/>
      </xdr:nvSpPr>
      <xdr:spPr>
        <a:xfrm>
          <a:off x="9588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87086</xdr:rowOff>
    </xdr:to>
    <xdr:cxnSp macro="">
      <xdr:nvCxnSpPr>
        <xdr:cNvPr id="359" name="直線コネクタ 358"/>
        <xdr:cNvCxnSpPr/>
      </xdr:nvCxnSpPr>
      <xdr:spPr>
        <a:xfrm flipV="1">
          <a:off x="9639300" y="137922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36286</xdr:rowOff>
    </xdr:from>
    <xdr:to>
      <xdr:col>46</xdr:col>
      <xdr:colOff>38100</xdr:colOff>
      <xdr:row>80</xdr:row>
      <xdr:rowOff>137886</xdr:rowOff>
    </xdr:to>
    <xdr:sp macro="" textlink="">
      <xdr:nvSpPr>
        <xdr:cNvPr id="360" name="楕円 359"/>
        <xdr:cNvSpPr/>
      </xdr:nvSpPr>
      <xdr:spPr>
        <a:xfrm>
          <a:off x="8699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87086</xdr:rowOff>
    </xdr:from>
    <xdr:to>
      <xdr:col>50</xdr:col>
      <xdr:colOff>114300</xdr:colOff>
      <xdr:row>80</xdr:row>
      <xdr:rowOff>87086</xdr:rowOff>
    </xdr:to>
    <xdr:cxnSp macro="">
      <xdr:nvCxnSpPr>
        <xdr:cNvPr id="361" name="直線コネクタ 360"/>
        <xdr:cNvCxnSpPr/>
      </xdr:nvCxnSpPr>
      <xdr:spPr>
        <a:xfrm>
          <a:off x="8750300" y="13803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145143</xdr:rowOff>
    </xdr:from>
    <xdr:to>
      <xdr:col>41</xdr:col>
      <xdr:colOff>101600</xdr:colOff>
      <xdr:row>81</xdr:row>
      <xdr:rowOff>75293</xdr:rowOff>
    </xdr:to>
    <xdr:sp macro="" textlink="">
      <xdr:nvSpPr>
        <xdr:cNvPr id="362" name="楕円 361"/>
        <xdr:cNvSpPr/>
      </xdr:nvSpPr>
      <xdr:spPr>
        <a:xfrm>
          <a:off x="7810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87086</xdr:rowOff>
    </xdr:from>
    <xdr:to>
      <xdr:col>45</xdr:col>
      <xdr:colOff>177800</xdr:colOff>
      <xdr:row>81</xdr:row>
      <xdr:rowOff>24493</xdr:rowOff>
    </xdr:to>
    <xdr:cxnSp macro="">
      <xdr:nvCxnSpPr>
        <xdr:cNvPr id="363" name="直線コネクタ 362"/>
        <xdr:cNvCxnSpPr/>
      </xdr:nvCxnSpPr>
      <xdr:spPr>
        <a:xfrm flipV="1">
          <a:off x="7861300" y="138030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90714</xdr:rowOff>
    </xdr:from>
    <xdr:to>
      <xdr:col>36</xdr:col>
      <xdr:colOff>165100</xdr:colOff>
      <xdr:row>81</xdr:row>
      <xdr:rowOff>20864</xdr:rowOff>
    </xdr:to>
    <xdr:sp macro="" textlink="">
      <xdr:nvSpPr>
        <xdr:cNvPr id="364" name="楕円 363"/>
        <xdr:cNvSpPr/>
      </xdr:nvSpPr>
      <xdr:spPr>
        <a:xfrm>
          <a:off x="6921500" y="13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141514</xdr:rowOff>
    </xdr:from>
    <xdr:to>
      <xdr:col>41</xdr:col>
      <xdr:colOff>50800</xdr:colOff>
      <xdr:row>81</xdr:row>
      <xdr:rowOff>24493</xdr:rowOff>
    </xdr:to>
    <xdr:cxnSp macro="">
      <xdr:nvCxnSpPr>
        <xdr:cNvPr id="365" name="直線コネクタ 364"/>
        <xdr:cNvCxnSpPr/>
      </xdr:nvCxnSpPr>
      <xdr:spPr>
        <a:xfrm>
          <a:off x="6972300" y="138575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154413</xdr:rowOff>
    </xdr:from>
    <xdr:ext cx="469744" cy="259045"/>
    <xdr:sp macro="" textlink="">
      <xdr:nvSpPr>
        <xdr:cNvPr id="370" name="n_1mainValue【福祉施設】&#10;一人当たり面積"/>
        <xdr:cNvSpPr txBox="1"/>
      </xdr:nvSpPr>
      <xdr:spPr>
        <a:xfrm>
          <a:off x="93917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154413</xdr:rowOff>
    </xdr:from>
    <xdr:ext cx="469744" cy="259045"/>
    <xdr:sp macro="" textlink="">
      <xdr:nvSpPr>
        <xdr:cNvPr id="371" name="n_2mainValue【福祉施設】&#10;一人当たり面積"/>
        <xdr:cNvSpPr txBox="1"/>
      </xdr:nvSpPr>
      <xdr:spPr>
        <a:xfrm>
          <a:off x="8515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91820</xdr:rowOff>
    </xdr:from>
    <xdr:ext cx="469744" cy="259045"/>
    <xdr:sp macro="" textlink="">
      <xdr:nvSpPr>
        <xdr:cNvPr id="372" name="n_3mainValue【福祉施設】&#10;一人当たり面積"/>
        <xdr:cNvSpPr txBox="1"/>
      </xdr:nvSpPr>
      <xdr:spPr>
        <a:xfrm>
          <a:off x="76264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37391</xdr:rowOff>
    </xdr:from>
    <xdr:ext cx="469744" cy="259045"/>
    <xdr:sp macro="" textlink="">
      <xdr:nvSpPr>
        <xdr:cNvPr id="373" name="n_4mainValue【福祉施設】&#10;一人当たり面積"/>
        <xdr:cNvSpPr txBox="1"/>
      </xdr:nvSpPr>
      <xdr:spPr>
        <a:xfrm>
          <a:off x="673742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65405</xdr:rowOff>
    </xdr:from>
    <xdr:to>
      <xdr:col>24</xdr:col>
      <xdr:colOff>114300</xdr:colOff>
      <xdr:row>105</xdr:row>
      <xdr:rowOff>167005</xdr:rowOff>
    </xdr:to>
    <xdr:sp macro="" textlink="">
      <xdr:nvSpPr>
        <xdr:cNvPr id="414" name="楕円 413"/>
        <xdr:cNvSpPr/>
      </xdr:nvSpPr>
      <xdr:spPr>
        <a:xfrm>
          <a:off x="4584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43832</xdr:rowOff>
    </xdr:from>
    <xdr:ext cx="405111" cy="259045"/>
    <xdr:sp macro="" textlink="">
      <xdr:nvSpPr>
        <xdr:cNvPr id="415" name="【市民会館】&#10;有形固定資産減価償却率該当値テキスト"/>
        <xdr:cNvSpPr txBox="1"/>
      </xdr:nvSpPr>
      <xdr:spPr>
        <a:xfrm>
          <a:off x="4673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16" name="楕円 415"/>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116205</xdr:rowOff>
    </xdr:from>
    <xdr:to>
      <xdr:col>24</xdr:col>
      <xdr:colOff>63500</xdr:colOff>
      <xdr:row>106</xdr:row>
      <xdr:rowOff>30480</xdr:rowOff>
    </xdr:to>
    <xdr:cxnSp macro="">
      <xdr:nvCxnSpPr>
        <xdr:cNvPr id="417" name="直線コネクタ 416"/>
        <xdr:cNvCxnSpPr/>
      </xdr:nvCxnSpPr>
      <xdr:spPr>
        <a:xfrm flipV="1">
          <a:off x="3797300" y="181184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109220</xdr:rowOff>
    </xdr:from>
    <xdr:to>
      <xdr:col>15</xdr:col>
      <xdr:colOff>101600</xdr:colOff>
      <xdr:row>106</xdr:row>
      <xdr:rowOff>39370</xdr:rowOff>
    </xdr:to>
    <xdr:sp macro="" textlink="">
      <xdr:nvSpPr>
        <xdr:cNvPr id="418" name="楕円 417"/>
        <xdr:cNvSpPr/>
      </xdr:nvSpPr>
      <xdr:spPr>
        <a:xfrm>
          <a:off x="2857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160020</xdr:rowOff>
    </xdr:from>
    <xdr:to>
      <xdr:col>19</xdr:col>
      <xdr:colOff>177800</xdr:colOff>
      <xdr:row>106</xdr:row>
      <xdr:rowOff>30480</xdr:rowOff>
    </xdr:to>
    <xdr:cxnSp macro="">
      <xdr:nvCxnSpPr>
        <xdr:cNvPr id="419" name="直線コネクタ 418"/>
        <xdr:cNvCxnSpPr/>
      </xdr:nvCxnSpPr>
      <xdr:spPr>
        <a:xfrm>
          <a:off x="2908300" y="1816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126364</xdr:rowOff>
    </xdr:from>
    <xdr:to>
      <xdr:col>10</xdr:col>
      <xdr:colOff>165100</xdr:colOff>
      <xdr:row>106</xdr:row>
      <xdr:rowOff>56514</xdr:rowOff>
    </xdr:to>
    <xdr:sp macro="" textlink="">
      <xdr:nvSpPr>
        <xdr:cNvPr id="420" name="楕円 419"/>
        <xdr:cNvSpPr/>
      </xdr:nvSpPr>
      <xdr:spPr>
        <a:xfrm>
          <a:off x="1968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160020</xdr:rowOff>
    </xdr:from>
    <xdr:to>
      <xdr:col>15</xdr:col>
      <xdr:colOff>50800</xdr:colOff>
      <xdr:row>106</xdr:row>
      <xdr:rowOff>5714</xdr:rowOff>
    </xdr:to>
    <xdr:cxnSp macro="">
      <xdr:nvCxnSpPr>
        <xdr:cNvPr id="421" name="直線コネクタ 420"/>
        <xdr:cNvCxnSpPr/>
      </xdr:nvCxnSpPr>
      <xdr:spPr>
        <a:xfrm flipV="1">
          <a:off x="2019300" y="181622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88264</xdr:rowOff>
    </xdr:from>
    <xdr:to>
      <xdr:col>6</xdr:col>
      <xdr:colOff>38100</xdr:colOff>
      <xdr:row>106</xdr:row>
      <xdr:rowOff>18414</xdr:rowOff>
    </xdr:to>
    <xdr:sp macro="" textlink="">
      <xdr:nvSpPr>
        <xdr:cNvPr id="422" name="楕円 421"/>
        <xdr:cNvSpPr/>
      </xdr:nvSpPr>
      <xdr:spPr>
        <a:xfrm>
          <a:off x="1079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139064</xdr:rowOff>
    </xdr:from>
    <xdr:to>
      <xdr:col>10</xdr:col>
      <xdr:colOff>114300</xdr:colOff>
      <xdr:row>106</xdr:row>
      <xdr:rowOff>5714</xdr:rowOff>
    </xdr:to>
    <xdr:cxnSp macro="">
      <xdr:nvCxnSpPr>
        <xdr:cNvPr id="423" name="直線コネクタ 422"/>
        <xdr:cNvCxnSpPr/>
      </xdr:nvCxnSpPr>
      <xdr:spPr>
        <a:xfrm>
          <a:off x="1130300" y="18141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28" name="n_1mainValue【市民会館】&#10;有形固定資産減価償却率"/>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30497</xdr:rowOff>
    </xdr:from>
    <xdr:ext cx="405111" cy="259045"/>
    <xdr:sp macro="" textlink="">
      <xdr:nvSpPr>
        <xdr:cNvPr id="429" name="n_2mainValue【市民会館】&#10;有形固定資産減価償却率"/>
        <xdr:cNvSpPr txBox="1"/>
      </xdr:nvSpPr>
      <xdr:spPr>
        <a:xfrm>
          <a:off x="2705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47641</xdr:rowOff>
    </xdr:from>
    <xdr:ext cx="405111" cy="259045"/>
    <xdr:sp macro="" textlink="">
      <xdr:nvSpPr>
        <xdr:cNvPr id="430" name="n_3mainValue【市民会館】&#10;有形固定資産減価償却率"/>
        <xdr:cNvSpPr txBox="1"/>
      </xdr:nvSpPr>
      <xdr:spPr>
        <a:xfrm>
          <a:off x="1816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9541</xdr:rowOff>
    </xdr:from>
    <xdr:ext cx="405111" cy="259045"/>
    <xdr:sp macro="" textlink="">
      <xdr:nvSpPr>
        <xdr:cNvPr id="431" name="n_4mainValue【市民会館】&#10;有形固定資産減価償却率"/>
        <xdr:cNvSpPr txBox="1"/>
      </xdr:nvSpPr>
      <xdr:spPr>
        <a:xfrm>
          <a:off x="927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99695</xdr:rowOff>
    </xdr:from>
    <xdr:to>
      <xdr:col>55</xdr:col>
      <xdr:colOff>50800</xdr:colOff>
      <xdr:row>107</xdr:row>
      <xdr:rowOff>29845</xdr:rowOff>
    </xdr:to>
    <xdr:sp macro="" textlink="">
      <xdr:nvSpPr>
        <xdr:cNvPr id="467" name="楕円 466"/>
        <xdr:cNvSpPr/>
      </xdr:nvSpPr>
      <xdr:spPr>
        <a:xfrm>
          <a:off x="10426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14622</xdr:rowOff>
    </xdr:from>
    <xdr:ext cx="469744" cy="259045"/>
    <xdr:sp macro="" textlink="">
      <xdr:nvSpPr>
        <xdr:cNvPr id="468" name="【市民会館】&#10;一人当たり面積該当値テキスト"/>
        <xdr:cNvSpPr txBox="1"/>
      </xdr:nvSpPr>
      <xdr:spPr>
        <a:xfrm>
          <a:off x="10515600" y="181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111125</xdr:rowOff>
    </xdr:from>
    <xdr:to>
      <xdr:col>50</xdr:col>
      <xdr:colOff>165100</xdr:colOff>
      <xdr:row>107</xdr:row>
      <xdr:rowOff>41275</xdr:rowOff>
    </xdr:to>
    <xdr:sp macro="" textlink="">
      <xdr:nvSpPr>
        <xdr:cNvPr id="469" name="楕円 468"/>
        <xdr:cNvSpPr/>
      </xdr:nvSpPr>
      <xdr:spPr>
        <a:xfrm>
          <a:off x="9588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150495</xdr:rowOff>
    </xdr:from>
    <xdr:to>
      <xdr:col>55</xdr:col>
      <xdr:colOff>0</xdr:colOff>
      <xdr:row>106</xdr:row>
      <xdr:rowOff>161925</xdr:rowOff>
    </xdr:to>
    <xdr:cxnSp macro="">
      <xdr:nvCxnSpPr>
        <xdr:cNvPr id="470" name="直線コネクタ 469"/>
        <xdr:cNvCxnSpPr/>
      </xdr:nvCxnSpPr>
      <xdr:spPr>
        <a:xfrm flipV="1">
          <a:off x="9639300" y="183241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1" name="楕円 470"/>
        <xdr:cNvSpPr/>
      </xdr:nvSpPr>
      <xdr:spPr>
        <a:xfrm>
          <a:off x="8699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161925</xdr:rowOff>
    </xdr:from>
    <xdr:to>
      <xdr:col>50</xdr:col>
      <xdr:colOff>114300</xdr:colOff>
      <xdr:row>106</xdr:row>
      <xdr:rowOff>161925</xdr:rowOff>
    </xdr:to>
    <xdr:cxnSp macro="">
      <xdr:nvCxnSpPr>
        <xdr:cNvPr id="472" name="直線コネクタ 471"/>
        <xdr:cNvCxnSpPr/>
      </xdr:nvCxnSpPr>
      <xdr:spPr>
        <a:xfrm>
          <a:off x="8750300" y="1833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73" name="楕円 472"/>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161925</xdr:rowOff>
    </xdr:from>
    <xdr:to>
      <xdr:col>45</xdr:col>
      <xdr:colOff>177800</xdr:colOff>
      <xdr:row>106</xdr:row>
      <xdr:rowOff>167639</xdr:rowOff>
    </xdr:to>
    <xdr:cxnSp macro="">
      <xdr:nvCxnSpPr>
        <xdr:cNvPr id="474" name="直線コネクタ 473"/>
        <xdr:cNvCxnSpPr/>
      </xdr:nvCxnSpPr>
      <xdr:spPr>
        <a:xfrm flipV="1">
          <a:off x="7861300" y="1833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75" name="楕円 474"/>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107</xdr:row>
      <xdr:rowOff>1905</xdr:rowOff>
    </xdr:to>
    <xdr:cxnSp macro="">
      <xdr:nvCxnSpPr>
        <xdr:cNvPr id="476" name="直線コネクタ 475"/>
        <xdr:cNvCxnSpPr/>
      </xdr:nvCxnSpPr>
      <xdr:spPr>
        <a:xfrm flipV="1">
          <a:off x="6972300" y="18341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32402</xdr:rowOff>
    </xdr:from>
    <xdr:ext cx="469744" cy="259045"/>
    <xdr:sp macro="" textlink="">
      <xdr:nvSpPr>
        <xdr:cNvPr id="481" name="n_1main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2" name="n_2main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83" name="n_3main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84" name="n_4mainValue【市民会館】&#10;一人当たり面積"/>
        <xdr:cNvSpPr txBox="1"/>
      </xdr:nvSpPr>
      <xdr:spPr>
        <a:xfrm>
          <a:off x="6737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525" name="楕円 524"/>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50817</xdr:rowOff>
    </xdr:from>
    <xdr:ext cx="405111" cy="259045"/>
    <xdr:sp macro="" textlink="">
      <xdr:nvSpPr>
        <xdr:cNvPr id="526" name="【一般廃棄物処理施設】&#10;有形固定資産減価償却率該当値テキスト"/>
        <xdr:cNvSpPr txBox="1"/>
      </xdr:nvSpPr>
      <xdr:spPr>
        <a:xfrm>
          <a:off x="163576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111125</xdr:rowOff>
    </xdr:from>
    <xdr:to>
      <xdr:col>81</xdr:col>
      <xdr:colOff>101600</xdr:colOff>
      <xdr:row>41</xdr:row>
      <xdr:rowOff>41275</xdr:rowOff>
    </xdr:to>
    <xdr:sp macro="" textlink="">
      <xdr:nvSpPr>
        <xdr:cNvPr id="527" name="楕円 526"/>
        <xdr:cNvSpPr/>
      </xdr:nvSpPr>
      <xdr:spPr>
        <a:xfrm>
          <a:off x="15430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161925</xdr:rowOff>
    </xdr:from>
    <xdr:to>
      <xdr:col>85</xdr:col>
      <xdr:colOff>127000</xdr:colOff>
      <xdr:row>41</xdr:row>
      <xdr:rowOff>15240</xdr:rowOff>
    </xdr:to>
    <xdr:cxnSp macro="">
      <xdr:nvCxnSpPr>
        <xdr:cNvPr id="528" name="直線コネクタ 527"/>
        <xdr:cNvCxnSpPr/>
      </xdr:nvCxnSpPr>
      <xdr:spPr>
        <a:xfrm>
          <a:off x="15481300" y="70199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97790</xdr:rowOff>
    </xdr:from>
    <xdr:to>
      <xdr:col>76</xdr:col>
      <xdr:colOff>165100</xdr:colOff>
      <xdr:row>41</xdr:row>
      <xdr:rowOff>27940</xdr:rowOff>
    </xdr:to>
    <xdr:sp macro="" textlink="">
      <xdr:nvSpPr>
        <xdr:cNvPr id="529" name="楕円 528"/>
        <xdr:cNvSpPr/>
      </xdr:nvSpPr>
      <xdr:spPr>
        <a:xfrm>
          <a:off x="14541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148590</xdr:rowOff>
    </xdr:from>
    <xdr:to>
      <xdr:col>81</xdr:col>
      <xdr:colOff>50800</xdr:colOff>
      <xdr:row>40</xdr:row>
      <xdr:rowOff>161925</xdr:rowOff>
    </xdr:to>
    <xdr:cxnSp macro="">
      <xdr:nvCxnSpPr>
        <xdr:cNvPr id="530" name="直線コネクタ 529"/>
        <xdr:cNvCxnSpPr/>
      </xdr:nvCxnSpPr>
      <xdr:spPr>
        <a:xfrm>
          <a:off x="14592300" y="7006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90170</xdr:rowOff>
    </xdr:from>
    <xdr:to>
      <xdr:col>72</xdr:col>
      <xdr:colOff>38100</xdr:colOff>
      <xdr:row>41</xdr:row>
      <xdr:rowOff>20320</xdr:rowOff>
    </xdr:to>
    <xdr:sp macro="" textlink="">
      <xdr:nvSpPr>
        <xdr:cNvPr id="531" name="楕円 530"/>
        <xdr:cNvSpPr/>
      </xdr:nvSpPr>
      <xdr:spPr>
        <a:xfrm>
          <a:off x="13652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140970</xdr:rowOff>
    </xdr:from>
    <xdr:to>
      <xdr:col>76</xdr:col>
      <xdr:colOff>114300</xdr:colOff>
      <xdr:row>40</xdr:row>
      <xdr:rowOff>148590</xdr:rowOff>
    </xdr:to>
    <xdr:cxnSp macro="">
      <xdr:nvCxnSpPr>
        <xdr:cNvPr id="532" name="直線コネクタ 531"/>
        <xdr:cNvCxnSpPr/>
      </xdr:nvCxnSpPr>
      <xdr:spPr>
        <a:xfrm>
          <a:off x="13703300" y="699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57785</xdr:rowOff>
    </xdr:from>
    <xdr:to>
      <xdr:col>67</xdr:col>
      <xdr:colOff>101600</xdr:colOff>
      <xdr:row>40</xdr:row>
      <xdr:rowOff>159385</xdr:rowOff>
    </xdr:to>
    <xdr:sp macro="" textlink="">
      <xdr:nvSpPr>
        <xdr:cNvPr id="533" name="楕円 532"/>
        <xdr:cNvSpPr/>
      </xdr:nvSpPr>
      <xdr:spPr>
        <a:xfrm>
          <a:off x="12763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108585</xdr:rowOff>
    </xdr:from>
    <xdr:to>
      <xdr:col>71</xdr:col>
      <xdr:colOff>177800</xdr:colOff>
      <xdr:row>40</xdr:row>
      <xdr:rowOff>140970</xdr:rowOff>
    </xdr:to>
    <xdr:cxnSp macro="">
      <xdr:nvCxnSpPr>
        <xdr:cNvPr id="534" name="直線コネクタ 533"/>
        <xdr:cNvCxnSpPr/>
      </xdr:nvCxnSpPr>
      <xdr:spPr>
        <a:xfrm>
          <a:off x="12814300" y="6966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32402</xdr:rowOff>
    </xdr:from>
    <xdr:ext cx="405111" cy="259045"/>
    <xdr:sp macro="" textlink="">
      <xdr:nvSpPr>
        <xdr:cNvPr id="539" name="n_1mainValue【一般廃棄物処理施設】&#10;有形固定資産減価償却率"/>
        <xdr:cNvSpPr txBox="1"/>
      </xdr:nvSpPr>
      <xdr:spPr>
        <a:xfrm>
          <a:off x="1526604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19067</xdr:rowOff>
    </xdr:from>
    <xdr:ext cx="405111" cy="259045"/>
    <xdr:sp macro="" textlink="">
      <xdr:nvSpPr>
        <xdr:cNvPr id="540" name="n_2mainValue【一般廃棄物処理施設】&#10;有形固定資産減価償却率"/>
        <xdr:cNvSpPr txBox="1"/>
      </xdr:nvSpPr>
      <xdr:spPr>
        <a:xfrm>
          <a:off x="143897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11447</xdr:rowOff>
    </xdr:from>
    <xdr:ext cx="405111" cy="259045"/>
    <xdr:sp macro="" textlink="">
      <xdr:nvSpPr>
        <xdr:cNvPr id="541" name="n_3mainValue【一般廃棄物処理施設】&#10;有形固定資産減価償却率"/>
        <xdr:cNvSpPr txBox="1"/>
      </xdr:nvSpPr>
      <xdr:spPr>
        <a:xfrm>
          <a:off x="13500744"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150512</xdr:rowOff>
    </xdr:from>
    <xdr:ext cx="405111" cy="259045"/>
    <xdr:sp macro="" textlink="">
      <xdr:nvSpPr>
        <xdr:cNvPr id="542" name="n_4mainValue【一般廃棄物処理施設】&#10;有形固定資産減価償却率"/>
        <xdr:cNvSpPr txBox="1"/>
      </xdr:nvSpPr>
      <xdr:spPr>
        <a:xfrm>
          <a:off x="12611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40267</xdr:rowOff>
    </xdr:from>
    <xdr:to>
      <xdr:col>116</xdr:col>
      <xdr:colOff>114300</xdr:colOff>
      <xdr:row>39</xdr:row>
      <xdr:rowOff>141867</xdr:rowOff>
    </xdr:to>
    <xdr:sp macro="" textlink="">
      <xdr:nvSpPr>
        <xdr:cNvPr id="582" name="楕円 581"/>
        <xdr:cNvSpPr/>
      </xdr:nvSpPr>
      <xdr:spPr>
        <a:xfrm>
          <a:off x="22110700" y="67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18694</xdr:rowOff>
    </xdr:from>
    <xdr:ext cx="534377" cy="259045"/>
    <xdr:sp macro="" textlink="">
      <xdr:nvSpPr>
        <xdr:cNvPr id="583" name="【一般廃棄物処理施設】&#10;一人当たり有形固定資産（償却資産）額該当値テキスト"/>
        <xdr:cNvSpPr txBox="1"/>
      </xdr:nvSpPr>
      <xdr:spPr>
        <a:xfrm>
          <a:off x="22199600" y="67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41920</xdr:rowOff>
    </xdr:from>
    <xdr:to>
      <xdr:col>112</xdr:col>
      <xdr:colOff>38100</xdr:colOff>
      <xdr:row>39</xdr:row>
      <xdr:rowOff>143520</xdr:rowOff>
    </xdr:to>
    <xdr:sp macro="" textlink="">
      <xdr:nvSpPr>
        <xdr:cNvPr id="584" name="楕円 583"/>
        <xdr:cNvSpPr/>
      </xdr:nvSpPr>
      <xdr:spPr>
        <a:xfrm>
          <a:off x="21272500" y="67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91067</xdr:rowOff>
    </xdr:from>
    <xdr:to>
      <xdr:col>116</xdr:col>
      <xdr:colOff>63500</xdr:colOff>
      <xdr:row>39</xdr:row>
      <xdr:rowOff>92720</xdr:rowOff>
    </xdr:to>
    <xdr:cxnSp macro="">
      <xdr:nvCxnSpPr>
        <xdr:cNvPr id="585" name="直線コネクタ 584"/>
        <xdr:cNvCxnSpPr/>
      </xdr:nvCxnSpPr>
      <xdr:spPr>
        <a:xfrm flipV="1">
          <a:off x="21323300" y="6777617"/>
          <a:ext cx="8382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46698</xdr:rowOff>
    </xdr:from>
    <xdr:to>
      <xdr:col>107</xdr:col>
      <xdr:colOff>101600</xdr:colOff>
      <xdr:row>39</xdr:row>
      <xdr:rowOff>148298</xdr:rowOff>
    </xdr:to>
    <xdr:sp macro="" textlink="">
      <xdr:nvSpPr>
        <xdr:cNvPr id="586" name="楕円 585"/>
        <xdr:cNvSpPr/>
      </xdr:nvSpPr>
      <xdr:spPr>
        <a:xfrm>
          <a:off x="20383500" y="67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92720</xdr:rowOff>
    </xdr:from>
    <xdr:to>
      <xdr:col>111</xdr:col>
      <xdr:colOff>177800</xdr:colOff>
      <xdr:row>39</xdr:row>
      <xdr:rowOff>97498</xdr:rowOff>
    </xdr:to>
    <xdr:cxnSp macro="">
      <xdr:nvCxnSpPr>
        <xdr:cNvPr id="587" name="直線コネクタ 586"/>
        <xdr:cNvCxnSpPr/>
      </xdr:nvCxnSpPr>
      <xdr:spPr>
        <a:xfrm flipV="1">
          <a:off x="20434300" y="677927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53213</xdr:rowOff>
    </xdr:from>
    <xdr:to>
      <xdr:col>102</xdr:col>
      <xdr:colOff>165100</xdr:colOff>
      <xdr:row>39</xdr:row>
      <xdr:rowOff>154813</xdr:rowOff>
    </xdr:to>
    <xdr:sp macro="" textlink="">
      <xdr:nvSpPr>
        <xdr:cNvPr id="588" name="楕円 587"/>
        <xdr:cNvSpPr/>
      </xdr:nvSpPr>
      <xdr:spPr>
        <a:xfrm>
          <a:off x="19494500" y="673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97498</xdr:rowOff>
    </xdr:from>
    <xdr:to>
      <xdr:col>107</xdr:col>
      <xdr:colOff>50800</xdr:colOff>
      <xdr:row>39</xdr:row>
      <xdr:rowOff>104013</xdr:rowOff>
    </xdr:to>
    <xdr:cxnSp macro="">
      <xdr:nvCxnSpPr>
        <xdr:cNvPr id="589" name="直線コネクタ 588"/>
        <xdr:cNvCxnSpPr/>
      </xdr:nvCxnSpPr>
      <xdr:spPr>
        <a:xfrm flipV="1">
          <a:off x="19545300" y="6784048"/>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55849</xdr:rowOff>
    </xdr:from>
    <xdr:to>
      <xdr:col>98</xdr:col>
      <xdr:colOff>38100</xdr:colOff>
      <xdr:row>39</xdr:row>
      <xdr:rowOff>157449</xdr:rowOff>
    </xdr:to>
    <xdr:sp macro="" textlink="">
      <xdr:nvSpPr>
        <xdr:cNvPr id="590" name="楕円 589"/>
        <xdr:cNvSpPr/>
      </xdr:nvSpPr>
      <xdr:spPr>
        <a:xfrm>
          <a:off x="18605500" y="67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104013</xdr:rowOff>
    </xdr:from>
    <xdr:to>
      <xdr:col>102</xdr:col>
      <xdr:colOff>114300</xdr:colOff>
      <xdr:row>39</xdr:row>
      <xdr:rowOff>106649</xdr:rowOff>
    </xdr:to>
    <xdr:cxnSp macro="">
      <xdr:nvCxnSpPr>
        <xdr:cNvPr id="591" name="直線コネクタ 590"/>
        <xdr:cNvCxnSpPr/>
      </xdr:nvCxnSpPr>
      <xdr:spPr>
        <a:xfrm flipV="1">
          <a:off x="18656300" y="6790563"/>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134647</xdr:rowOff>
    </xdr:from>
    <xdr:ext cx="534377" cy="259045"/>
    <xdr:sp macro="" textlink="">
      <xdr:nvSpPr>
        <xdr:cNvPr id="596" name="n_1mainValue【一般廃棄物処理施設】&#10;一人当たり有形固定資産（償却資産）額"/>
        <xdr:cNvSpPr txBox="1"/>
      </xdr:nvSpPr>
      <xdr:spPr>
        <a:xfrm>
          <a:off x="21043411" y="682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139425</xdr:rowOff>
    </xdr:from>
    <xdr:ext cx="534377" cy="259045"/>
    <xdr:sp macro="" textlink="">
      <xdr:nvSpPr>
        <xdr:cNvPr id="597" name="n_2mainValue【一般廃棄物処理施設】&#10;一人当たり有形固定資産（償却資産）額"/>
        <xdr:cNvSpPr txBox="1"/>
      </xdr:nvSpPr>
      <xdr:spPr>
        <a:xfrm>
          <a:off x="20167111" y="68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145940</xdr:rowOff>
    </xdr:from>
    <xdr:ext cx="534377" cy="259045"/>
    <xdr:sp macro="" textlink="">
      <xdr:nvSpPr>
        <xdr:cNvPr id="598" name="n_3mainValue【一般廃棄物処理施設】&#10;一人当たり有形固定資産（償却資産）額"/>
        <xdr:cNvSpPr txBox="1"/>
      </xdr:nvSpPr>
      <xdr:spPr>
        <a:xfrm>
          <a:off x="19278111" y="68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148576</xdr:rowOff>
    </xdr:from>
    <xdr:ext cx="534377" cy="259045"/>
    <xdr:sp macro="" textlink="">
      <xdr:nvSpPr>
        <xdr:cNvPr id="599" name="n_4mainValue【一般廃棄物処理施設】&#10;一人当たり有形固定資産（償却資産）額"/>
        <xdr:cNvSpPr txBox="1"/>
      </xdr:nvSpPr>
      <xdr:spPr>
        <a:xfrm>
          <a:off x="18389111" y="68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638" name="楕円 637"/>
        <xdr:cNvSpPr/>
      </xdr:nvSpPr>
      <xdr:spPr>
        <a:xfrm>
          <a:off x="162687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1795</xdr:rowOff>
    </xdr:from>
    <xdr:ext cx="405111" cy="259045"/>
    <xdr:sp macro="" textlink="">
      <xdr:nvSpPr>
        <xdr:cNvPr id="639" name="【保健センター・保健所】&#10;有形固定資産減価償却率該当値テキスト"/>
        <xdr:cNvSpPr txBox="1"/>
      </xdr:nvSpPr>
      <xdr:spPr>
        <a:xfrm>
          <a:off x="16357600"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113792</xdr:rowOff>
    </xdr:from>
    <xdr:to>
      <xdr:col>81</xdr:col>
      <xdr:colOff>101600</xdr:colOff>
      <xdr:row>59</xdr:row>
      <xdr:rowOff>43942</xdr:rowOff>
    </xdr:to>
    <xdr:sp macro="" textlink="">
      <xdr:nvSpPr>
        <xdr:cNvPr id="640" name="楕円 639"/>
        <xdr:cNvSpPr/>
      </xdr:nvSpPr>
      <xdr:spPr>
        <a:xfrm>
          <a:off x="15430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164592</xdr:rowOff>
    </xdr:from>
    <xdr:to>
      <xdr:col>85</xdr:col>
      <xdr:colOff>127000</xdr:colOff>
      <xdr:row>59</xdr:row>
      <xdr:rowOff>29718</xdr:rowOff>
    </xdr:to>
    <xdr:cxnSp macro="">
      <xdr:nvCxnSpPr>
        <xdr:cNvPr id="641" name="直線コネクタ 640"/>
        <xdr:cNvCxnSpPr/>
      </xdr:nvCxnSpPr>
      <xdr:spPr>
        <a:xfrm>
          <a:off x="15481300" y="101086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77216</xdr:rowOff>
    </xdr:from>
    <xdr:to>
      <xdr:col>76</xdr:col>
      <xdr:colOff>165100</xdr:colOff>
      <xdr:row>59</xdr:row>
      <xdr:rowOff>7366</xdr:rowOff>
    </xdr:to>
    <xdr:sp macro="" textlink="">
      <xdr:nvSpPr>
        <xdr:cNvPr id="642" name="楕円 641"/>
        <xdr:cNvSpPr/>
      </xdr:nvSpPr>
      <xdr:spPr>
        <a:xfrm>
          <a:off x="14541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128016</xdr:rowOff>
    </xdr:from>
    <xdr:to>
      <xdr:col>81</xdr:col>
      <xdr:colOff>50800</xdr:colOff>
      <xdr:row>58</xdr:row>
      <xdr:rowOff>164592</xdr:rowOff>
    </xdr:to>
    <xdr:cxnSp macro="">
      <xdr:nvCxnSpPr>
        <xdr:cNvPr id="643" name="直線コネクタ 642"/>
        <xdr:cNvCxnSpPr/>
      </xdr:nvCxnSpPr>
      <xdr:spPr>
        <a:xfrm>
          <a:off x="14592300" y="100721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24638</xdr:rowOff>
    </xdr:from>
    <xdr:to>
      <xdr:col>72</xdr:col>
      <xdr:colOff>38100</xdr:colOff>
      <xdr:row>58</xdr:row>
      <xdr:rowOff>126238</xdr:rowOff>
    </xdr:to>
    <xdr:sp macro="" textlink="">
      <xdr:nvSpPr>
        <xdr:cNvPr id="644" name="楕円 643"/>
        <xdr:cNvSpPr/>
      </xdr:nvSpPr>
      <xdr:spPr>
        <a:xfrm>
          <a:off x="13652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75438</xdr:rowOff>
    </xdr:from>
    <xdr:to>
      <xdr:col>76</xdr:col>
      <xdr:colOff>114300</xdr:colOff>
      <xdr:row>58</xdr:row>
      <xdr:rowOff>128016</xdr:rowOff>
    </xdr:to>
    <xdr:cxnSp macro="">
      <xdr:nvCxnSpPr>
        <xdr:cNvPr id="645" name="直線コネクタ 644"/>
        <xdr:cNvCxnSpPr/>
      </xdr:nvCxnSpPr>
      <xdr:spPr>
        <a:xfrm>
          <a:off x="13703300" y="1001953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141224</xdr:rowOff>
    </xdr:from>
    <xdr:to>
      <xdr:col>67</xdr:col>
      <xdr:colOff>101600</xdr:colOff>
      <xdr:row>58</xdr:row>
      <xdr:rowOff>71374</xdr:rowOff>
    </xdr:to>
    <xdr:sp macro="" textlink="">
      <xdr:nvSpPr>
        <xdr:cNvPr id="646" name="楕円 645"/>
        <xdr:cNvSpPr/>
      </xdr:nvSpPr>
      <xdr:spPr>
        <a:xfrm>
          <a:off x="127635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20574</xdr:rowOff>
    </xdr:from>
    <xdr:to>
      <xdr:col>71</xdr:col>
      <xdr:colOff>177800</xdr:colOff>
      <xdr:row>58</xdr:row>
      <xdr:rowOff>75438</xdr:rowOff>
    </xdr:to>
    <xdr:cxnSp macro="">
      <xdr:nvCxnSpPr>
        <xdr:cNvPr id="647" name="直線コネクタ 646"/>
        <xdr:cNvCxnSpPr/>
      </xdr:nvCxnSpPr>
      <xdr:spPr>
        <a:xfrm>
          <a:off x="12814300" y="996467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60469</xdr:rowOff>
    </xdr:from>
    <xdr:ext cx="405111" cy="259045"/>
    <xdr:sp macro="" textlink="">
      <xdr:nvSpPr>
        <xdr:cNvPr id="652" name="n_1mainValue【保健センター・保健所】&#10;有形固定資産減価償却率"/>
        <xdr:cNvSpPr txBox="1"/>
      </xdr:nvSpPr>
      <xdr:spPr>
        <a:xfrm>
          <a:off x="152660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23893</xdr:rowOff>
    </xdr:from>
    <xdr:ext cx="405111" cy="259045"/>
    <xdr:sp macro="" textlink="">
      <xdr:nvSpPr>
        <xdr:cNvPr id="653" name="n_2mainValue【保健センター・保健所】&#10;有形固定資産減価償却率"/>
        <xdr:cNvSpPr txBox="1"/>
      </xdr:nvSpPr>
      <xdr:spPr>
        <a:xfrm>
          <a:off x="14389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142765</xdr:rowOff>
    </xdr:from>
    <xdr:ext cx="405111" cy="259045"/>
    <xdr:sp macro="" textlink="">
      <xdr:nvSpPr>
        <xdr:cNvPr id="654" name="n_3mainValue【保健センター・保健所】&#10;有形固定資産減価償却率"/>
        <xdr:cNvSpPr txBox="1"/>
      </xdr:nvSpPr>
      <xdr:spPr>
        <a:xfrm>
          <a:off x="13500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87901</xdr:rowOff>
    </xdr:from>
    <xdr:ext cx="405111" cy="259045"/>
    <xdr:sp macro="" textlink="">
      <xdr:nvSpPr>
        <xdr:cNvPr id="655" name="n_4mainValue【保健センター・保健所】&#10;有形固定資産減価償却率"/>
        <xdr:cNvSpPr txBox="1"/>
      </xdr:nvSpPr>
      <xdr:spPr>
        <a:xfrm>
          <a:off x="126117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xdr:rowOff>
    </xdr:from>
    <xdr:to>
      <xdr:col>116</xdr:col>
      <xdr:colOff>114300</xdr:colOff>
      <xdr:row>61</xdr:row>
      <xdr:rowOff>115570</xdr:rowOff>
    </xdr:to>
    <xdr:sp macro="" textlink="">
      <xdr:nvSpPr>
        <xdr:cNvPr id="695" name="楕円 694"/>
        <xdr:cNvSpPr/>
      </xdr:nvSpPr>
      <xdr:spPr>
        <a:xfrm>
          <a:off x="22110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36847</xdr:rowOff>
    </xdr:from>
    <xdr:ext cx="469744" cy="259045"/>
    <xdr:sp macro="" textlink="">
      <xdr:nvSpPr>
        <xdr:cNvPr id="696" name="【保健センター・保健所】&#10;一人当たり面積該当値テキスト"/>
        <xdr:cNvSpPr txBox="1"/>
      </xdr:nvSpPr>
      <xdr:spPr>
        <a:xfrm>
          <a:off x="22199600"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21590</xdr:rowOff>
    </xdr:from>
    <xdr:to>
      <xdr:col>112</xdr:col>
      <xdr:colOff>38100</xdr:colOff>
      <xdr:row>61</xdr:row>
      <xdr:rowOff>123190</xdr:rowOff>
    </xdr:to>
    <xdr:sp macro="" textlink="">
      <xdr:nvSpPr>
        <xdr:cNvPr id="697" name="楕円 696"/>
        <xdr:cNvSpPr/>
      </xdr:nvSpPr>
      <xdr:spPr>
        <a:xfrm>
          <a:off x="2127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64770</xdr:rowOff>
    </xdr:from>
    <xdr:to>
      <xdr:col>116</xdr:col>
      <xdr:colOff>63500</xdr:colOff>
      <xdr:row>61</xdr:row>
      <xdr:rowOff>72390</xdr:rowOff>
    </xdr:to>
    <xdr:cxnSp macro="">
      <xdr:nvCxnSpPr>
        <xdr:cNvPr id="698" name="直線コネクタ 697"/>
        <xdr:cNvCxnSpPr/>
      </xdr:nvCxnSpPr>
      <xdr:spPr>
        <a:xfrm flipV="1">
          <a:off x="21323300" y="10523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21590</xdr:rowOff>
    </xdr:from>
    <xdr:to>
      <xdr:col>107</xdr:col>
      <xdr:colOff>101600</xdr:colOff>
      <xdr:row>61</xdr:row>
      <xdr:rowOff>123190</xdr:rowOff>
    </xdr:to>
    <xdr:sp macro="" textlink="">
      <xdr:nvSpPr>
        <xdr:cNvPr id="699" name="楕円 698"/>
        <xdr:cNvSpPr/>
      </xdr:nvSpPr>
      <xdr:spPr>
        <a:xfrm>
          <a:off x="2038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72390</xdr:rowOff>
    </xdr:from>
    <xdr:to>
      <xdr:col>111</xdr:col>
      <xdr:colOff>177800</xdr:colOff>
      <xdr:row>61</xdr:row>
      <xdr:rowOff>72390</xdr:rowOff>
    </xdr:to>
    <xdr:cxnSp macro="">
      <xdr:nvCxnSpPr>
        <xdr:cNvPr id="700" name="直線コネクタ 699"/>
        <xdr:cNvCxnSpPr/>
      </xdr:nvCxnSpPr>
      <xdr:spPr>
        <a:xfrm>
          <a:off x="20434300" y="10530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701" name="楕円 700"/>
        <xdr:cNvSpPr/>
      </xdr:nvSpPr>
      <xdr:spPr>
        <a:xfrm>
          <a:off x="19494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72390</xdr:rowOff>
    </xdr:from>
    <xdr:to>
      <xdr:col>107</xdr:col>
      <xdr:colOff>50800</xdr:colOff>
      <xdr:row>61</xdr:row>
      <xdr:rowOff>72390</xdr:rowOff>
    </xdr:to>
    <xdr:cxnSp macro="">
      <xdr:nvCxnSpPr>
        <xdr:cNvPr id="702" name="直線コネクタ 701"/>
        <xdr:cNvCxnSpPr/>
      </xdr:nvCxnSpPr>
      <xdr:spPr>
        <a:xfrm>
          <a:off x="19545300" y="10530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21590</xdr:rowOff>
    </xdr:from>
    <xdr:to>
      <xdr:col>98</xdr:col>
      <xdr:colOff>38100</xdr:colOff>
      <xdr:row>61</xdr:row>
      <xdr:rowOff>123190</xdr:rowOff>
    </xdr:to>
    <xdr:sp macro="" textlink="">
      <xdr:nvSpPr>
        <xdr:cNvPr id="703" name="楕円 702"/>
        <xdr:cNvSpPr/>
      </xdr:nvSpPr>
      <xdr:spPr>
        <a:xfrm>
          <a:off x="18605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72390</xdr:rowOff>
    </xdr:from>
    <xdr:to>
      <xdr:col>102</xdr:col>
      <xdr:colOff>114300</xdr:colOff>
      <xdr:row>61</xdr:row>
      <xdr:rowOff>72390</xdr:rowOff>
    </xdr:to>
    <xdr:cxnSp macro="">
      <xdr:nvCxnSpPr>
        <xdr:cNvPr id="704" name="直線コネクタ 703"/>
        <xdr:cNvCxnSpPr/>
      </xdr:nvCxnSpPr>
      <xdr:spPr>
        <a:xfrm>
          <a:off x="18656300" y="10530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139717</xdr:rowOff>
    </xdr:from>
    <xdr:ext cx="469744" cy="259045"/>
    <xdr:sp macro="" textlink="">
      <xdr:nvSpPr>
        <xdr:cNvPr id="709" name="n_1mainValue【保健センター・保健所】&#10;一人当たり面積"/>
        <xdr:cNvSpPr txBox="1"/>
      </xdr:nvSpPr>
      <xdr:spPr>
        <a:xfrm>
          <a:off x="21075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139717</xdr:rowOff>
    </xdr:from>
    <xdr:ext cx="469744" cy="259045"/>
    <xdr:sp macro="" textlink="">
      <xdr:nvSpPr>
        <xdr:cNvPr id="710" name="n_2mainValue【保健センター・保健所】&#10;一人当たり面積"/>
        <xdr:cNvSpPr txBox="1"/>
      </xdr:nvSpPr>
      <xdr:spPr>
        <a:xfrm>
          <a:off x="20199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711" name="n_3mainValue【保健センター・保健所】&#10;一人当たり面積"/>
        <xdr:cNvSpPr txBox="1"/>
      </xdr:nvSpPr>
      <xdr:spPr>
        <a:xfrm>
          <a:off x="19310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139717</xdr:rowOff>
    </xdr:from>
    <xdr:ext cx="469744" cy="259045"/>
    <xdr:sp macro="" textlink="">
      <xdr:nvSpPr>
        <xdr:cNvPr id="712" name="n_4mainValue【保健センター・保健所】&#10;一人当たり面積"/>
        <xdr:cNvSpPr txBox="1"/>
      </xdr:nvSpPr>
      <xdr:spPr>
        <a:xfrm>
          <a:off x="18421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132080</xdr:rowOff>
    </xdr:from>
    <xdr:to>
      <xdr:col>85</xdr:col>
      <xdr:colOff>177800</xdr:colOff>
      <xdr:row>83</xdr:row>
      <xdr:rowOff>62230</xdr:rowOff>
    </xdr:to>
    <xdr:sp macro="" textlink="">
      <xdr:nvSpPr>
        <xdr:cNvPr id="753" name="楕円 752"/>
        <xdr:cNvSpPr/>
      </xdr:nvSpPr>
      <xdr:spPr>
        <a:xfrm>
          <a:off x="16268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110507</xdr:rowOff>
    </xdr:from>
    <xdr:ext cx="405111" cy="259045"/>
    <xdr:sp macro="" textlink="">
      <xdr:nvSpPr>
        <xdr:cNvPr id="754" name="【消防施設】&#10;有形固定資産減価償却率該当値テキスト"/>
        <xdr:cNvSpPr txBox="1"/>
      </xdr:nvSpPr>
      <xdr:spPr>
        <a:xfrm>
          <a:off x="1635760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143511</xdr:rowOff>
    </xdr:from>
    <xdr:to>
      <xdr:col>81</xdr:col>
      <xdr:colOff>101600</xdr:colOff>
      <xdr:row>83</xdr:row>
      <xdr:rowOff>73661</xdr:rowOff>
    </xdr:to>
    <xdr:sp macro="" textlink="">
      <xdr:nvSpPr>
        <xdr:cNvPr id="755" name="楕円 754"/>
        <xdr:cNvSpPr/>
      </xdr:nvSpPr>
      <xdr:spPr>
        <a:xfrm>
          <a:off x="15430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xdr:rowOff>
    </xdr:from>
    <xdr:to>
      <xdr:col>85</xdr:col>
      <xdr:colOff>127000</xdr:colOff>
      <xdr:row>83</xdr:row>
      <xdr:rowOff>22861</xdr:rowOff>
    </xdr:to>
    <xdr:cxnSp macro="">
      <xdr:nvCxnSpPr>
        <xdr:cNvPr id="756" name="直線コネクタ 755"/>
        <xdr:cNvCxnSpPr/>
      </xdr:nvCxnSpPr>
      <xdr:spPr>
        <a:xfrm flipV="1">
          <a:off x="15481300" y="142417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130175</xdr:rowOff>
    </xdr:from>
    <xdr:to>
      <xdr:col>76</xdr:col>
      <xdr:colOff>165100</xdr:colOff>
      <xdr:row>83</xdr:row>
      <xdr:rowOff>60325</xdr:rowOff>
    </xdr:to>
    <xdr:sp macro="" textlink="">
      <xdr:nvSpPr>
        <xdr:cNvPr id="757" name="楕円 756"/>
        <xdr:cNvSpPr/>
      </xdr:nvSpPr>
      <xdr:spPr>
        <a:xfrm>
          <a:off x="14541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xdr:rowOff>
    </xdr:from>
    <xdr:to>
      <xdr:col>81</xdr:col>
      <xdr:colOff>50800</xdr:colOff>
      <xdr:row>83</xdr:row>
      <xdr:rowOff>22861</xdr:rowOff>
    </xdr:to>
    <xdr:cxnSp macro="">
      <xdr:nvCxnSpPr>
        <xdr:cNvPr id="758" name="直線コネクタ 757"/>
        <xdr:cNvCxnSpPr/>
      </xdr:nvCxnSpPr>
      <xdr:spPr>
        <a:xfrm>
          <a:off x="14592300" y="142398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759" name="楕円 758"/>
        <xdr:cNvSpPr/>
      </xdr:nvSpPr>
      <xdr:spPr>
        <a:xfrm>
          <a:off x="1365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144780</xdr:rowOff>
    </xdr:from>
    <xdr:to>
      <xdr:col>76</xdr:col>
      <xdr:colOff>114300</xdr:colOff>
      <xdr:row>83</xdr:row>
      <xdr:rowOff>9525</xdr:rowOff>
    </xdr:to>
    <xdr:cxnSp macro="">
      <xdr:nvCxnSpPr>
        <xdr:cNvPr id="760" name="直線コネクタ 759"/>
        <xdr:cNvCxnSpPr/>
      </xdr:nvCxnSpPr>
      <xdr:spPr>
        <a:xfrm>
          <a:off x="13703300" y="14203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761" name="楕円 760"/>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82</xdr:row>
      <xdr:rowOff>144780</xdr:rowOff>
    </xdr:to>
    <xdr:cxnSp macro="">
      <xdr:nvCxnSpPr>
        <xdr:cNvPr id="762" name="直線コネクタ 761"/>
        <xdr:cNvCxnSpPr/>
      </xdr:nvCxnSpPr>
      <xdr:spPr>
        <a:xfrm>
          <a:off x="12814300" y="141827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64788</xdr:rowOff>
    </xdr:from>
    <xdr:ext cx="405111" cy="259045"/>
    <xdr:sp macro="" textlink="">
      <xdr:nvSpPr>
        <xdr:cNvPr id="767" name="n_1mainValue【消防施設】&#10;有形固定資産減価償却率"/>
        <xdr:cNvSpPr txBox="1"/>
      </xdr:nvSpPr>
      <xdr:spPr>
        <a:xfrm>
          <a:off x="152660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51452</xdr:rowOff>
    </xdr:from>
    <xdr:ext cx="405111" cy="259045"/>
    <xdr:sp macro="" textlink="">
      <xdr:nvSpPr>
        <xdr:cNvPr id="768" name="n_2mainValue【消防施設】&#10;有形固定資産減価償却率"/>
        <xdr:cNvSpPr txBox="1"/>
      </xdr:nvSpPr>
      <xdr:spPr>
        <a:xfrm>
          <a:off x="14389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769" name="n_3mainValue【消防施設】&#10;有形固定資産減価償却率"/>
        <xdr:cNvSpPr txBox="1"/>
      </xdr:nvSpPr>
      <xdr:spPr>
        <a:xfrm>
          <a:off x="13500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770" name="n_4mainValue【消防施設】&#10;有形固定資産減価償却率"/>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2" name="楕円 811"/>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813" name="【消防施設】&#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131536</xdr:rowOff>
    </xdr:from>
    <xdr:to>
      <xdr:col>112</xdr:col>
      <xdr:colOff>38100</xdr:colOff>
      <xdr:row>84</xdr:row>
      <xdr:rowOff>61686</xdr:rowOff>
    </xdr:to>
    <xdr:sp macro="" textlink="">
      <xdr:nvSpPr>
        <xdr:cNvPr id="814" name="楕円 813"/>
        <xdr:cNvSpPr/>
      </xdr:nvSpPr>
      <xdr:spPr>
        <a:xfrm>
          <a:off x="21272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10886</xdr:rowOff>
    </xdr:to>
    <xdr:cxnSp macro="">
      <xdr:nvCxnSpPr>
        <xdr:cNvPr id="815" name="直線コネクタ 814"/>
        <xdr:cNvCxnSpPr/>
      </xdr:nvCxnSpPr>
      <xdr:spPr>
        <a:xfrm flipV="1">
          <a:off x="21323300" y="144018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816" name="楕円 815"/>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10886</xdr:rowOff>
    </xdr:from>
    <xdr:to>
      <xdr:col>111</xdr:col>
      <xdr:colOff>177800</xdr:colOff>
      <xdr:row>84</xdr:row>
      <xdr:rowOff>21771</xdr:rowOff>
    </xdr:to>
    <xdr:cxnSp macro="">
      <xdr:nvCxnSpPr>
        <xdr:cNvPr id="817" name="直線コネクタ 816"/>
        <xdr:cNvCxnSpPr/>
      </xdr:nvCxnSpPr>
      <xdr:spPr>
        <a:xfrm flipV="1">
          <a:off x="20434300" y="1441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131536</xdr:rowOff>
    </xdr:from>
    <xdr:to>
      <xdr:col>102</xdr:col>
      <xdr:colOff>165100</xdr:colOff>
      <xdr:row>84</xdr:row>
      <xdr:rowOff>61686</xdr:rowOff>
    </xdr:to>
    <xdr:sp macro="" textlink="">
      <xdr:nvSpPr>
        <xdr:cNvPr id="818" name="楕円 817"/>
        <xdr:cNvSpPr/>
      </xdr:nvSpPr>
      <xdr:spPr>
        <a:xfrm>
          <a:off x="19494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10886</xdr:rowOff>
    </xdr:from>
    <xdr:to>
      <xdr:col>107</xdr:col>
      <xdr:colOff>50800</xdr:colOff>
      <xdr:row>84</xdr:row>
      <xdr:rowOff>21771</xdr:rowOff>
    </xdr:to>
    <xdr:cxnSp macro="">
      <xdr:nvCxnSpPr>
        <xdr:cNvPr id="819" name="直線コネクタ 818"/>
        <xdr:cNvCxnSpPr/>
      </xdr:nvCxnSpPr>
      <xdr:spPr>
        <a:xfrm>
          <a:off x="19545300" y="1441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820" name="楕円 819"/>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10886</xdr:rowOff>
    </xdr:from>
    <xdr:to>
      <xdr:col>102</xdr:col>
      <xdr:colOff>114300</xdr:colOff>
      <xdr:row>84</xdr:row>
      <xdr:rowOff>21771</xdr:rowOff>
    </xdr:to>
    <xdr:cxnSp macro="">
      <xdr:nvCxnSpPr>
        <xdr:cNvPr id="821" name="直線コネクタ 820"/>
        <xdr:cNvCxnSpPr/>
      </xdr:nvCxnSpPr>
      <xdr:spPr>
        <a:xfrm flipV="1">
          <a:off x="18656300" y="1441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52813</xdr:rowOff>
    </xdr:from>
    <xdr:ext cx="469744" cy="259045"/>
    <xdr:sp macro="" textlink="">
      <xdr:nvSpPr>
        <xdr:cNvPr id="826" name="n_1mainValue【消防施設】&#10;一人当たり面積"/>
        <xdr:cNvSpPr txBox="1"/>
      </xdr:nvSpPr>
      <xdr:spPr>
        <a:xfrm>
          <a:off x="210757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827" name="n_2mainValue【消防施設】&#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52813</xdr:rowOff>
    </xdr:from>
    <xdr:ext cx="469744" cy="259045"/>
    <xdr:sp macro="" textlink="">
      <xdr:nvSpPr>
        <xdr:cNvPr id="828" name="n_3mainValue【消防施設】&#10;一人当たり面積"/>
        <xdr:cNvSpPr txBox="1"/>
      </xdr:nvSpPr>
      <xdr:spPr>
        <a:xfrm>
          <a:off x="19310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829" name="n_4mainValue【消防施設】&#10;一人当たり面積"/>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xdr:rowOff>
    </xdr:from>
    <xdr:to>
      <xdr:col>85</xdr:col>
      <xdr:colOff>177800</xdr:colOff>
      <xdr:row>104</xdr:row>
      <xdr:rowOff>107950</xdr:rowOff>
    </xdr:to>
    <xdr:sp macro="" textlink="">
      <xdr:nvSpPr>
        <xdr:cNvPr id="870" name="楕円 869"/>
        <xdr:cNvSpPr/>
      </xdr:nvSpPr>
      <xdr:spPr>
        <a:xfrm>
          <a:off x="16268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156227</xdr:rowOff>
    </xdr:from>
    <xdr:ext cx="405111" cy="259045"/>
    <xdr:sp macro="" textlink="">
      <xdr:nvSpPr>
        <xdr:cNvPr id="871" name="【庁舎】&#10;有形固定資産減価償却率該当値テキスト"/>
        <xdr:cNvSpPr txBox="1"/>
      </xdr:nvSpPr>
      <xdr:spPr>
        <a:xfrm>
          <a:off x="16357600"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133986</xdr:rowOff>
    </xdr:from>
    <xdr:to>
      <xdr:col>81</xdr:col>
      <xdr:colOff>101600</xdr:colOff>
      <xdr:row>104</xdr:row>
      <xdr:rowOff>64136</xdr:rowOff>
    </xdr:to>
    <xdr:sp macro="" textlink="">
      <xdr:nvSpPr>
        <xdr:cNvPr id="872" name="楕円 871"/>
        <xdr:cNvSpPr/>
      </xdr:nvSpPr>
      <xdr:spPr>
        <a:xfrm>
          <a:off x="15430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13336</xdr:rowOff>
    </xdr:from>
    <xdr:to>
      <xdr:col>85</xdr:col>
      <xdr:colOff>127000</xdr:colOff>
      <xdr:row>104</xdr:row>
      <xdr:rowOff>57150</xdr:rowOff>
    </xdr:to>
    <xdr:cxnSp macro="">
      <xdr:nvCxnSpPr>
        <xdr:cNvPr id="873" name="直線コネクタ 872"/>
        <xdr:cNvCxnSpPr/>
      </xdr:nvCxnSpPr>
      <xdr:spPr>
        <a:xfrm>
          <a:off x="15481300" y="178441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92075</xdr:rowOff>
    </xdr:from>
    <xdr:to>
      <xdr:col>76</xdr:col>
      <xdr:colOff>165100</xdr:colOff>
      <xdr:row>104</xdr:row>
      <xdr:rowOff>22225</xdr:rowOff>
    </xdr:to>
    <xdr:sp macro="" textlink="">
      <xdr:nvSpPr>
        <xdr:cNvPr id="874" name="楕円 873"/>
        <xdr:cNvSpPr/>
      </xdr:nvSpPr>
      <xdr:spPr>
        <a:xfrm>
          <a:off x="14541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142875</xdr:rowOff>
    </xdr:from>
    <xdr:to>
      <xdr:col>81</xdr:col>
      <xdr:colOff>50800</xdr:colOff>
      <xdr:row>104</xdr:row>
      <xdr:rowOff>13336</xdr:rowOff>
    </xdr:to>
    <xdr:cxnSp macro="">
      <xdr:nvCxnSpPr>
        <xdr:cNvPr id="875" name="直線コネクタ 874"/>
        <xdr:cNvCxnSpPr/>
      </xdr:nvCxnSpPr>
      <xdr:spPr>
        <a:xfrm>
          <a:off x="14592300" y="178022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76" name="楕円 875"/>
        <xdr:cNvSpPr/>
      </xdr:nvSpPr>
      <xdr:spPr>
        <a:xfrm>
          <a:off x="1365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142875</xdr:rowOff>
    </xdr:to>
    <xdr:cxnSp macro="">
      <xdr:nvCxnSpPr>
        <xdr:cNvPr id="877" name="直線コネクタ 876"/>
        <xdr:cNvCxnSpPr/>
      </xdr:nvCxnSpPr>
      <xdr:spPr>
        <a:xfrm>
          <a:off x="13703300" y="177812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118745</xdr:rowOff>
    </xdr:from>
    <xdr:to>
      <xdr:col>67</xdr:col>
      <xdr:colOff>101600</xdr:colOff>
      <xdr:row>105</xdr:row>
      <xdr:rowOff>48895</xdr:rowOff>
    </xdr:to>
    <xdr:sp macro="" textlink="">
      <xdr:nvSpPr>
        <xdr:cNvPr id="878" name="楕円 877"/>
        <xdr:cNvSpPr/>
      </xdr:nvSpPr>
      <xdr:spPr>
        <a:xfrm>
          <a:off x="12763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104</xdr:row>
      <xdr:rowOff>169545</xdr:rowOff>
    </xdr:to>
    <xdr:cxnSp macro="">
      <xdr:nvCxnSpPr>
        <xdr:cNvPr id="879" name="直線コネクタ 878"/>
        <xdr:cNvCxnSpPr/>
      </xdr:nvCxnSpPr>
      <xdr:spPr>
        <a:xfrm flipV="1">
          <a:off x="12814300" y="1778127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55263</xdr:rowOff>
    </xdr:from>
    <xdr:ext cx="405111" cy="259045"/>
    <xdr:sp macro="" textlink="">
      <xdr:nvSpPr>
        <xdr:cNvPr id="884" name="n_1mainValue【庁舎】&#10;有形固定資産減価償却率"/>
        <xdr:cNvSpPr txBox="1"/>
      </xdr:nvSpPr>
      <xdr:spPr>
        <a:xfrm>
          <a:off x="152660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13352</xdr:rowOff>
    </xdr:from>
    <xdr:ext cx="405111" cy="259045"/>
    <xdr:sp macro="" textlink="">
      <xdr:nvSpPr>
        <xdr:cNvPr id="885" name="n_2mainValue【庁舎】&#10;有形固定資産減価償却率"/>
        <xdr:cNvSpPr txBox="1"/>
      </xdr:nvSpPr>
      <xdr:spPr>
        <a:xfrm>
          <a:off x="14389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886" name="n_3mainValue【庁舎】&#10;有形固定資産減価償却率"/>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40022</xdr:rowOff>
    </xdr:from>
    <xdr:ext cx="405111" cy="259045"/>
    <xdr:sp macro="" textlink="">
      <xdr:nvSpPr>
        <xdr:cNvPr id="887" name="n_4mainValue【庁舎】&#10;有形固定資産減価償却率"/>
        <xdr:cNvSpPr txBox="1"/>
      </xdr:nvSpPr>
      <xdr:spPr>
        <a:xfrm>
          <a:off x="12611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96265</xdr:rowOff>
    </xdr:from>
    <xdr:to>
      <xdr:col>116</xdr:col>
      <xdr:colOff>114300</xdr:colOff>
      <xdr:row>104</xdr:row>
      <xdr:rowOff>26415</xdr:rowOff>
    </xdr:to>
    <xdr:sp macro="" textlink="">
      <xdr:nvSpPr>
        <xdr:cNvPr id="925" name="楕円 924"/>
        <xdr:cNvSpPr/>
      </xdr:nvSpPr>
      <xdr:spPr>
        <a:xfrm>
          <a:off x="221107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119142</xdr:rowOff>
    </xdr:from>
    <xdr:ext cx="469744" cy="259045"/>
    <xdr:sp macro="" textlink="">
      <xdr:nvSpPr>
        <xdr:cNvPr id="926" name="【庁舎】&#10;一人当たり面積該当値テキスト"/>
        <xdr:cNvSpPr txBox="1"/>
      </xdr:nvSpPr>
      <xdr:spPr>
        <a:xfrm>
          <a:off x="221996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100837</xdr:rowOff>
    </xdr:from>
    <xdr:to>
      <xdr:col>112</xdr:col>
      <xdr:colOff>38100</xdr:colOff>
      <xdr:row>104</xdr:row>
      <xdr:rowOff>30987</xdr:rowOff>
    </xdr:to>
    <xdr:sp macro="" textlink="">
      <xdr:nvSpPr>
        <xdr:cNvPr id="927" name="楕円 926"/>
        <xdr:cNvSpPr/>
      </xdr:nvSpPr>
      <xdr:spPr>
        <a:xfrm>
          <a:off x="21272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147065</xdr:rowOff>
    </xdr:from>
    <xdr:to>
      <xdr:col>116</xdr:col>
      <xdr:colOff>63500</xdr:colOff>
      <xdr:row>103</xdr:row>
      <xdr:rowOff>151637</xdr:rowOff>
    </xdr:to>
    <xdr:cxnSp macro="">
      <xdr:nvCxnSpPr>
        <xdr:cNvPr id="928" name="直線コネクタ 927"/>
        <xdr:cNvCxnSpPr/>
      </xdr:nvCxnSpPr>
      <xdr:spPr>
        <a:xfrm flipV="1">
          <a:off x="21323300" y="178064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96265</xdr:rowOff>
    </xdr:from>
    <xdr:to>
      <xdr:col>107</xdr:col>
      <xdr:colOff>101600</xdr:colOff>
      <xdr:row>104</xdr:row>
      <xdr:rowOff>26415</xdr:rowOff>
    </xdr:to>
    <xdr:sp macro="" textlink="">
      <xdr:nvSpPr>
        <xdr:cNvPr id="929" name="楕円 928"/>
        <xdr:cNvSpPr/>
      </xdr:nvSpPr>
      <xdr:spPr>
        <a:xfrm>
          <a:off x="2038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147065</xdr:rowOff>
    </xdr:from>
    <xdr:to>
      <xdr:col>111</xdr:col>
      <xdr:colOff>177800</xdr:colOff>
      <xdr:row>103</xdr:row>
      <xdr:rowOff>151637</xdr:rowOff>
    </xdr:to>
    <xdr:cxnSp macro="">
      <xdr:nvCxnSpPr>
        <xdr:cNvPr id="930" name="直線コネクタ 929"/>
        <xdr:cNvCxnSpPr/>
      </xdr:nvCxnSpPr>
      <xdr:spPr>
        <a:xfrm>
          <a:off x="20434300" y="178064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100837</xdr:rowOff>
    </xdr:from>
    <xdr:to>
      <xdr:col>102</xdr:col>
      <xdr:colOff>165100</xdr:colOff>
      <xdr:row>104</xdr:row>
      <xdr:rowOff>30987</xdr:rowOff>
    </xdr:to>
    <xdr:sp macro="" textlink="">
      <xdr:nvSpPr>
        <xdr:cNvPr id="931" name="楕円 930"/>
        <xdr:cNvSpPr/>
      </xdr:nvSpPr>
      <xdr:spPr>
        <a:xfrm>
          <a:off x="19494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147065</xdr:rowOff>
    </xdr:from>
    <xdr:to>
      <xdr:col>107</xdr:col>
      <xdr:colOff>50800</xdr:colOff>
      <xdr:row>103</xdr:row>
      <xdr:rowOff>151637</xdr:rowOff>
    </xdr:to>
    <xdr:cxnSp macro="">
      <xdr:nvCxnSpPr>
        <xdr:cNvPr id="932" name="直線コネクタ 931"/>
        <xdr:cNvCxnSpPr/>
      </xdr:nvCxnSpPr>
      <xdr:spPr>
        <a:xfrm flipV="1">
          <a:off x="19545300" y="178064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77978</xdr:rowOff>
    </xdr:from>
    <xdr:to>
      <xdr:col>98</xdr:col>
      <xdr:colOff>38100</xdr:colOff>
      <xdr:row>104</xdr:row>
      <xdr:rowOff>8128</xdr:rowOff>
    </xdr:to>
    <xdr:sp macro="" textlink="">
      <xdr:nvSpPr>
        <xdr:cNvPr id="933" name="楕円 932"/>
        <xdr:cNvSpPr/>
      </xdr:nvSpPr>
      <xdr:spPr>
        <a:xfrm>
          <a:off x="18605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128778</xdr:rowOff>
    </xdr:from>
    <xdr:to>
      <xdr:col>102</xdr:col>
      <xdr:colOff>114300</xdr:colOff>
      <xdr:row>103</xdr:row>
      <xdr:rowOff>151637</xdr:rowOff>
    </xdr:to>
    <xdr:cxnSp macro="">
      <xdr:nvCxnSpPr>
        <xdr:cNvPr id="934" name="直線コネクタ 933"/>
        <xdr:cNvCxnSpPr/>
      </xdr:nvCxnSpPr>
      <xdr:spPr>
        <a:xfrm>
          <a:off x="18656300" y="177881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47514</xdr:rowOff>
    </xdr:from>
    <xdr:ext cx="469744" cy="259045"/>
    <xdr:sp macro="" textlink="">
      <xdr:nvSpPr>
        <xdr:cNvPr id="939" name="n_1mainValue【庁舎】&#10;一人当たり面積"/>
        <xdr:cNvSpPr txBox="1"/>
      </xdr:nvSpPr>
      <xdr:spPr>
        <a:xfrm>
          <a:off x="210757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42942</xdr:rowOff>
    </xdr:from>
    <xdr:ext cx="469744" cy="259045"/>
    <xdr:sp macro="" textlink="">
      <xdr:nvSpPr>
        <xdr:cNvPr id="940" name="n_2mainValue【庁舎】&#10;一人当たり面積"/>
        <xdr:cNvSpPr txBox="1"/>
      </xdr:nvSpPr>
      <xdr:spPr>
        <a:xfrm>
          <a:off x="201994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47514</xdr:rowOff>
    </xdr:from>
    <xdr:ext cx="469744" cy="259045"/>
    <xdr:sp macro="" textlink="">
      <xdr:nvSpPr>
        <xdr:cNvPr id="941" name="n_3mainValue【庁舎】&#10;一人当たり面積"/>
        <xdr:cNvSpPr txBox="1"/>
      </xdr:nvSpPr>
      <xdr:spPr>
        <a:xfrm>
          <a:off x="193104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24655</xdr:rowOff>
    </xdr:from>
    <xdr:ext cx="469744" cy="259045"/>
    <xdr:sp macro="" textlink="">
      <xdr:nvSpPr>
        <xdr:cNvPr id="942" name="n_4mainValue【庁舎】&#10;一人当たり面積"/>
        <xdr:cNvSpPr txBox="1"/>
      </xdr:nvSpPr>
      <xdr:spPr>
        <a:xfrm>
          <a:off x="18421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大半の令和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前年度比で上昇している。前年度比で下落している施設は、図書館、消防施設、市民会館である。類似団体と比較して特に同指標が高くなっている施設は、図書館、一般廃棄物処理施設、市民会館であり、低い施設は保健センター・保健所、福祉施設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一般廃棄物処理施設については、同施設の大部分を占めるごみ焼却場が竣工より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が高止まりしている。今後の見通しとしては、ごみ焼却場における大規模改修工事が控えていることから有形固定資産減価償却率は改善され、現在候補地選定を進めている新クリーンセンターが完成すれば大幅に同指標が改善され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前年度と比較し、基準財政収入額、基準財政需要額ともに増加したが、基準財政収入額の伸びが基準財政需要額の伸びを下回ったため、単年度、３カ年平均ともに減少となった。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近年低下傾向（令和３年度から３年連続して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であり、類似団体平均との差も拡大しているため、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128815</xdr:rowOff>
    </xdr:to>
    <xdr:cxnSp macro="">
      <xdr:nvCxnSpPr>
        <xdr:cNvPr id="71" name="直線コネクタ 70"/>
        <xdr:cNvCxnSpPr/>
      </xdr:nvCxnSpPr>
      <xdr:spPr>
        <a:xfrm>
          <a:off x="4114800" y="727800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77107</xdr:rowOff>
    </xdr:to>
    <xdr:cxnSp macro="">
      <xdr:nvCxnSpPr>
        <xdr:cNvPr id="74" name="直線コネクタ 73"/>
        <xdr:cNvCxnSpPr/>
      </xdr:nvCxnSpPr>
      <xdr:spPr>
        <a:xfrm>
          <a:off x="3225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7" name="直線コネクタ 76"/>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80" name="直線コネクタ 79"/>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臨時財政対策債が減少したものの、固定資産税の増加等により市税が増加したことや普通交付税が増加したことにより分母が増加した。分子においては定年延長による退職手当の減少等により人件費が減少したが、繰出金や公債費の増加等により分子全体としても増加し、比率は前年度と同じ</a:t>
          </a:r>
          <a:r>
            <a:rPr kumimoji="1" lang="en-US" altLang="ja-JP" sz="1100">
              <a:latin typeface="ＭＳ Ｐゴシック" panose="020B0600070205080204" pitchFamily="50" charset="-128"/>
              <a:ea typeface="ＭＳ Ｐゴシック" panose="020B0600070205080204" pitchFamily="50" charset="-128"/>
            </a:rPr>
            <a:t>96.9</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比較して、差は縮まったが依然として高い水準であるため、歳入においては企業誘致や定住促進により税収の確保に努め、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53594</xdr:rowOff>
    </xdr:from>
    <xdr:to>
      <xdr:col>23</xdr:col>
      <xdr:colOff>133350</xdr:colOff>
      <xdr:row>66</xdr:row>
      <xdr:rowOff>53594</xdr:rowOff>
    </xdr:to>
    <xdr:cxnSp macro="">
      <xdr:nvCxnSpPr>
        <xdr:cNvPr id="132" name="直線コネクタ 131"/>
        <xdr:cNvCxnSpPr/>
      </xdr:nvCxnSpPr>
      <xdr:spPr>
        <a:xfrm>
          <a:off x="4114800" y="11369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116586</xdr:rowOff>
    </xdr:from>
    <xdr:to>
      <xdr:col>19</xdr:col>
      <xdr:colOff>133350</xdr:colOff>
      <xdr:row>66</xdr:row>
      <xdr:rowOff>53594</xdr:rowOff>
    </xdr:to>
    <xdr:cxnSp macro="">
      <xdr:nvCxnSpPr>
        <xdr:cNvPr id="135" name="直線コネクタ 134"/>
        <xdr:cNvCxnSpPr/>
      </xdr:nvCxnSpPr>
      <xdr:spPr>
        <a:xfrm>
          <a:off x="3225800" y="110893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66</xdr:row>
      <xdr:rowOff>77724</xdr:rowOff>
    </xdr:to>
    <xdr:cxnSp macro="">
      <xdr:nvCxnSpPr>
        <xdr:cNvPr id="138" name="直線コネクタ 137"/>
        <xdr:cNvCxnSpPr/>
      </xdr:nvCxnSpPr>
      <xdr:spPr>
        <a:xfrm flipV="1">
          <a:off x="2336800" y="1108938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67</xdr:row>
      <xdr:rowOff>17272</xdr:rowOff>
    </xdr:to>
    <xdr:cxnSp macro="">
      <xdr:nvCxnSpPr>
        <xdr:cNvPr id="141" name="直線コネクタ 140"/>
        <xdr:cNvCxnSpPr/>
      </xdr:nvCxnSpPr>
      <xdr:spPr>
        <a:xfrm flipV="1">
          <a:off x="1447800" y="1139342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2794</xdr:rowOff>
    </xdr:from>
    <xdr:to>
      <xdr:col>23</xdr:col>
      <xdr:colOff>184150</xdr:colOff>
      <xdr:row>66</xdr:row>
      <xdr:rowOff>104394</xdr:rowOff>
    </xdr:to>
    <xdr:sp macro="" textlink="">
      <xdr:nvSpPr>
        <xdr:cNvPr id="151" name="楕円 150"/>
        <xdr:cNvSpPr/>
      </xdr:nvSpPr>
      <xdr:spPr>
        <a:xfrm>
          <a:off x="49022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146321</xdr:rowOff>
    </xdr:from>
    <xdr:ext cx="762000" cy="259045"/>
    <xdr:sp macro="" textlink="">
      <xdr:nvSpPr>
        <xdr:cNvPr id="152" name="財政構造の弾力性該当値テキスト"/>
        <xdr:cNvSpPr txBox="1"/>
      </xdr:nvSpPr>
      <xdr:spPr>
        <a:xfrm>
          <a:off x="5041900" y="112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2794</xdr:rowOff>
    </xdr:from>
    <xdr:to>
      <xdr:col>19</xdr:col>
      <xdr:colOff>184150</xdr:colOff>
      <xdr:row>66</xdr:row>
      <xdr:rowOff>104394</xdr:rowOff>
    </xdr:to>
    <xdr:sp macro="" textlink="">
      <xdr:nvSpPr>
        <xdr:cNvPr id="153" name="楕円 152"/>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89171</xdr:rowOff>
    </xdr:from>
    <xdr:ext cx="736600" cy="259045"/>
    <xdr:sp macro="" textlink="">
      <xdr:nvSpPr>
        <xdr:cNvPr id="154" name="テキスト ボックス 153"/>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5" name="楕円 154"/>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56" name="テキスト ボックス 155"/>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137922</xdr:rowOff>
    </xdr:from>
    <xdr:to>
      <xdr:col>7</xdr:col>
      <xdr:colOff>31750</xdr:colOff>
      <xdr:row>67</xdr:row>
      <xdr:rowOff>68072</xdr:rowOff>
    </xdr:to>
    <xdr:sp macro="" textlink="">
      <xdr:nvSpPr>
        <xdr:cNvPr id="159" name="楕円 158"/>
        <xdr:cNvSpPr/>
      </xdr:nvSpPr>
      <xdr:spPr>
        <a:xfrm>
          <a:off x="1397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52849</xdr:rowOff>
    </xdr:from>
    <xdr:ext cx="762000" cy="259045"/>
    <xdr:sp macro="" textlink="">
      <xdr:nvSpPr>
        <xdr:cNvPr id="160" name="テキスト ボックス 159"/>
        <xdr:cNvSpPr txBox="1"/>
      </xdr:nvSpPr>
      <xdr:spPr>
        <a:xfrm>
          <a:off x="1066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定年延長による退職手当の減少等により人件費が減額となり、物件費も新型コロナウイルスワクチン接種経費やプレミアム付商品券発行事業経費などが減額となったため、人口１人当たりの人件費・物件費等の決算額は</a:t>
          </a:r>
          <a:r>
            <a:rPr kumimoji="1" lang="en-US" altLang="ja-JP" sz="1300">
              <a:latin typeface="ＭＳ Ｐゴシック" panose="020B0600070205080204" pitchFamily="50" charset="-128"/>
              <a:ea typeface="ＭＳ Ｐゴシック" panose="020B0600070205080204" pitchFamily="50" charset="-128"/>
            </a:rPr>
            <a:t>2,465</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類似団体に比べて高い理由として、幼保施設、清掃業務などの直営比率が高いために、人件費を含めた運営経費が類似団体より高いと考えられる。</a:t>
          </a:r>
        </a:p>
        <a:p>
          <a:r>
            <a:rPr kumimoji="1" lang="ja-JP" altLang="en-US" sz="1300">
              <a:latin typeface="ＭＳ Ｐゴシック" panose="020B0600070205080204" pitchFamily="50" charset="-128"/>
              <a:ea typeface="ＭＳ Ｐゴシック" panose="020B0600070205080204" pitchFamily="50" charset="-128"/>
            </a:rPr>
            <a:t>　幼保施設の民間移管の拡大を進めており、引き続きコスト削減に取り組む。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132821</xdr:rowOff>
    </xdr:from>
    <xdr:to>
      <xdr:col>23</xdr:col>
      <xdr:colOff>133350</xdr:colOff>
      <xdr:row>85</xdr:row>
      <xdr:rowOff>10937</xdr:rowOff>
    </xdr:to>
    <xdr:cxnSp macro="">
      <xdr:nvCxnSpPr>
        <xdr:cNvPr id="195" name="直線コネクタ 194"/>
        <xdr:cNvCxnSpPr/>
      </xdr:nvCxnSpPr>
      <xdr:spPr>
        <a:xfrm flipV="1">
          <a:off x="4114800" y="14534621"/>
          <a:ext cx="838200" cy="4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10937</xdr:rowOff>
    </xdr:from>
    <xdr:to>
      <xdr:col>19</xdr:col>
      <xdr:colOff>133350</xdr:colOff>
      <xdr:row>85</xdr:row>
      <xdr:rowOff>72992</xdr:rowOff>
    </xdr:to>
    <xdr:cxnSp macro="">
      <xdr:nvCxnSpPr>
        <xdr:cNvPr id="198" name="直線コネクタ 197"/>
        <xdr:cNvCxnSpPr/>
      </xdr:nvCxnSpPr>
      <xdr:spPr>
        <a:xfrm flipV="1">
          <a:off x="3225800" y="14584187"/>
          <a:ext cx="8890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93717</xdr:rowOff>
    </xdr:from>
    <xdr:to>
      <xdr:col>15</xdr:col>
      <xdr:colOff>82550</xdr:colOff>
      <xdr:row>85</xdr:row>
      <xdr:rowOff>72992</xdr:rowOff>
    </xdr:to>
    <xdr:cxnSp macro="">
      <xdr:nvCxnSpPr>
        <xdr:cNvPr id="201" name="直線コネクタ 200"/>
        <xdr:cNvCxnSpPr/>
      </xdr:nvCxnSpPr>
      <xdr:spPr>
        <a:xfrm>
          <a:off x="2336800" y="14324067"/>
          <a:ext cx="889000" cy="3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75425</xdr:rowOff>
    </xdr:from>
    <xdr:to>
      <xdr:col>11</xdr:col>
      <xdr:colOff>31750</xdr:colOff>
      <xdr:row>83</xdr:row>
      <xdr:rowOff>93717</xdr:rowOff>
    </xdr:to>
    <xdr:cxnSp macro="">
      <xdr:nvCxnSpPr>
        <xdr:cNvPr id="204" name="直線コネクタ 203"/>
        <xdr:cNvCxnSpPr/>
      </xdr:nvCxnSpPr>
      <xdr:spPr>
        <a:xfrm>
          <a:off x="1447800" y="14134325"/>
          <a:ext cx="889000" cy="1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82021</xdr:rowOff>
    </xdr:from>
    <xdr:to>
      <xdr:col>23</xdr:col>
      <xdr:colOff>184150</xdr:colOff>
      <xdr:row>85</xdr:row>
      <xdr:rowOff>12171</xdr:rowOff>
    </xdr:to>
    <xdr:sp macro="" textlink="">
      <xdr:nvSpPr>
        <xdr:cNvPr id="214" name="楕円 213"/>
        <xdr:cNvSpPr/>
      </xdr:nvSpPr>
      <xdr:spPr>
        <a:xfrm>
          <a:off x="4902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54098</xdr:rowOff>
    </xdr:from>
    <xdr:ext cx="762000" cy="259045"/>
    <xdr:sp macro="" textlink="">
      <xdr:nvSpPr>
        <xdr:cNvPr id="215" name="人件費・物件費等の状況該当値テキスト"/>
        <xdr:cNvSpPr txBox="1"/>
      </xdr:nvSpPr>
      <xdr:spPr>
        <a:xfrm>
          <a:off x="5041900" y="1445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131587</xdr:rowOff>
    </xdr:from>
    <xdr:to>
      <xdr:col>19</xdr:col>
      <xdr:colOff>184150</xdr:colOff>
      <xdr:row>85</xdr:row>
      <xdr:rowOff>61737</xdr:rowOff>
    </xdr:to>
    <xdr:sp macro="" textlink="">
      <xdr:nvSpPr>
        <xdr:cNvPr id="216" name="楕円 215"/>
        <xdr:cNvSpPr/>
      </xdr:nvSpPr>
      <xdr:spPr>
        <a:xfrm>
          <a:off x="4064000" y="145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46514</xdr:rowOff>
    </xdr:from>
    <xdr:ext cx="736600" cy="259045"/>
    <xdr:sp macro="" textlink="">
      <xdr:nvSpPr>
        <xdr:cNvPr id="217" name="テキスト ボックス 216"/>
        <xdr:cNvSpPr txBox="1"/>
      </xdr:nvSpPr>
      <xdr:spPr>
        <a:xfrm>
          <a:off x="3733800" y="1461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22192</xdr:rowOff>
    </xdr:from>
    <xdr:to>
      <xdr:col>15</xdr:col>
      <xdr:colOff>133350</xdr:colOff>
      <xdr:row>85</xdr:row>
      <xdr:rowOff>123792</xdr:rowOff>
    </xdr:to>
    <xdr:sp macro="" textlink="">
      <xdr:nvSpPr>
        <xdr:cNvPr id="218" name="楕円 217"/>
        <xdr:cNvSpPr/>
      </xdr:nvSpPr>
      <xdr:spPr>
        <a:xfrm>
          <a:off x="3175000" y="145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108569</xdr:rowOff>
    </xdr:from>
    <xdr:ext cx="762000" cy="259045"/>
    <xdr:sp macro="" textlink="">
      <xdr:nvSpPr>
        <xdr:cNvPr id="219" name="テキスト ボックス 218"/>
        <xdr:cNvSpPr txBox="1"/>
      </xdr:nvSpPr>
      <xdr:spPr>
        <a:xfrm>
          <a:off x="2844800" y="1468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42917</xdr:rowOff>
    </xdr:from>
    <xdr:to>
      <xdr:col>11</xdr:col>
      <xdr:colOff>82550</xdr:colOff>
      <xdr:row>83</xdr:row>
      <xdr:rowOff>144517</xdr:rowOff>
    </xdr:to>
    <xdr:sp macro="" textlink="">
      <xdr:nvSpPr>
        <xdr:cNvPr id="220" name="楕円 219"/>
        <xdr:cNvSpPr/>
      </xdr:nvSpPr>
      <xdr:spPr>
        <a:xfrm>
          <a:off x="2286000" y="142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129294</xdr:rowOff>
    </xdr:from>
    <xdr:ext cx="762000" cy="259045"/>
    <xdr:sp macro="" textlink="">
      <xdr:nvSpPr>
        <xdr:cNvPr id="221" name="テキスト ボックス 220"/>
        <xdr:cNvSpPr txBox="1"/>
      </xdr:nvSpPr>
      <xdr:spPr>
        <a:xfrm>
          <a:off x="1955800" y="1435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24625</xdr:rowOff>
    </xdr:from>
    <xdr:to>
      <xdr:col>7</xdr:col>
      <xdr:colOff>31750</xdr:colOff>
      <xdr:row>82</xdr:row>
      <xdr:rowOff>126225</xdr:rowOff>
    </xdr:to>
    <xdr:sp macro="" textlink="">
      <xdr:nvSpPr>
        <xdr:cNvPr id="222" name="楕円 221"/>
        <xdr:cNvSpPr/>
      </xdr:nvSpPr>
      <xdr:spPr>
        <a:xfrm>
          <a:off x="1397000" y="140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111002</xdr:rowOff>
    </xdr:from>
    <xdr:ext cx="762000" cy="259045"/>
    <xdr:sp macro="" textlink="">
      <xdr:nvSpPr>
        <xdr:cNvPr id="223" name="テキスト ボックス 222"/>
        <xdr:cNvSpPr txBox="1"/>
      </xdr:nvSpPr>
      <xdr:spPr>
        <a:xfrm>
          <a:off x="1066800" y="141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令和元年度については、給与カット（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）の影響等により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と低い指数となった。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年度においては給料カットの終了に伴い指数は増加したが、令和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年度と同様に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を下回る結果となった。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年度においては、制度改正等によりさらに低い指数となった。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年度は、民間企業での大幅な賃上げを反映した制度改正もあり、指数が上昇することとなった。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18345</xdr:rowOff>
    </xdr:to>
    <xdr:cxnSp macro="">
      <xdr:nvCxnSpPr>
        <xdr:cNvPr id="257" name="直線コネクタ 256"/>
        <xdr:cNvCxnSpPr/>
      </xdr:nvCxnSpPr>
      <xdr:spPr>
        <a:xfrm>
          <a:off x="16179800" y="1457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138995</xdr:rowOff>
    </xdr:to>
    <xdr:cxnSp macro="">
      <xdr:nvCxnSpPr>
        <xdr:cNvPr id="260" name="直線コネクタ 259"/>
        <xdr:cNvCxnSpPr/>
      </xdr:nvCxnSpPr>
      <xdr:spPr>
        <a:xfrm flipV="1">
          <a:off x="15290800" y="145781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138995</xdr:rowOff>
    </xdr:to>
    <xdr:cxnSp macro="">
      <xdr:nvCxnSpPr>
        <xdr:cNvPr id="263" name="直線コネクタ 262"/>
        <xdr:cNvCxnSpPr/>
      </xdr:nvCxnSpPr>
      <xdr:spPr>
        <a:xfrm>
          <a:off x="14401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125589</xdr:rowOff>
    </xdr:to>
    <xdr:cxnSp macro="">
      <xdr:nvCxnSpPr>
        <xdr:cNvPr id="266" name="直線コネクタ 265"/>
        <xdr:cNvCxnSpPr/>
      </xdr:nvCxnSpPr>
      <xdr:spPr>
        <a:xfrm>
          <a:off x="13512800" y="14484350"/>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6" name="楕円 275"/>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7"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9" name="テキスト ボックス 278"/>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2" name="楕円 281"/>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3" name="テキスト ボックス 282"/>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本市においては、定員適正化計画に基づく取組により職員数の適正化を進めているところであるが、類似団体と比較すると依然として人口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多い傾向にある。これらは、保育所・認定こども園・幼稚園などの幼保施設、清掃業務などの直営比率の高さが要因と思われる。また、小学校では、少人数学級や直営の給食調理などが実施されていることのほか、児童相談所の設置や、文化財保護のための人材確保も必要であり、職員数の超過が生じている側面がある。</a:t>
          </a:r>
        </a:p>
        <a:p>
          <a:r>
            <a:rPr kumimoji="1" lang="ja-JP" altLang="en-US" sz="1100">
              <a:latin typeface="ＭＳ Ｐゴシック" panose="020B0600070205080204" pitchFamily="50" charset="-128"/>
              <a:ea typeface="ＭＳ Ｐゴシック" panose="020B0600070205080204" pitchFamily="50" charset="-128"/>
            </a:rPr>
            <a:t>　幼保施設や清掃業務等については民間委託・民間移管の拡大、その他部門についても効率的な組織運営による職員の適正配置を進め、更なる適正化に取り組んでいる。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5715</xdr:rowOff>
    </xdr:to>
    <xdr:cxnSp macro="">
      <xdr:nvCxnSpPr>
        <xdr:cNvPr id="320" name="直線コネクタ 319"/>
        <xdr:cNvCxnSpPr/>
      </xdr:nvCxnSpPr>
      <xdr:spPr>
        <a:xfrm>
          <a:off x="16179800" y="1075880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144992</xdr:rowOff>
    </xdr:to>
    <xdr:cxnSp macro="">
      <xdr:nvCxnSpPr>
        <xdr:cNvPr id="323" name="直線コネクタ 322"/>
        <xdr:cNvCxnSpPr/>
      </xdr:nvCxnSpPr>
      <xdr:spPr>
        <a:xfrm flipV="1">
          <a:off x="15290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144992</xdr:rowOff>
    </xdr:to>
    <xdr:cxnSp macro="">
      <xdr:nvCxnSpPr>
        <xdr:cNvPr id="326" name="直線コネクタ 325"/>
        <xdr:cNvCxnSpPr/>
      </xdr:nvCxnSpPr>
      <xdr:spPr>
        <a:xfrm>
          <a:off x="14401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63</xdr:row>
      <xdr:rowOff>41910</xdr:rowOff>
    </xdr:to>
    <xdr:cxnSp macro="">
      <xdr:nvCxnSpPr>
        <xdr:cNvPr id="329" name="直線コネクタ 328"/>
        <xdr:cNvCxnSpPr/>
      </xdr:nvCxnSpPr>
      <xdr:spPr>
        <a:xfrm flipV="1">
          <a:off x="13512800" y="107628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39" name="楕円 338"/>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0"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1" name="楕円 340"/>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2" name="テキスト ボックス 341"/>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3" name="楕円 342"/>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4" name="テキスト ボックス 343"/>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7" name="楕円 346"/>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48" name="テキスト ボックス 347"/>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ポイント上昇し、３カ年平均についても</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主な要因として、地方債の元利償還金が増加するとともに、地方債の償還に充当される特定財源が減少したことが挙げられる。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影響の大きい土地開発公社解散のための第三セクター等改革推進債の償還が令和１４年度まで継続する見込みであり、類似団体平均よりも依然として高いため、今後も市債発行の抑制により改善に努める。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170180</xdr:rowOff>
    </xdr:to>
    <xdr:cxnSp macro="">
      <xdr:nvCxnSpPr>
        <xdr:cNvPr id="381" name="直線コネクタ 380"/>
        <xdr:cNvCxnSpPr/>
      </xdr:nvCxnSpPr>
      <xdr:spPr>
        <a:xfrm>
          <a:off x="16179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6773</xdr:rowOff>
    </xdr:to>
    <xdr:cxnSp macro="">
      <xdr:nvCxnSpPr>
        <xdr:cNvPr id="384" name="直線コネクタ 383"/>
        <xdr:cNvCxnSpPr/>
      </xdr:nvCxnSpPr>
      <xdr:spPr>
        <a:xfrm flipV="1">
          <a:off x="15290800" y="734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38946</xdr:rowOff>
    </xdr:to>
    <xdr:cxnSp macro="">
      <xdr:nvCxnSpPr>
        <xdr:cNvPr id="387" name="直線コネクタ 386"/>
        <xdr:cNvCxnSpPr/>
      </xdr:nvCxnSpPr>
      <xdr:spPr>
        <a:xfrm flipV="1">
          <a:off x="14401800" y="737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111337</xdr:rowOff>
    </xdr:to>
    <xdr:cxnSp macro="">
      <xdr:nvCxnSpPr>
        <xdr:cNvPr id="390" name="直線コネクタ 389"/>
        <xdr:cNvCxnSpPr/>
      </xdr:nvCxnSpPr>
      <xdr:spPr>
        <a:xfrm flipV="1">
          <a:off x="13512800" y="74112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0" name="楕円 399"/>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1"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2" name="楕円 401"/>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3" name="テキスト ボックス 402"/>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4" name="楕円 403"/>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5" name="テキスト ボックス 404"/>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6" name="楕円 405"/>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7" name="テキスト ボックス 406"/>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8" name="楕円 407"/>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9" name="テキスト ボックス 408"/>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ポイントの改善となった。　主な要因としては、地方債新規発行額が元金償還額を下回ったことで地方債現在高が減少したこと、公営企業債等繰入見込額が減少したことが挙げられる。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土地開発公社解散のための第三セクター等改革推進債の償還が今後も続くことで類似団体平均よりも依然として高いといえるが、その差は年々縮小しており、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153568</xdr:rowOff>
    </xdr:from>
    <xdr:to>
      <xdr:col>81</xdr:col>
      <xdr:colOff>44450</xdr:colOff>
      <xdr:row>19</xdr:row>
      <xdr:rowOff>62230</xdr:rowOff>
    </xdr:to>
    <xdr:cxnSp macro="">
      <xdr:nvCxnSpPr>
        <xdr:cNvPr id="441" name="直線コネクタ 440"/>
        <xdr:cNvCxnSpPr/>
      </xdr:nvCxnSpPr>
      <xdr:spPr>
        <a:xfrm flipV="1">
          <a:off x="16179800" y="3239668"/>
          <a:ext cx="8382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62230</xdr:rowOff>
    </xdr:from>
    <xdr:to>
      <xdr:col>77</xdr:col>
      <xdr:colOff>44450</xdr:colOff>
      <xdr:row>20</xdr:row>
      <xdr:rowOff>23013</xdr:rowOff>
    </xdr:to>
    <xdr:cxnSp macro="">
      <xdr:nvCxnSpPr>
        <xdr:cNvPr id="444" name="直線コネクタ 443"/>
        <xdr:cNvCxnSpPr/>
      </xdr:nvCxnSpPr>
      <xdr:spPr>
        <a:xfrm flipV="1">
          <a:off x="15290800" y="3319780"/>
          <a:ext cx="889000" cy="1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23013</xdr:rowOff>
    </xdr:from>
    <xdr:to>
      <xdr:col>72</xdr:col>
      <xdr:colOff>203200</xdr:colOff>
      <xdr:row>21</xdr:row>
      <xdr:rowOff>5994</xdr:rowOff>
    </xdr:to>
    <xdr:cxnSp macro="">
      <xdr:nvCxnSpPr>
        <xdr:cNvPr id="447" name="直線コネクタ 446"/>
        <xdr:cNvCxnSpPr/>
      </xdr:nvCxnSpPr>
      <xdr:spPr>
        <a:xfrm flipV="1">
          <a:off x="14401800" y="3452013"/>
          <a:ext cx="889000" cy="1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5994</xdr:rowOff>
    </xdr:from>
    <xdr:to>
      <xdr:col>68</xdr:col>
      <xdr:colOff>152400</xdr:colOff>
      <xdr:row>22</xdr:row>
      <xdr:rowOff>4419</xdr:rowOff>
    </xdr:to>
    <xdr:cxnSp macro="">
      <xdr:nvCxnSpPr>
        <xdr:cNvPr id="450" name="直線コネクタ 449"/>
        <xdr:cNvCxnSpPr/>
      </xdr:nvCxnSpPr>
      <xdr:spPr>
        <a:xfrm flipV="1">
          <a:off x="13512800" y="3606444"/>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102768</xdr:rowOff>
    </xdr:from>
    <xdr:to>
      <xdr:col>81</xdr:col>
      <xdr:colOff>95250</xdr:colOff>
      <xdr:row>19</xdr:row>
      <xdr:rowOff>32918</xdr:rowOff>
    </xdr:to>
    <xdr:sp macro="" textlink="">
      <xdr:nvSpPr>
        <xdr:cNvPr id="460" name="楕円 459"/>
        <xdr:cNvSpPr/>
      </xdr:nvSpPr>
      <xdr:spPr>
        <a:xfrm>
          <a:off x="16967200" y="31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74845</xdr:rowOff>
    </xdr:from>
    <xdr:ext cx="762000" cy="259045"/>
    <xdr:sp macro="" textlink="">
      <xdr:nvSpPr>
        <xdr:cNvPr id="461" name="将来負担の状況該当値テキスト"/>
        <xdr:cNvSpPr txBox="1"/>
      </xdr:nvSpPr>
      <xdr:spPr>
        <a:xfrm>
          <a:off x="17106900" y="316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11430</xdr:rowOff>
    </xdr:from>
    <xdr:to>
      <xdr:col>77</xdr:col>
      <xdr:colOff>95250</xdr:colOff>
      <xdr:row>19</xdr:row>
      <xdr:rowOff>113030</xdr:rowOff>
    </xdr:to>
    <xdr:sp macro="" textlink="">
      <xdr:nvSpPr>
        <xdr:cNvPr id="462" name="楕円 461"/>
        <xdr:cNvSpPr/>
      </xdr:nvSpPr>
      <xdr:spPr>
        <a:xfrm>
          <a:off x="16129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97807</xdr:rowOff>
    </xdr:from>
    <xdr:ext cx="736600" cy="259045"/>
    <xdr:sp macro="" textlink="">
      <xdr:nvSpPr>
        <xdr:cNvPr id="463" name="テキスト ボックス 462"/>
        <xdr:cNvSpPr txBox="1"/>
      </xdr:nvSpPr>
      <xdr:spPr>
        <a:xfrm>
          <a:off x="15798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143663</xdr:rowOff>
    </xdr:from>
    <xdr:to>
      <xdr:col>73</xdr:col>
      <xdr:colOff>44450</xdr:colOff>
      <xdr:row>20</xdr:row>
      <xdr:rowOff>73813</xdr:rowOff>
    </xdr:to>
    <xdr:sp macro="" textlink="">
      <xdr:nvSpPr>
        <xdr:cNvPr id="464" name="楕円 463"/>
        <xdr:cNvSpPr/>
      </xdr:nvSpPr>
      <xdr:spPr>
        <a:xfrm>
          <a:off x="15240000" y="34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58590</xdr:rowOff>
    </xdr:from>
    <xdr:ext cx="762000" cy="259045"/>
    <xdr:sp macro="" textlink="">
      <xdr:nvSpPr>
        <xdr:cNvPr id="465" name="テキスト ボックス 464"/>
        <xdr:cNvSpPr txBox="1"/>
      </xdr:nvSpPr>
      <xdr:spPr>
        <a:xfrm>
          <a:off x="14909800" y="348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126644</xdr:rowOff>
    </xdr:from>
    <xdr:to>
      <xdr:col>68</xdr:col>
      <xdr:colOff>203200</xdr:colOff>
      <xdr:row>21</xdr:row>
      <xdr:rowOff>56794</xdr:rowOff>
    </xdr:to>
    <xdr:sp macro="" textlink="">
      <xdr:nvSpPr>
        <xdr:cNvPr id="466" name="楕円 465"/>
        <xdr:cNvSpPr/>
      </xdr:nvSpPr>
      <xdr:spPr>
        <a:xfrm>
          <a:off x="14351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41571</xdr:rowOff>
    </xdr:from>
    <xdr:ext cx="762000" cy="259045"/>
    <xdr:sp macro="" textlink="">
      <xdr:nvSpPr>
        <xdr:cNvPr id="467" name="テキスト ボックス 466"/>
        <xdr:cNvSpPr txBox="1"/>
      </xdr:nvSpPr>
      <xdr:spPr>
        <a:xfrm>
          <a:off x="14020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125069</xdr:rowOff>
    </xdr:from>
    <xdr:to>
      <xdr:col>64</xdr:col>
      <xdr:colOff>152400</xdr:colOff>
      <xdr:row>22</xdr:row>
      <xdr:rowOff>55219</xdr:rowOff>
    </xdr:to>
    <xdr:sp macro="" textlink="">
      <xdr:nvSpPr>
        <xdr:cNvPr id="468" name="楕円 467"/>
        <xdr:cNvSpPr/>
      </xdr:nvSpPr>
      <xdr:spPr>
        <a:xfrm>
          <a:off x="13462000" y="3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39996</xdr:rowOff>
    </xdr:from>
    <xdr:ext cx="762000" cy="259045"/>
    <xdr:sp macro="" textlink="">
      <xdr:nvSpPr>
        <xdr:cNvPr id="469" name="テキスト ボックス 468"/>
        <xdr:cNvSpPr txBox="1"/>
      </xdr:nvSpPr>
      <xdr:spPr>
        <a:xfrm>
          <a:off x="13131800" y="381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令和５年度は前年度に比べ</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ポイント減少した。主な要因としては、定年延長に伴う退職手当の減少や正規職員の人数減による給料の減少が挙げられ、類似団体平均との差は縮まった。</a:t>
          </a:r>
        </a:p>
        <a:p>
          <a:r>
            <a:rPr kumimoji="1" lang="ja-JP" altLang="en-US" sz="1200">
              <a:latin typeface="ＭＳ Ｐゴシック" panose="020B0600070205080204" pitchFamily="50" charset="-128"/>
              <a:ea typeface="ＭＳ Ｐゴシック" panose="020B0600070205080204" pitchFamily="50" charset="-128"/>
            </a:rPr>
            <a:t>　類似団体と比較し高い要因は、令和４年度から新たに児童相談所を設置したこと、また幼保施設、清掃業務などの直営比率が高く職員数が多いことが考えられる。幼保施設や清掃業務等については民間委託・民間移管の拡大、その他部門についても効率的な組織運営による職員の適正配置を進め、今後も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58420</xdr:rowOff>
    </xdr:to>
    <xdr:cxnSp macro="">
      <xdr:nvCxnSpPr>
        <xdr:cNvPr id="66" name="直線コネクタ 65"/>
        <xdr:cNvCxnSpPr/>
      </xdr:nvCxnSpPr>
      <xdr:spPr>
        <a:xfrm flipV="1">
          <a:off x="3987800" y="649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58420</xdr:rowOff>
    </xdr:to>
    <xdr:cxnSp macro="">
      <xdr:nvCxnSpPr>
        <xdr:cNvPr id="69" name="直線コネクタ 68"/>
        <xdr:cNvCxnSpPr/>
      </xdr:nvCxnSpPr>
      <xdr:spPr>
        <a:xfrm>
          <a:off x="3098800" y="6512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39</xdr:row>
      <xdr:rowOff>77470</xdr:rowOff>
    </xdr:to>
    <xdr:cxnSp macro="">
      <xdr:nvCxnSpPr>
        <xdr:cNvPr id="72" name="直線コネクタ 71"/>
        <xdr:cNvCxnSpPr/>
      </xdr:nvCxnSpPr>
      <xdr:spPr>
        <a:xfrm flipV="1">
          <a:off x="2209800" y="6512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77470</xdr:rowOff>
    </xdr:to>
    <xdr:cxnSp macro="">
      <xdr:nvCxnSpPr>
        <xdr:cNvPr id="75" name="直線コネクタ 74"/>
        <xdr:cNvCxnSpPr/>
      </xdr:nvCxnSpPr>
      <xdr:spPr>
        <a:xfrm>
          <a:off x="1320800" y="65506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が、令和２年度に会計年度任用職員制度の導入により人件費に振り替わり、令和３年度まで類似団体と同水準となっていた。</a:t>
          </a:r>
        </a:p>
        <a:p>
          <a:r>
            <a:rPr kumimoji="1" lang="ja-JP" altLang="en-US" sz="1300">
              <a:latin typeface="ＭＳ Ｐゴシック" panose="020B0600070205080204" pitchFamily="50" charset="-128"/>
              <a:ea typeface="ＭＳ Ｐゴシック" panose="020B0600070205080204" pitchFamily="50" charset="-128"/>
            </a:rPr>
            <a:t>　令和５年度は学校における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環境の整備など、一般財源負担が増え前年度に比べ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ポイント増加したが、類似団体平均との差は縮まった。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5080</xdr:rowOff>
    </xdr:to>
    <xdr:cxnSp macro="">
      <xdr:nvCxnSpPr>
        <xdr:cNvPr id="127" name="直線コネクタ 126"/>
        <xdr:cNvCxnSpPr/>
      </xdr:nvCxnSpPr>
      <xdr:spPr>
        <a:xfrm>
          <a:off x="15671800" y="3083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168910</xdr:rowOff>
    </xdr:to>
    <xdr:cxnSp macro="">
      <xdr:nvCxnSpPr>
        <xdr:cNvPr id="130" name="直線コネクタ 129"/>
        <xdr:cNvCxnSpPr/>
      </xdr:nvCxnSpPr>
      <xdr:spPr>
        <a:xfrm>
          <a:off x="14782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100330</xdr:rowOff>
    </xdr:to>
    <xdr:cxnSp macro="">
      <xdr:nvCxnSpPr>
        <xdr:cNvPr id="133" name="直線コネクタ 132"/>
        <xdr:cNvCxnSpPr/>
      </xdr:nvCxnSpPr>
      <xdr:spPr>
        <a:xfrm flipV="1">
          <a:off x="13893800" y="2954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111760</xdr:rowOff>
    </xdr:to>
    <xdr:cxnSp macro="">
      <xdr:nvCxnSpPr>
        <xdr:cNvPr id="136" name="直線コネクタ 135"/>
        <xdr:cNvCxnSpPr/>
      </xdr:nvCxnSpPr>
      <xdr:spPr>
        <a:xfrm flipV="1">
          <a:off x="13004800" y="3014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125730</xdr:rowOff>
    </xdr:from>
    <xdr:to>
      <xdr:col>82</xdr:col>
      <xdr:colOff>158750</xdr:colOff>
      <xdr:row>18</xdr:row>
      <xdr:rowOff>55880</xdr:rowOff>
    </xdr:to>
    <xdr:sp macro="" textlink="">
      <xdr:nvSpPr>
        <xdr:cNvPr id="146" name="楕円 145"/>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97807</xdr:rowOff>
    </xdr:from>
    <xdr:ext cx="762000" cy="259045"/>
    <xdr:sp macro="" textlink="">
      <xdr:nvSpPr>
        <xdr:cNvPr id="147" name="物件費該当値テキスト"/>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8" name="楕円 147"/>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9" name="テキスト ボックス 148"/>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4" name="楕円 153"/>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5" name="テキスト ボックス 154"/>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前年度に比べ、保育料第二子以降無償化による認定こども園施設型給付費の増、障害福祉関連の給付費の増など、比率は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今後も社会保障関係費が高水準で推移することが予想されるが、扶助費の不正請求の抑制に努める等、引き続き負担増加に対応していく。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86178</xdr:rowOff>
    </xdr:to>
    <xdr:cxnSp macro="">
      <xdr:nvCxnSpPr>
        <xdr:cNvPr id="190" name="直線コネクタ 189"/>
        <xdr:cNvCxnSpPr/>
      </xdr:nvCxnSpPr>
      <xdr:spPr>
        <a:xfrm>
          <a:off x="3987800" y="9472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55</xdr:row>
      <xdr:rowOff>42635</xdr:rowOff>
    </xdr:to>
    <xdr:cxnSp macro="">
      <xdr:nvCxnSpPr>
        <xdr:cNvPr id="193" name="直線コネクタ 192"/>
        <xdr:cNvCxnSpPr/>
      </xdr:nvCxnSpPr>
      <xdr:spPr>
        <a:xfrm>
          <a:off x="3098800" y="92982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83457</xdr:rowOff>
    </xdr:to>
    <xdr:cxnSp macro="">
      <xdr:nvCxnSpPr>
        <xdr:cNvPr id="196" name="直線コネクタ 195"/>
        <xdr:cNvCxnSpPr/>
      </xdr:nvCxnSpPr>
      <xdr:spPr>
        <a:xfrm flipV="1">
          <a:off x="2209800" y="9298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55</xdr:row>
      <xdr:rowOff>162378</xdr:rowOff>
    </xdr:to>
    <xdr:cxnSp macro="">
      <xdr:nvCxnSpPr>
        <xdr:cNvPr id="199" name="直線コネクタ 198"/>
        <xdr:cNvCxnSpPr/>
      </xdr:nvCxnSpPr>
      <xdr:spPr>
        <a:xfrm flipV="1">
          <a:off x="1320800" y="93417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1" name="楕円 210"/>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2" name="テキスト ボックス 211"/>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3" name="楕円 212"/>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4" name="テキスト ボックス 213"/>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5" name="楕円 214"/>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6" name="テキスト ボックス 215"/>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7" name="楕円 216"/>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8" name="テキスト ボックス 217"/>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前年度に比べ、社会保障関係費増加に伴う後期高齢者医療費負担金が増加し、後期高齢者医療特別会計や国民健康保険特別会計、介護保険特別会計への繰出金が増加したことで、比率は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ポイント増加した。前年度までは類似団体平均以下であったが、令和５年度は平均を上回っている。</a:t>
          </a:r>
        </a:p>
        <a:p>
          <a:r>
            <a:rPr kumimoji="1" lang="ja-JP" altLang="en-US" sz="12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165100</xdr:rowOff>
    </xdr:to>
    <xdr:cxnSp macro="">
      <xdr:nvCxnSpPr>
        <xdr:cNvPr id="251" name="直線コネクタ 250"/>
        <xdr:cNvCxnSpPr/>
      </xdr:nvCxnSpPr>
      <xdr:spPr>
        <a:xfrm>
          <a:off x="15671800" y="10020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76200</xdr:rowOff>
    </xdr:to>
    <xdr:cxnSp macro="">
      <xdr:nvCxnSpPr>
        <xdr:cNvPr id="254" name="直線コネクタ 253"/>
        <xdr:cNvCxnSpPr/>
      </xdr:nvCxnSpPr>
      <xdr:spPr>
        <a:xfrm>
          <a:off x="14782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146050</xdr:rowOff>
    </xdr:to>
    <xdr:cxnSp macro="">
      <xdr:nvCxnSpPr>
        <xdr:cNvPr id="257" name="直線コネクタ 256"/>
        <xdr:cNvCxnSpPr/>
      </xdr:nvCxnSpPr>
      <xdr:spPr>
        <a:xfrm flipV="1">
          <a:off x="13893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158750</xdr:rowOff>
    </xdr:to>
    <xdr:cxnSp macro="">
      <xdr:nvCxnSpPr>
        <xdr:cNvPr id="260" name="直線コネクタ 259"/>
        <xdr:cNvCxnSpPr/>
      </xdr:nvCxnSpPr>
      <xdr:spPr>
        <a:xfrm flipV="1">
          <a:off x="13004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0" name="楕円 269"/>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1"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5" name="テキスト ボックス 274"/>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前年度に比べ、水道事業への繰出経費に基金を活用したことや、下水道事業会計への繰出を見直す等、一般財源負担の減少を図ったことで、比率は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当市では消防業務を直営していることなどにより、類似団体よりも低い割合で推移しているが、私立保育所や認定こども園の待機児童対策等の重要な施策に対しては、補助金内容を充実させている。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78994</xdr:rowOff>
    </xdr:from>
    <xdr:to>
      <xdr:col>82</xdr:col>
      <xdr:colOff>107950</xdr:colOff>
      <xdr:row>33</xdr:row>
      <xdr:rowOff>124714</xdr:rowOff>
    </xdr:to>
    <xdr:cxnSp macro="">
      <xdr:nvCxnSpPr>
        <xdr:cNvPr id="310" name="直線コネクタ 309"/>
        <xdr:cNvCxnSpPr/>
      </xdr:nvCxnSpPr>
      <xdr:spPr>
        <a:xfrm flipV="1">
          <a:off x="15671800" y="5736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124714</xdr:rowOff>
    </xdr:to>
    <xdr:cxnSp macro="">
      <xdr:nvCxnSpPr>
        <xdr:cNvPr id="313" name="直線コネクタ 312"/>
        <xdr:cNvCxnSpPr/>
      </xdr:nvCxnSpPr>
      <xdr:spPr>
        <a:xfrm>
          <a:off x="14782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124714</xdr:rowOff>
    </xdr:to>
    <xdr:cxnSp macro="">
      <xdr:nvCxnSpPr>
        <xdr:cNvPr id="316" name="直線コネクタ 315"/>
        <xdr:cNvCxnSpPr/>
      </xdr:nvCxnSpPr>
      <xdr:spPr>
        <a:xfrm flipV="1">
          <a:off x="13893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124714</xdr:rowOff>
    </xdr:to>
    <xdr:cxnSp macro="">
      <xdr:nvCxnSpPr>
        <xdr:cNvPr id="319" name="直線コネクタ 318"/>
        <xdr:cNvCxnSpPr/>
      </xdr:nvCxnSpPr>
      <xdr:spPr>
        <a:xfrm>
          <a:off x="13004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28194</xdr:rowOff>
    </xdr:from>
    <xdr:to>
      <xdr:col>82</xdr:col>
      <xdr:colOff>158750</xdr:colOff>
      <xdr:row>33</xdr:row>
      <xdr:rowOff>129794</xdr:rowOff>
    </xdr:to>
    <xdr:sp macro="" textlink="">
      <xdr:nvSpPr>
        <xdr:cNvPr id="329" name="楕円 328"/>
        <xdr:cNvSpPr/>
      </xdr:nvSpPr>
      <xdr:spPr>
        <a:xfrm>
          <a:off x="164592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108221</xdr:rowOff>
    </xdr:from>
    <xdr:ext cx="762000" cy="259045"/>
    <xdr:sp macro="" textlink="">
      <xdr:nvSpPr>
        <xdr:cNvPr id="330" name="補助費等該当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5" name="楕円 334"/>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6" name="テキスト ボックス 335"/>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37" name="楕円 336"/>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8" name="テキスト ボックス 337"/>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前年度に比べ、利子支払額は借換による利率の低下により減少したが、元金支払額が増加したため比率は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当市は過去の保健所等複合施設建設や文化振興施設整備等の大型投資的事業の実施による地方債残高が多く、公債費に係る経常収支比率が類似団体よりも高いまま推移している。令和５年度においても、土地開発公社解散のための第三セクター等改革推進債の影響もあり、類似団体平均を</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43180</xdr:rowOff>
    </xdr:from>
    <xdr:to>
      <xdr:col>24</xdr:col>
      <xdr:colOff>25400</xdr:colOff>
      <xdr:row>80</xdr:row>
      <xdr:rowOff>66039</xdr:rowOff>
    </xdr:to>
    <xdr:cxnSp macro="">
      <xdr:nvCxnSpPr>
        <xdr:cNvPr id="371" name="直線コネクタ 370"/>
        <xdr:cNvCxnSpPr/>
      </xdr:nvCxnSpPr>
      <xdr:spPr>
        <a:xfrm>
          <a:off x="3987800" y="13759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43180</xdr:rowOff>
    </xdr:to>
    <xdr:cxnSp macro="">
      <xdr:nvCxnSpPr>
        <xdr:cNvPr id="374" name="直線コネクタ 373"/>
        <xdr:cNvCxnSpPr/>
      </xdr:nvCxnSpPr>
      <xdr:spPr>
        <a:xfrm>
          <a:off x="3098800" y="13743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111761</xdr:rowOff>
    </xdr:to>
    <xdr:cxnSp macro="">
      <xdr:nvCxnSpPr>
        <xdr:cNvPr id="377" name="直線コネクタ 376"/>
        <xdr:cNvCxnSpPr/>
      </xdr:nvCxnSpPr>
      <xdr:spPr>
        <a:xfrm flipV="1">
          <a:off x="2209800" y="13743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80</xdr:row>
      <xdr:rowOff>157480</xdr:rowOff>
    </xdr:to>
    <xdr:cxnSp macro="">
      <xdr:nvCxnSpPr>
        <xdr:cNvPr id="380" name="直線コネクタ 379"/>
        <xdr:cNvCxnSpPr/>
      </xdr:nvCxnSpPr>
      <xdr:spPr>
        <a:xfrm flipV="1">
          <a:off x="1320800" y="13827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15239</xdr:rowOff>
    </xdr:from>
    <xdr:to>
      <xdr:col>24</xdr:col>
      <xdr:colOff>76200</xdr:colOff>
      <xdr:row>80</xdr:row>
      <xdr:rowOff>116839</xdr:rowOff>
    </xdr:to>
    <xdr:sp macro="" textlink="">
      <xdr:nvSpPr>
        <xdr:cNvPr id="390" name="楕円 389"/>
        <xdr:cNvSpPr/>
      </xdr:nvSpPr>
      <xdr:spPr>
        <a:xfrm>
          <a:off x="4775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95266</xdr:rowOff>
    </xdr:from>
    <xdr:ext cx="762000" cy="259045"/>
    <xdr:sp macro="" textlink="">
      <xdr:nvSpPr>
        <xdr:cNvPr id="391" name="公債費該当値テキスト"/>
        <xdr:cNvSpPr txBox="1"/>
      </xdr:nvSpPr>
      <xdr:spPr>
        <a:xfrm>
          <a:off x="4914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92" name="楕円 391"/>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93" name="テキスト ボックス 392"/>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4" name="楕円 393"/>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5" name="テキスト ボックス 394"/>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396" name="楕円 395"/>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397" name="テキスト ボックス 396"/>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106680</xdr:rowOff>
    </xdr:from>
    <xdr:to>
      <xdr:col>6</xdr:col>
      <xdr:colOff>171450</xdr:colOff>
      <xdr:row>81</xdr:row>
      <xdr:rowOff>36830</xdr:rowOff>
    </xdr:to>
    <xdr:sp macro="" textlink="">
      <xdr:nvSpPr>
        <xdr:cNvPr id="398" name="楕円 397"/>
        <xdr:cNvSpPr/>
      </xdr:nvSpPr>
      <xdr:spPr>
        <a:xfrm>
          <a:off x="1270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21607</xdr:rowOff>
    </xdr:from>
    <xdr:ext cx="762000" cy="259045"/>
    <xdr:sp macro="" textlink="">
      <xdr:nvSpPr>
        <xdr:cNvPr id="399" name="テキスト ボックス 398"/>
        <xdr:cNvSpPr txBox="1"/>
      </xdr:nvSpPr>
      <xdr:spPr>
        <a:xfrm>
          <a:off x="939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前年度に比べ、臨時財政対策債は減少したが、市税や地方交付税が増加したことにより、分母となる経常一般財源が増加した。その結果、令和５年度は類似団体平均が増加する中で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69850</xdr:rowOff>
    </xdr:to>
    <xdr:cxnSp macro="">
      <xdr:nvCxnSpPr>
        <xdr:cNvPr id="432" name="直線コネクタ 431"/>
        <xdr:cNvCxnSpPr/>
      </xdr:nvCxnSpPr>
      <xdr:spPr>
        <a:xfrm flipV="1">
          <a:off x="15671800" y="12905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157480</xdr:rowOff>
    </xdr:from>
    <xdr:to>
      <xdr:col>78</xdr:col>
      <xdr:colOff>69850</xdr:colOff>
      <xdr:row>75</xdr:row>
      <xdr:rowOff>69850</xdr:rowOff>
    </xdr:to>
    <xdr:cxnSp macro="">
      <xdr:nvCxnSpPr>
        <xdr:cNvPr id="435" name="直線コネクタ 434"/>
        <xdr:cNvCxnSpPr/>
      </xdr:nvCxnSpPr>
      <xdr:spPr>
        <a:xfrm>
          <a:off x="14782800" y="125018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157480</xdr:rowOff>
    </xdr:from>
    <xdr:to>
      <xdr:col>73</xdr:col>
      <xdr:colOff>180975</xdr:colOff>
      <xdr:row>75</xdr:row>
      <xdr:rowOff>39370</xdr:rowOff>
    </xdr:to>
    <xdr:cxnSp macro="">
      <xdr:nvCxnSpPr>
        <xdr:cNvPr id="438" name="直線コネクタ 437"/>
        <xdr:cNvCxnSpPr/>
      </xdr:nvCxnSpPr>
      <xdr:spPr>
        <a:xfrm flipV="1">
          <a:off x="13893800" y="1250188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75</xdr:row>
      <xdr:rowOff>168911</xdr:rowOff>
    </xdr:to>
    <xdr:cxnSp macro="">
      <xdr:nvCxnSpPr>
        <xdr:cNvPr id="441" name="直線コネクタ 440"/>
        <xdr:cNvCxnSpPr/>
      </xdr:nvCxnSpPr>
      <xdr:spPr>
        <a:xfrm flipV="1">
          <a:off x="13004800" y="128981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1" name="楕円 450"/>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2" name="公債費以外該当値テキスト"/>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3" name="楕円 452"/>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4" name="テキスト ボックス 453"/>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106680</xdr:rowOff>
    </xdr:from>
    <xdr:to>
      <xdr:col>74</xdr:col>
      <xdr:colOff>31750</xdr:colOff>
      <xdr:row>73</xdr:row>
      <xdr:rowOff>36830</xdr:rowOff>
    </xdr:to>
    <xdr:sp macro="" textlink="">
      <xdr:nvSpPr>
        <xdr:cNvPr id="455" name="楕円 454"/>
        <xdr:cNvSpPr/>
      </xdr:nvSpPr>
      <xdr:spPr>
        <a:xfrm>
          <a:off x="14732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47007</xdr:rowOff>
    </xdr:from>
    <xdr:ext cx="762000" cy="259045"/>
    <xdr:sp macro="" textlink="">
      <xdr:nvSpPr>
        <xdr:cNvPr id="456" name="テキスト ボックス 455"/>
        <xdr:cNvSpPr txBox="1"/>
      </xdr:nvSpPr>
      <xdr:spPr>
        <a:xfrm>
          <a:off x="14401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57" name="楕円 456"/>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58" name="テキスト ボックス 457"/>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9" name="楕円 458"/>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60" name="テキスト ボックス 459"/>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15024</xdr:rowOff>
    </xdr:from>
    <xdr:to>
      <xdr:col>29</xdr:col>
      <xdr:colOff>127000</xdr:colOff>
      <xdr:row>16</xdr:row>
      <xdr:rowOff>71831</xdr:rowOff>
    </xdr:to>
    <xdr:cxnSp macro="">
      <xdr:nvCxnSpPr>
        <xdr:cNvPr id="50" name="直線コネクタ 49"/>
        <xdr:cNvCxnSpPr/>
      </xdr:nvCxnSpPr>
      <xdr:spPr bwMode="auto">
        <a:xfrm flipV="1">
          <a:off x="5003800" y="2805849"/>
          <a:ext cx="647700" cy="5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12395</xdr:rowOff>
    </xdr:from>
    <xdr:to>
      <xdr:col>26</xdr:col>
      <xdr:colOff>50800</xdr:colOff>
      <xdr:row>16</xdr:row>
      <xdr:rowOff>71831</xdr:rowOff>
    </xdr:to>
    <xdr:cxnSp macro="">
      <xdr:nvCxnSpPr>
        <xdr:cNvPr id="53" name="直線コネクタ 52"/>
        <xdr:cNvCxnSpPr/>
      </xdr:nvCxnSpPr>
      <xdr:spPr bwMode="auto">
        <a:xfrm>
          <a:off x="4305300" y="2803220"/>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1803</xdr:rowOff>
    </xdr:from>
    <xdr:to>
      <xdr:col>22</xdr:col>
      <xdr:colOff>114300</xdr:colOff>
      <xdr:row>16</xdr:row>
      <xdr:rowOff>12395</xdr:rowOff>
    </xdr:to>
    <xdr:cxnSp macro="">
      <xdr:nvCxnSpPr>
        <xdr:cNvPr id="56" name="直線コネクタ 55"/>
        <xdr:cNvCxnSpPr/>
      </xdr:nvCxnSpPr>
      <xdr:spPr bwMode="auto">
        <a:xfrm>
          <a:off x="3606800" y="2792628"/>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1803</xdr:rowOff>
    </xdr:from>
    <xdr:to>
      <xdr:col>18</xdr:col>
      <xdr:colOff>177800</xdr:colOff>
      <xdr:row>16</xdr:row>
      <xdr:rowOff>91681</xdr:rowOff>
    </xdr:to>
    <xdr:cxnSp macro="">
      <xdr:nvCxnSpPr>
        <xdr:cNvPr id="59" name="直線コネクタ 58"/>
        <xdr:cNvCxnSpPr/>
      </xdr:nvCxnSpPr>
      <xdr:spPr bwMode="auto">
        <a:xfrm flipV="1">
          <a:off x="2908300" y="2792628"/>
          <a:ext cx="698500" cy="8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135674</xdr:rowOff>
    </xdr:from>
    <xdr:to>
      <xdr:col>29</xdr:col>
      <xdr:colOff>177800</xdr:colOff>
      <xdr:row>16</xdr:row>
      <xdr:rowOff>65824</xdr:rowOff>
    </xdr:to>
    <xdr:sp macro="" textlink="">
      <xdr:nvSpPr>
        <xdr:cNvPr id="69" name="楕円 68"/>
        <xdr:cNvSpPr/>
      </xdr:nvSpPr>
      <xdr:spPr bwMode="auto">
        <a:xfrm>
          <a:off x="5600700" y="27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152201</xdr:rowOff>
    </xdr:from>
    <xdr:ext cx="762000" cy="259045"/>
    <xdr:sp macro="" textlink="">
      <xdr:nvSpPr>
        <xdr:cNvPr id="70" name="人口1人当たり決算額の推移該当値テキスト130"/>
        <xdr:cNvSpPr txBox="1"/>
      </xdr:nvSpPr>
      <xdr:spPr>
        <a:xfrm>
          <a:off x="5740400" y="260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21031</xdr:rowOff>
    </xdr:from>
    <xdr:to>
      <xdr:col>26</xdr:col>
      <xdr:colOff>101600</xdr:colOff>
      <xdr:row>16</xdr:row>
      <xdr:rowOff>122631</xdr:rowOff>
    </xdr:to>
    <xdr:sp macro="" textlink="">
      <xdr:nvSpPr>
        <xdr:cNvPr id="71" name="楕円 70"/>
        <xdr:cNvSpPr/>
      </xdr:nvSpPr>
      <xdr:spPr bwMode="auto">
        <a:xfrm>
          <a:off x="4953000" y="281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132808</xdr:rowOff>
    </xdr:from>
    <xdr:ext cx="736600" cy="259045"/>
    <xdr:sp macro="" textlink="">
      <xdr:nvSpPr>
        <xdr:cNvPr id="72" name="テキスト ボックス 71"/>
        <xdr:cNvSpPr txBox="1"/>
      </xdr:nvSpPr>
      <xdr:spPr>
        <a:xfrm>
          <a:off x="4622800" y="258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133045</xdr:rowOff>
    </xdr:from>
    <xdr:to>
      <xdr:col>22</xdr:col>
      <xdr:colOff>165100</xdr:colOff>
      <xdr:row>16</xdr:row>
      <xdr:rowOff>63195</xdr:rowOff>
    </xdr:to>
    <xdr:sp macro="" textlink="">
      <xdr:nvSpPr>
        <xdr:cNvPr id="73" name="楕円 72"/>
        <xdr:cNvSpPr/>
      </xdr:nvSpPr>
      <xdr:spPr bwMode="auto">
        <a:xfrm>
          <a:off x="4254500" y="27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73372</xdr:rowOff>
    </xdr:from>
    <xdr:ext cx="762000" cy="259045"/>
    <xdr:sp macro="" textlink="">
      <xdr:nvSpPr>
        <xdr:cNvPr id="74" name="テキスト ボックス 73"/>
        <xdr:cNvSpPr txBox="1"/>
      </xdr:nvSpPr>
      <xdr:spPr>
        <a:xfrm>
          <a:off x="3924300" y="25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122453</xdr:rowOff>
    </xdr:from>
    <xdr:to>
      <xdr:col>19</xdr:col>
      <xdr:colOff>38100</xdr:colOff>
      <xdr:row>16</xdr:row>
      <xdr:rowOff>52603</xdr:rowOff>
    </xdr:to>
    <xdr:sp macro="" textlink="">
      <xdr:nvSpPr>
        <xdr:cNvPr id="75" name="楕円 74"/>
        <xdr:cNvSpPr/>
      </xdr:nvSpPr>
      <xdr:spPr bwMode="auto">
        <a:xfrm>
          <a:off x="3556000" y="274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62780</xdr:rowOff>
    </xdr:from>
    <xdr:ext cx="762000" cy="259045"/>
    <xdr:sp macro="" textlink="">
      <xdr:nvSpPr>
        <xdr:cNvPr id="76" name="テキスト ボックス 75"/>
        <xdr:cNvSpPr txBox="1"/>
      </xdr:nvSpPr>
      <xdr:spPr>
        <a:xfrm>
          <a:off x="3225800" y="25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77" name="楕円 76"/>
        <xdr:cNvSpPr/>
      </xdr:nvSpPr>
      <xdr:spPr bwMode="auto">
        <a:xfrm>
          <a:off x="2857500" y="283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152658</xdr:rowOff>
    </xdr:from>
    <xdr:ext cx="762000" cy="259045"/>
    <xdr:sp macro="" textlink="">
      <xdr:nvSpPr>
        <xdr:cNvPr id="78" name="テキスト ボックス 77"/>
        <xdr:cNvSpPr txBox="1"/>
      </xdr:nvSpPr>
      <xdr:spPr>
        <a:xfrm>
          <a:off x="2527300" y="260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95872</xdr:rowOff>
    </xdr:from>
    <xdr:to>
      <xdr:col>29</xdr:col>
      <xdr:colOff>127000</xdr:colOff>
      <xdr:row>34</xdr:row>
      <xdr:rowOff>165252</xdr:rowOff>
    </xdr:to>
    <xdr:cxnSp macro="">
      <xdr:nvCxnSpPr>
        <xdr:cNvPr id="111" name="直線コネクタ 110"/>
        <xdr:cNvCxnSpPr/>
      </xdr:nvCxnSpPr>
      <xdr:spPr bwMode="auto">
        <a:xfrm flipV="1">
          <a:off x="5003800" y="6363322"/>
          <a:ext cx="6477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132601</xdr:rowOff>
    </xdr:from>
    <xdr:to>
      <xdr:col>26</xdr:col>
      <xdr:colOff>50800</xdr:colOff>
      <xdr:row>34</xdr:row>
      <xdr:rowOff>165252</xdr:rowOff>
    </xdr:to>
    <xdr:cxnSp macro="">
      <xdr:nvCxnSpPr>
        <xdr:cNvPr id="114" name="直線コネクタ 113"/>
        <xdr:cNvCxnSpPr/>
      </xdr:nvCxnSpPr>
      <xdr:spPr bwMode="auto">
        <a:xfrm>
          <a:off x="4305300" y="6400051"/>
          <a:ext cx="698500" cy="3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132601</xdr:rowOff>
    </xdr:from>
    <xdr:to>
      <xdr:col>22</xdr:col>
      <xdr:colOff>114300</xdr:colOff>
      <xdr:row>34</xdr:row>
      <xdr:rowOff>213297</xdr:rowOff>
    </xdr:to>
    <xdr:cxnSp macro="">
      <xdr:nvCxnSpPr>
        <xdr:cNvPr id="117" name="直線コネクタ 116"/>
        <xdr:cNvCxnSpPr/>
      </xdr:nvCxnSpPr>
      <xdr:spPr bwMode="auto">
        <a:xfrm flipV="1">
          <a:off x="3606800" y="6400051"/>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148869</xdr:rowOff>
    </xdr:from>
    <xdr:to>
      <xdr:col>18</xdr:col>
      <xdr:colOff>177800</xdr:colOff>
      <xdr:row>34</xdr:row>
      <xdr:rowOff>213297</xdr:rowOff>
    </xdr:to>
    <xdr:cxnSp macro="">
      <xdr:nvCxnSpPr>
        <xdr:cNvPr id="120" name="直線コネクタ 119"/>
        <xdr:cNvCxnSpPr/>
      </xdr:nvCxnSpPr>
      <xdr:spPr bwMode="auto">
        <a:xfrm>
          <a:off x="2908300" y="6416319"/>
          <a:ext cx="698500" cy="6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45072</xdr:rowOff>
    </xdr:from>
    <xdr:to>
      <xdr:col>29</xdr:col>
      <xdr:colOff>177800</xdr:colOff>
      <xdr:row>34</xdr:row>
      <xdr:rowOff>146672</xdr:rowOff>
    </xdr:to>
    <xdr:sp macro="" textlink="">
      <xdr:nvSpPr>
        <xdr:cNvPr id="130" name="楕円 129"/>
        <xdr:cNvSpPr/>
      </xdr:nvSpPr>
      <xdr:spPr bwMode="auto">
        <a:xfrm>
          <a:off x="5600700" y="631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233049</xdr:rowOff>
    </xdr:from>
    <xdr:ext cx="762000" cy="259045"/>
    <xdr:sp macro="" textlink="">
      <xdr:nvSpPr>
        <xdr:cNvPr id="131" name="人口1人当たり決算額の推移該当値テキスト445"/>
        <xdr:cNvSpPr txBox="1"/>
      </xdr:nvSpPr>
      <xdr:spPr>
        <a:xfrm>
          <a:off x="5740400" y="61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114452</xdr:rowOff>
    </xdr:from>
    <xdr:to>
      <xdr:col>26</xdr:col>
      <xdr:colOff>101600</xdr:colOff>
      <xdr:row>34</xdr:row>
      <xdr:rowOff>216052</xdr:rowOff>
    </xdr:to>
    <xdr:sp macro="" textlink="">
      <xdr:nvSpPr>
        <xdr:cNvPr id="132" name="楕円 131"/>
        <xdr:cNvSpPr/>
      </xdr:nvSpPr>
      <xdr:spPr bwMode="auto">
        <a:xfrm>
          <a:off x="49530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226229</xdr:rowOff>
    </xdr:from>
    <xdr:ext cx="736600" cy="259045"/>
    <xdr:sp macro="" textlink="">
      <xdr:nvSpPr>
        <xdr:cNvPr id="133" name="テキスト ボックス 132"/>
        <xdr:cNvSpPr txBox="1"/>
      </xdr:nvSpPr>
      <xdr:spPr>
        <a:xfrm>
          <a:off x="4622800" y="61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81801</xdr:rowOff>
    </xdr:from>
    <xdr:to>
      <xdr:col>22</xdr:col>
      <xdr:colOff>165100</xdr:colOff>
      <xdr:row>34</xdr:row>
      <xdr:rowOff>183401</xdr:rowOff>
    </xdr:to>
    <xdr:sp macro="" textlink="">
      <xdr:nvSpPr>
        <xdr:cNvPr id="134" name="楕円 133"/>
        <xdr:cNvSpPr/>
      </xdr:nvSpPr>
      <xdr:spPr bwMode="auto">
        <a:xfrm>
          <a:off x="42545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193578</xdr:rowOff>
    </xdr:from>
    <xdr:ext cx="762000" cy="259045"/>
    <xdr:sp macro="" textlink="">
      <xdr:nvSpPr>
        <xdr:cNvPr id="135" name="テキスト ボックス 134"/>
        <xdr:cNvSpPr txBox="1"/>
      </xdr:nvSpPr>
      <xdr:spPr>
        <a:xfrm>
          <a:off x="3924300" y="611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162497</xdr:rowOff>
    </xdr:from>
    <xdr:to>
      <xdr:col>19</xdr:col>
      <xdr:colOff>38100</xdr:colOff>
      <xdr:row>34</xdr:row>
      <xdr:rowOff>264097</xdr:rowOff>
    </xdr:to>
    <xdr:sp macro="" textlink="">
      <xdr:nvSpPr>
        <xdr:cNvPr id="136" name="楕円 135"/>
        <xdr:cNvSpPr/>
      </xdr:nvSpPr>
      <xdr:spPr bwMode="auto">
        <a:xfrm>
          <a:off x="35560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274274</xdr:rowOff>
    </xdr:from>
    <xdr:ext cx="762000" cy="259045"/>
    <xdr:sp macro="" textlink="">
      <xdr:nvSpPr>
        <xdr:cNvPr id="137" name="テキスト ボックス 136"/>
        <xdr:cNvSpPr txBox="1"/>
      </xdr:nvSpPr>
      <xdr:spPr>
        <a:xfrm>
          <a:off x="3225800" y="619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98069</xdr:rowOff>
    </xdr:from>
    <xdr:to>
      <xdr:col>15</xdr:col>
      <xdr:colOff>101600</xdr:colOff>
      <xdr:row>34</xdr:row>
      <xdr:rowOff>199669</xdr:rowOff>
    </xdr:to>
    <xdr:sp macro="" textlink="">
      <xdr:nvSpPr>
        <xdr:cNvPr id="138" name="楕円 137"/>
        <xdr:cNvSpPr/>
      </xdr:nvSpPr>
      <xdr:spPr bwMode="auto">
        <a:xfrm>
          <a:off x="2857500" y="636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209846</xdr:rowOff>
    </xdr:from>
    <xdr:ext cx="762000" cy="259045"/>
    <xdr:sp macro="" textlink="">
      <xdr:nvSpPr>
        <xdr:cNvPr id="139" name="テキスト ボックス 138"/>
        <xdr:cNvSpPr txBox="1"/>
      </xdr:nvSpPr>
      <xdr:spPr>
        <a:xfrm>
          <a:off x="2527300" y="613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97447</xdr:rowOff>
    </xdr:from>
    <xdr:to>
      <xdr:col>24</xdr:col>
      <xdr:colOff>63500</xdr:colOff>
      <xdr:row>34</xdr:row>
      <xdr:rowOff>136538</xdr:rowOff>
    </xdr:to>
    <xdr:cxnSp macro="">
      <xdr:nvCxnSpPr>
        <xdr:cNvPr id="61" name="直線コネクタ 60"/>
        <xdr:cNvCxnSpPr/>
      </xdr:nvCxnSpPr>
      <xdr:spPr>
        <a:xfrm>
          <a:off x="3797300" y="5926747"/>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74854</xdr:rowOff>
    </xdr:from>
    <xdr:to>
      <xdr:col>19</xdr:col>
      <xdr:colOff>177800</xdr:colOff>
      <xdr:row>34</xdr:row>
      <xdr:rowOff>97447</xdr:rowOff>
    </xdr:to>
    <xdr:cxnSp macro="">
      <xdr:nvCxnSpPr>
        <xdr:cNvPr id="64" name="直線コネクタ 63"/>
        <xdr:cNvCxnSpPr/>
      </xdr:nvCxnSpPr>
      <xdr:spPr>
        <a:xfrm>
          <a:off x="2908300" y="5904154"/>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155245</xdr:rowOff>
    </xdr:from>
    <xdr:to>
      <xdr:col>15</xdr:col>
      <xdr:colOff>50800</xdr:colOff>
      <xdr:row>34</xdr:row>
      <xdr:rowOff>74854</xdr:rowOff>
    </xdr:to>
    <xdr:cxnSp macro="">
      <xdr:nvCxnSpPr>
        <xdr:cNvPr id="67" name="直線コネクタ 66"/>
        <xdr:cNvCxnSpPr/>
      </xdr:nvCxnSpPr>
      <xdr:spPr>
        <a:xfrm>
          <a:off x="2019300" y="5813095"/>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155245</xdr:rowOff>
    </xdr:from>
    <xdr:to>
      <xdr:col>10</xdr:col>
      <xdr:colOff>114300</xdr:colOff>
      <xdr:row>36</xdr:row>
      <xdr:rowOff>53327</xdr:rowOff>
    </xdr:to>
    <xdr:cxnSp macro="">
      <xdr:nvCxnSpPr>
        <xdr:cNvPr id="70" name="直線コネクタ 69"/>
        <xdr:cNvCxnSpPr/>
      </xdr:nvCxnSpPr>
      <xdr:spPr>
        <a:xfrm flipV="1">
          <a:off x="1130300" y="5813095"/>
          <a:ext cx="889000" cy="4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85738</xdr:rowOff>
    </xdr:from>
    <xdr:to>
      <xdr:col>24</xdr:col>
      <xdr:colOff>114300</xdr:colOff>
      <xdr:row>35</xdr:row>
      <xdr:rowOff>15888</xdr:rowOff>
    </xdr:to>
    <xdr:sp macro="" textlink="">
      <xdr:nvSpPr>
        <xdr:cNvPr id="80" name="楕円 79"/>
        <xdr:cNvSpPr/>
      </xdr:nvSpPr>
      <xdr:spPr>
        <a:xfrm>
          <a:off x="4584700" y="59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108615</xdr:rowOff>
    </xdr:from>
    <xdr:ext cx="534377" cy="259045"/>
    <xdr:sp macro="" textlink="">
      <xdr:nvSpPr>
        <xdr:cNvPr id="81" name="人件費該当値テキスト"/>
        <xdr:cNvSpPr txBox="1"/>
      </xdr:nvSpPr>
      <xdr:spPr>
        <a:xfrm>
          <a:off x="4686300" y="57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46647</xdr:rowOff>
    </xdr:from>
    <xdr:to>
      <xdr:col>20</xdr:col>
      <xdr:colOff>38100</xdr:colOff>
      <xdr:row>34</xdr:row>
      <xdr:rowOff>148247</xdr:rowOff>
    </xdr:to>
    <xdr:sp macro="" textlink="">
      <xdr:nvSpPr>
        <xdr:cNvPr id="82" name="楕円 81"/>
        <xdr:cNvSpPr/>
      </xdr:nvSpPr>
      <xdr:spPr>
        <a:xfrm>
          <a:off x="3746500" y="58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164774</xdr:rowOff>
    </xdr:from>
    <xdr:ext cx="534377" cy="259045"/>
    <xdr:sp macro="" textlink="">
      <xdr:nvSpPr>
        <xdr:cNvPr id="83" name="テキスト ボックス 82"/>
        <xdr:cNvSpPr txBox="1"/>
      </xdr:nvSpPr>
      <xdr:spPr>
        <a:xfrm>
          <a:off x="3530111" y="565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24054</xdr:rowOff>
    </xdr:from>
    <xdr:to>
      <xdr:col>15</xdr:col>
      <xdr:colOff>101600</xdr:colOff>
      <xdr:row>34</xdr:row>
      <xdr:rowOff>125654</xdr:rowOff>
    </xdr:to>
    <xdr:sp macro="" textlink="">
      <xdr:nvSpPr>
        <xdr:cNvPr id="84" name="楕円 83"/>
        <xdr:cNvSpPr/>
      </xdr:nvSpPr>
      <xdr:spPr>
        <a:xfrm>
          <a:off x="2857500" y="5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142181</xdr:rowOff>
    </xdr:from>
    <xdr:ext cx="534377" cy="259045"/>
    <xdr:sp macro="" textlink="">
      <xdr:nvSpPr>
        <xdr:cNvPr id="85" name="テキスト ボックス 84"/>
        <xdr:cNvSpPr txBox="1"/>
      </xdr:nvSpPr>
      <xdr:spPr>
        <a:xfrm>
          <a:off x="2641111" y="5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104445</xdr:rowOff>
    </xdr:from>
    <xdr:to>
      <xdr:col>10</xdr:col>
      <xdr:colOff>165100</xdr:colOff>
      <xdr:row>34</xdr:row>
      <xdr:rowOff>34595</xdr:rowOff>
    </xdr:to>
    <xdr:sp macro="" textlink="">
      <xdr:nvSpPr>
        <xdr:cNvPr id="86" name="楕円 85"/>
        <xdr:cNvSpPr/>
      </xdr:nvSpPr>
      <xdr:spPr>
        <a:xfrm>
          <a:off x="1968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51122</xdr:rowOff>
    </xdr:from>
    <xdr:ext cx="534377" cy="259045"/>
    <xdr:sp macro="" textlink="">
      <xdr:nvSpPr>
        <xdr:cNvPr id="87" name="テキスト ボックス 86"/>
        <xdr:cNvSpPr txBox="1"/>
      </xdr:nvSpPr>
      <xdr:spPr>
        <a:xfrm>
          <a:off x="1752111" y="55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2527</xdr:rowOff>
    </xdr:from>
    <xdr:to>
      <xdr:col>6</xdr:col>
      <xdr:colOff>38100</xdr:colOff>
      <xdr:row>36</xdr:row>
      <xdr:rowOff>104127</xdr:rowOff>
    </xdr:to>
    <xdr:sp macro="" textlink="">
      <xdr:nvSpPr>
        <xdr:cNvPr id="88" name="楕円 87"/>
        <xdr:cNvSpPr/>
      </xdr:nvSpPr>
      <xdr:spPr>
        <a:xfrm>
          <a:off x="1079500" y="61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120654</xdr:rowOff>
    </xdr:from>
    <xdr:ext cx="534377" cy="259045"/>
    <xdr:sp macro="" textlink="">
      <xdr:nvSpPr>
        <xdr:cNvPr id="89" name="テキスト ボックス 88"/>
        <xdr:cNvSpPr txBox="1"/>
      </xdr:nvSpPr>
      <xdr:spPr>
        <a:xfrm>
          <a:off x="863111" y="59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71675</xdr:rowOff>
    </xdr:from>
    <xdr:to>
      <xdr:col>24</xdr:col>
      <xdr:colOff>63500</xdr:colOff>
      <xdr:row>55</xdr:row>
      <xdr:rowOff>32780</xdr:rowOff>
    </xdr:to>
    <xdr:cxnSp macro="">
      <xdr:nvCxnSpPr>
        <xdr:cNvPr id="121" name="直線コネクタ 120"/>
        <xdr:cNvCxnSpPr/>
      </xdr:nvCxnSpPr>
      <xdr:spPr>
        <a:xfrm>
          <a:off x="3797300" y="9329975"/>
          <a:ext cx="838200" cy="1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xdr:rowOff>
    </xdr:from>
    <xdr:to>
      <xdr:col>19</xdr:col>
      <xdr:colOff>177800</xdr:colOff>
      <xdr:row>54</xdr:row>
      <xdr:rowOff>71675</xdr:rowOff>
    </xdr:to>
    <xdr:cxnSp macro="">
      <xdr:nvCxnSpPr>
        <xdr:cNvPr id="124" name="直線コネクタ 123"/>
        <xdr:cNvCxnSpPr/>
      </xdr:nvCxnSpPr>
      <xdr:spPr>
        <a:xfrm>
          <a:off x="2908300" y="9258456"/>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xdr:rowOff>
    </xdr:from>
    <xdr:to>
      <xdr:col>15</xdr:col>
      <xdr:colOff>50800</xdr:colOff>
      <xdr:row>57</xdr:row>
      <xdr:rowOff>17693</xdr:rowOff>
    </xdr:to>
    <xdr:cxnSp macro="">
      <xdr:nvCxnSpPr>
        <xdr:cNvPr id="127" name="直線コネクタ 126"/>
        <xdr:cNvCxnSpPr/>
      </xdr:nvCxnSpPr>
      <xdr:spPr>
        <a:xfrm flipV="1">
          <a:off x="2019300" y="9258456"/>
          <a:ext cx="889000" cy="5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5218</xdr:rowOff>
    </xdr:from>
    <xdr:to>
      <xdr:col>10</xdr:col>
      <xdr:colOff>114300</xdr:colOff>
      <xdr:row>57</xdr:row>
      <xdr:rowOff>17693</xdr:rowOff>
    </xdr:to>
    <xdr:cxnSp macro="">
      <xdr:nvCxnSpPr>
        <xdr:cNvPr id="130" name="直線コネクタ 129"/>
        <xdr:cNvCxnSpPr/>
      </xdr:nvCxnSpPr>
      <xdr:spPr>
        <a:xfrm>
          <a:off x="1130300" y="9777868"/>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153430</xdr:rowOff>
    </xdr:from>
    <xdr:to>
      <xdr:col>24</xdr:col>
      <xdr:colOff>114300</xdr:colOff>
      <xdr:row>55</xdr:row>
      <xdr:rowOff>83580</xdr:rowOff>
    </xdr:to>
    <xdr:sp macro="" textlink="">
      <xdr:nvSpPr>
        <xdr:cNvPr id="140" name="楕円 139"/>
        <xdr:cNvSpPr/>
      </xdr:nvSpPr>
      <xdr:spPr>
        <a:xfrm>
          <a:off x="4584700" y="9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4857</xdr:rowOff>
    </xdr:from>
    <xdr:ext cx="534377" cy="259045"/>
    <xdr:sp macro="" textlink="">
      <xdr:nvSpPr>
        <xdr:cNvPr id="141" name="物件費該当値テキスト"/>
        <xdr:cNvSpPr txBox="1"/>
      </xdr:nvSpPr>
      <xdr:spPr>
        <a:xfrm>
          <a:off x="4686300" y="926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20875</xdr:rowOff>
    </xdr:from>
    <xdr:to>
      <xdr:col>20</xdr:col>
      <xdr:colOff>38100</xdr:colOff>
      <xdr:row>54</xdr:row>
      <xdr:rowOff>122475</xdr:rowOff>
    </xdr:to>
    <xdr:sp macro="" textlink="">
      <xdr:nvSpPr>
        <xdr:cNvPr id="142" name="楕円 141"/>
        <xdr:cNvSpPr/>
      </xdr:nvSpPr>
      <xdr:spPr>
        <a:xfrm>
          <a:off x="3746500" y="92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139002</xdr:rowOff>
    </xdr:from>
    <xdr:ext cx="534377" cy="259045"/>
    <xdr:sp macro="" textlink="">
      <xdr:nvSpPr>
        <xdr:cNvPr id="143" name="テキスト ボックス 142"/>
        <xdr:cNvSpPr txBox="1"/>
      </xdr:nvSpPr>
      <xdr:spPr>
        <a:xfrm>
          <a:off x="3530111" y="905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120806</xdr:rowOff>
    </xdr:from>
    <xdr:to>
      <xdr:col>15</xdr:col>
      <xdr:colOff>101600</xdr:colOff>
      <xdr:row>54</xdr:row>
      <xdr:rowOff>50956</xdr:rowOff>
    </xdr:to>
    <xdr:sp macro="" textlink="">
      <xdr:nvSpPr>
        <xdr:cNvPr id="144" name="楕円 143"/>
        <xdr:cNvSpPr/>
      </xdr:nvSpPr>
      <xdr:spPr>
        <a:xfrm>
          <a:off x="2857500" y="92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67483</xdr:rowOff>
    </xdr:from>
    <xdr:ext cx="534377" cy="259045"/>
    <xdr:sp macro="" textlink="">
      <xdr:nvSpPr>
        <xdr:cNvPr id="145" name="テキスト ボックス 144"/>
        <xdr:cNvSpPr txBox="1"/>
      </xdr:nvSpPr>
      <xdr:spPr>
        <a:xfrm>
          <a:off x="2641111" y="89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138343</xdr:rowOff>
    </xdr:from>
    <xdr:to>
      <xdr:col>10</xdr:col>
      <xdr:colOff>165100</xdr:colOff>
      <xdr:row>57</xdr:row>
      <xdr:rowOff>68493</xdr:rowOff>
    </xdr:to>
    <xdr:sp macro="" textlink="">
      <xdr:nvSpPr>
        <xdr:cNvPr id="146" name="楕円 145"/>
        <xdr:cNvSpPr/>
      </xdr:nvSpPr>
      <xdr:spPr>
        <a:xfrm>
          <a:off x="1968500" y="9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59620</xdr:rowOff>
    </xdr:from>
    <xdr:ext cx="534377" cy="259045"/>
    <xdr:sp macro="" textlink="">
      <xdr:nvSpPr>
        <xdr:cNvPr id="147" name="テキスト ボックス 146"/>
        <xdr:cNvSpPr txBox="1"/>
      </xdr:nvSpPr>
      <xdr:spPr>
        <a:xfrm>
          <a:off x="1752111" y="98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125868</xdr:rowOff>
    </xdr:from>
    <xdr:to>
      <xdr:col>6</xdr:col>
      <xdr:colOff>38100</xdr:colOff>
      <xdr:row>57</xdr:row>
      <xdr:rowOff>56018</xdr:rowOff>
    </xdr:to>
    <xdr:sp macro="" textlink="">
      <xdr:nvSpPr>
        <xdr:cNvPr id="148" name="楕円 147"/>
        <xdr:cNvSpPr/>
      </xdr:nvSpPr>
      <xdr:spPr>
        <a:xfrm>
          <a:off x="1079500" y="97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72545</xdr:rowOff>
    </xdr:from>
    <xdr:ext cx="534377" cy="259045"/>
    <xdr:sp macro="" textlink="">
      <xdr:nvSpPr>
        <xdr:cNvPr id="149" name="テキスト ボックス 148"/>
        <xdr:cNvSpPr txBox="1"/>
      </xdr:nvSpPr>
      <xdr:spPr>
        <a:xfrm>
          <a:off x="863111" y="950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43870</xdr:rowOff>
    </xdr:from>
    <xdr:to>
      <xdr:col>24</xdr:col>
      <xdr:colOff>63500</xdr:colOff>
      <xdr:row>76</xdr:row>
      <xdr:rowOff>58868</xdr:rowOff>
    </xdr:to>
    <xdr:cxnSp macro="">
      <xdr:nvCxnSpPr>
        <xdr:cNvPr id="176" name="直線コネクタ 175"/>
        <xdr:cNvCxnSpPr/>
      </xdr:nvCxnSpPr>
      <xdr:spPr>
        <a:xfrm flipV="1">
          <a:off x="3797300" y="13074070"/>
          <a:ext cx="8382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58868</xdr:rowOff>
    </xdr:from>
    <xdr:to>
      <xdr:col>19</xdr:col>
      <xdr:colOff>177800</xdr:colOff>
      <xdr:row>76</xdr:row>
      <xdr:rowOff>128361</xdr:rowOff>
    </xdr:to>
    <xdr:cxnSp macro="">
      <xdr:nvCxnSpPr>
        <xdr:cNvPr id="179" name="直線コネクタ 178"/>
        <xdr:cNvCxnSpPr/>
      </xdr:nvCxnSpPr>
      <xdr:spPr>
        <a:xfrm flipV="1">
          <a:off x="2908300" y="13089068"/>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124521</xdr:rowOff>
    </xdr:from>
    <xdr:to>
      <xdr:col>15</xdr:col>
      <xdr:colOff>50800</xdr:colOff>
      <xdr:row>76</xdr:row>
      <xdr:rowOff>128361</xdr:rowOff>
    </xdr:to>
    <xdr:cxnSp macro="">
      <xdr:nvCxnSpPr>
        <xdr:cNvPr id="182" name="直線コネクタ 181"/>
        <xdr:cNvCxnSpPr/>
      </xdr:nvCxnSpPr>
      <xdr:spPr>
        <a:xfrm>
          <a:off x="2019300" y="1315472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124521</xdr:rowOff>
    </xdr:from>
    <xdr:to>
      <xdr:col>10</xdr:col>
      <xdr:colOff>114300</xdr:colOff>
      <xdr:row>76</xdr:row>
      <xdr:rowOff>133482</xdr:rowOff>
    </xdr:to>
    <xdr:cxnSp macro="">
      <xdr:nvCxnSpPr>
        <xdr:cNvPr id="185" name="直線コネクタ 184"/>
        <xdr:cNvCxnSpPr/>
      </xdr:nvCxnSpPr>
      <xdr:spPr>
        <a:xfrm flipV="1">
          <a:off x="1130300" y="13154721"/>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164520</xdr:rowOff>
    </xdr:from>
    <xdr:to>
      <xdr:col>24</xdr:col>
      <xdr:colOff>114300</xdr:colOff>
      <xdr:row>76</xdr:row>
      <xdr:rowOff>94670</xdr:rowOff>
    </xdr:to>
    <xdr:sp macro="" textlink="">
      <xdr:nvSpPr>
        <xdr:cNvPr id="195" name="楕円 194"/>
        <xdr:cNvSpPr/>
      </xdr:nvSpPr>
      <xdr:spPr>
        <a:xfrm>
          <a:off x="4584700" y="130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142947</xdr:rowOff>
    </xdr:from>
    <xdr:ext cx="469744" cy="259045"/>
    <xdr:sp macro="" textlink="">
      <xdr:nvSpPr>
        <xdr:cNvPr id="196" name="維持補修費該当値テキスト"/>
        <xdr:cNvSpPr txBox="1"/>
      </xdr:nvSpPr>
      <xdr:spPr>
        <a:xfrm>
          <a:off x="4686300" y="130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8068</xdr:rowOff>
    </xdr:from>
    <xdr:to>
      <xdr:col>20</xdr:col>
      <xdr:colOff>38100</xdr:colOff>
      <xdr:row>76</xdr:row>
      <xdr:rowOff>109668</xdr:rowOff>
    </xdr:to>
    <xdr:sp macro="" textlink="">
      <xdr:nvSpPr>
        <xdr:cNvPr id="197" name="楕円 196"/>
        <xdr:cNvSpPr/>
      </xdr:nvSpPr>
      <xdr:spPr>
        <a:xfrm>
          <a:off x="3746500" y="130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100795</xdr:rowOff>
    </xdr:from>
    <xdr:ext cx="469744" cy="259045"/>
    <xdr:sp macro="" textlink="">
      <xdr:nvSpPr>
        <xdr:cNvPr id="198" name="テキスト ボックス 197"/>
        <xdr:cNvSpPr txBox="1"/>
      </xdr:nvSpPr>
      <xdr:spPr>
        <a:xfrm>
          <a:off x="3562428" y="131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77561</xdr:rowOff>
    </xdr:from>
    <xdr:to>
      <xdr:col>15</xdr:col>
      <xdr:colOff>101600</xdr:colOff>
      <xdr:row>77</xdr:row>
      <xdr:rowOff>7711</xdr:rowOff>
    </xdr:to>
    <xdr:sp macro="" textlink="">
      <xdr:nvSpPr>
        <xdr:cNvPr id="199" name="楕円 198"/>
        <xdr:cNvSpPr/>
      </xdr:nvSpPr>
      <xdr:spPr>
        <a:xfrm>
          <a:off x="2857500" y="131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170288</xdr:rowOff>
    </xdr:from>
    <xdr:ext cx="469744" cy="259045"/>
    <xdr:sp macro="" textlink="">
      <xdr:nvSpPr>
        <xdr:cNvPr id="200" name="テキスト ボックス 199"/>
        <xdr:cNvSpPr txBox="1"/>
      </xdr:nvSpPr>
      <xdr:spPr>
        <a:xfrm>
          <a:off x="2673428" y="132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73721</xdr:rowOff>
    </xdr:from>
    <xdr:to>
      <xdr:col>10</xdr:col>
      <xdr:colOff>165100</xdr:colOff>
      <xdr:row>77</xdr:row>
      <xdr:rowOff>3871</xdr:rowOff>
    </xdr:to>
    <xdr:sp macro="" textlink="">
      <xdr:nvSpPr>
        <xdr:cNvPr id="201" name="楕円 200"/>
        <xdr:cNvSpPr/>
      </xdr:nvSpPr>
      <xdr:spPr>
        <a:xfrm>
          <a:off x="1968500" y="131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166448</xdr:rowOff>
    </xdr:from>
    <xdr:ext cx="469744" cy="259045"/>
    <xdr:sp macro="" textlink="">
      <xdr:nvSpPr>
        <xdr:cNvPr id="202" name="テキスト ボックス 201"/>
        <xdr:cNvSpPr txBox="1"/>
      </xdr:nvSpPr>
      <xdr:spPr>
        <a:xfrm>
          <a:off x="1784428" y="1319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82682</xdr:rowOff>
    </xdr:from>
    <xdr:to>
      <xdr:col>6</xdr:col>
      <xdr:colOff>38100</xdr:colOff>
      <xdr:row>77</xdr:row>
      <xdr:rowOff>12832</xdr:rowOff>
    </xdr:to>
    <xdr:sp macro="" textlink="">
      <xdr:nvSpPr>
        <xdr:cNvPr id="203" name="楕円 202"/>
        <xdr:cNvSpPr/>
      </xdr:nvSpPr>
      <xdr:spPr>
        <a:xfrm>
          <a:off x="1079500" y="131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3959</xdr:rowOff>
    </xdr:from>
    <xdr:ext cx="469744" cy="259045"/>
    <xdr:sp macro="" textlink="">
      <xdr:nvSpPr>
        <xdr:cNvPr id="204" name="テキスト ボックス 203"/>
        <xdr:cNvSpPr txBox="1"/>
      </xdr:nvSpPr>
      <xdr:spPr>
        <a:xfrm>
          <a:off x="895428" y="1320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113455</xdr:rowOff>
    </xdr:from>
    <xdr:to>
      <xdr:col>24</xdr:col>
      <xdr:colOff>63500</xdr:colOff>
      <xdr:row>96</xdr:row>
      <xdr:rowOff>147428</xdr:rowOff>
    </xdr:to>
    <xdr:cxnSp macro="">
      <xdr:nvCxnSpPr>
        <xdr:cNvPr id="236" name="直線コネクタ 235"/>
        <xdr:cNvCxnSpPr/>
      </xdr:nvCxnSpPr>
      <xdr:spPr>
        <a:xfrm flipV="1">
          <a:off x="3797300" y="16572655"/>
          <a:ext cx="83820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147428</xdr:rowOff>
    </xdr:from>
    <xdr:to>
      <xdr:col>19</xdr:col>
      <xdr:colOff>177800</xdr:colOff>
      <xdr:row>97</xdr:row>
      <xdr:rowOff>65982</xdr:rowOff>
    </xdr:to>
    <xdr:cxnSp macro="">
      <xdr:nvCxnSpPr>
        <xdr:cNvPr id="239" name="直線コネクタ 238"/>
        <xdr:cNvCxnSpPr/>
      </xdr:nvCxnSpPr>
      <xdr:spPr>
        <a:xfrm flipV="1">
          <a:off x="2908300" y="16606628"/>
          <a:ext cx="8890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65982</xdr:rowOff>
    </xdr:from>
    <xdr:to>
      <xdr:col>15</xdr:col>
      <xdr:colOff>50800</xdr:colOff>
      <xdr:row>98</xdr:row>
      <xdr:rowOff>85392</xdr:rowOff>
    </xdr:to>
    <xdr:cxnSp macro="">
      <xdr:nvCxnSpPr>
        <xdr:cNvPr id="242" name="直線コネクタ 241"/>
        <xdr:cNvCxnSpPr/>
      </xdr:nvCxnSpPr>
      <xdr:spPr>
        <a:xfrm flipV="1">
          <a:off x="2019300" y="16696632"/>
          <a:ext cx="889000" cy="1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85392</xdr:rowOff>
    </xdr:from>
    <xdr:to>
      <xdr:col>10</xdr:col>
      <xdr:colOff>114300</xdr:colOff>
      <xdr:row>98</xdr:row>
      <xdr:rowOff>126833</xdr:rowOff>
    </xdr:to>
    <xdr:cxnSp macro="">
      <xdr:nvCxnSpPr>
        <xdr:cNvPr id="245" name="直線コネクタ 244"/>
        <xdr:cNvCxnSpPr/>
      </xdr:nvCxnSpPr>
      <xdr:spPr>
        <a:xfrm flipV="1">
          <a:off x="1130300" y="16887492"/>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62655</xdr:rowOff>
    </xdr:from>
    <xdr:to>
      <xdr:col>24</xdr:col>
      <xdr:colOff>114300</xdr:colOff>
      <xdr:row>96</xdr:row>
      <xdr:rowOff>164255</xdr:rowOff>
    </xdr:to>
    <xdr:sp macro="" textlink="">
      <xdr:nvSpPr>
        <xdr:cNvPr id="255" name="楕円 254"/>
        <xdr:cNvSpPr/>
      </xdr:nvSpPr>
      <xdr:spPr>
        <a:xfrm>
          <a:off x="4584700" y="16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41082</xdr:rowOff>
    </xdr:from>
    <xdr:ext cx="599010" cy="259045"/>
    <xdr:sp macro="" textlink="">
      <xdr:nvSpPr>
        <xdr:cNvPr id="256" name="扶助費該当値テキスト"/>
        <xdr:cNvSpPr txBox="1"/>
      </xdr:nvSpPr>
      <xdr:spPr>
        <a:xfrm>
          <a:off x="4686300" y="165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96628</xdr:rowOff>
    </xdr:from>
    <xdr:to>
      <xdr:col>20</xdr:col>
      <xdr:colOff>38100</xdr:colOff>
      <xdr:row>97</xdr:row>
      <xdr:rowOff>26778</xdr:rowOff>
    </xdr:to>
    <xdr:sp macro="" textlink="">
      <xdr:nvSpPr>
        <xdr:cNvPr id="257" name="楕円 256"/>
        <xdr:cNvSpPr/>
      </xdr:nvSpPr>
      <xdr:spPr>
        <a:xfrm>
          <a:off x="37465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17905</xdr:rowOff>
    </xdr:from>
    <xdr:ext cx="599010" cy="259045"/>
    <xdr:sp macro="" textlink="">
      <xdr:nvSpPr>
        <xdr:cNvPr id="258" name="テキスト ボックス 257"/>
        <xdr:cNvSpPr txBox="1"/>
      </xdr:nvSpPr>
      <xdr:spPr>
        <a:xfrm>
          <a:off x="3497795" y="1664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15182</xdr:rowOff>
    </xdr:from>
    <xdr:to>
      <xdr:col>15</xdr:col>
      <xdr:colOff>101600</xdr:colOff>
      <xdr:row>97</xdr:row>
      <xdr:rowOff>116782</xdr:rowOff>
    </xdr:to>
    <xdr:sp macro="" textlink="">
      <xdr:nvSpPr>
        <xdr:cNvPr id="259" name="楕円 258"/>
        <xdr:cNvSpPr/>
      </xdr:nvSpPr>
      <xdr:spPr>
        <a:xfrm>
          <a:off x="2857500" y="166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107909</xdr:rowOff>
    </xdr:from>
    <xdr:ext cx="599010" cy="259045"/>
    <xdr:sp macro="" textlink="">
      <xdr:nvSpPr>
        <xdr:cNvPr id="260" name="テキスト ボックス 259"/>
        <xdr:cNvSpPr txBox="1"/>
      </xdr:nvSpPr>
      <xdr:spPr>
        <a:xfrm>
          <a:off x="2608795" y="167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34592</xdr:rowOff>
    </xdr:from>
    <xdr:to>
      <xdr:col>10</xdr:col>
      <xdr:colOff>165100</xdr:colOff>
      <xdr:row>98</xdr:row>
      <xdr:rowOff>136192</xdr:rowOff>
    </xdr:to>
    <xdr:sp macro="" textlink="">
      <xdr:nvSpPr>
        <xdr:cNvPr id="261" name="楕円 260"/>
        <xdr:cNvSpPr/>
      </xdr:nvSpPr>
      <xdr:spPr>
        <a:xfrm>
          <a:off x="1968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127319</xdr:rowOff>
    </xdr:from>
    <xdr:ext cx="599010" cy="259045"/>
    <xdr:sp macro="" textlink="">
      <xdr:nvSpPr>
        <xdr:cNvPr id="262" name="テキスト ボックス 261"/>
        <xdr:cNvSpPr txBox="1"/>
      </xdr:nvSpPr>
      <xdr:spPr>
        <a:xfrm>
          <a:off x="1719795" y="16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76033</xdr:rowOff>
    </xdr:from>
    <xdr:to>
      <xdr:col>6</xdr:col>
      <xdr:colOff>38100</xdr:colOff>
      <xdr:row>99</xdr:row>
      <xdr:rowOff>6183</xdr:rowOff>
    </xdr:to>
    <xdr:sp macro="" textlink="">
      <xdr:nvSpPr>
        <xdr:cNvPr id="263" name="楕円 262"/>
        <xdr:cNvSpPr/>
      </xdr:nvSpPr>
      <xdr:spPr>
        <a:xfrm>
          <a:off x="1079500" y="168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168760</xdr:rowOff>
    </xdr:from>
    <xdr:ext cx="599010" cy="259045"/>
    <xdr:sp macro="" textlink="">
      <xdr:nvSpPr>
        <xdr:cNvPr id="264" name="テキスト ボックス 263"/>
        <xdr:cNvSpPr txBox="1"/>
      </xdr:nvSpPr>
      <xdr:spPr>
        <a:xfrm>
          <a:off x="830795" y="1697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45974</xdr:rowOff>
    </xdr:from>
    <xdr:to>
      <xdr:col>55</xdr:col>
      <xdr:colOff>0</xdr:colOff>
      <xdr:row>38</xdr:row>
      <xdr:rowOff>35752</xdr:rowOff>
    </xdr:to>
    <xdr:cxnSp macro="">
      <xdr:nvCxnSpPr>
        <xdr:cNvPr id="295" name="直線コネクタ 294"/>
        <xdr:cNvCxnSpPr/>
      </xdr:nvCxnSpPr>
      <xdr:spPr>
        <a:xfrm>
          <a:off x="9639300" y="6389624"/>
          <a:ext cx="838200" cy="1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45974</xdr:rowOff>
    </xdr:from>
    <xdr:to>
      <xdr:col>50</xdr:col>
      <xdr:colOff>114300</xdr:colOff>
      <xdr:row>38</xdr:row>
      <xdr:rowOff>34631</xdr:rowOff>
    </xdr:to>
    <xdr:cxnSp macro="">
      <xdr:nvCxnSpPr>
        <xdr:cNvPr id="298" name="直線コネクタ 297"/>
        <xdr:cNvCxnSpPr/>
      </xdr:nvCxnSpPr>
      <xdr:spPr>
        <a:xfrm flipV="1">
          <a:off x="8750300" y="6389624"/>
          <a:ext cx="889000" cy="16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161319</xdr:rowOff>
    </xdr:from>
    <xdr:to>
      <xdr:col>45</xdr:col>
      <xdr:colOff>177800</xdr:colOff>
      <xdr:row>38</xdr:row>
      <xdr:rowOff>34631</xdr:rowOff>
    </xdr:to>
    <xdr:cxnSp macro="">
      <xdr:nvCxnSpPr>
        <xdr:cNvPr id="301" name="直線コネクタ 300"/>
        <xdr:cNvCxnSpPr/>
      </xdr:nvCxnSpPr>
      <xdr:spPr>
        <a:xfrm>
          <a:off x="7861300" y="5476269"/>
          <a:ext cx="889000" cy="10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161319</xdr:rowOff>
    </xdr:from>
    <xdr:to>
      <xdr:col>41</xdr:col>
      <xdr:colOff>50800</xdr:colOff>
      <xdr:row>38</xdr:row>
      <xdr:rowOff>62738</xdr:rowOff>
    </xdr:to>
    <xdr:cxnSp macro="">
      <xdr:nvCxnSpPr>
        <xdr:cNvPr id="304" name="直線コネクタ 303"/>
        <xdr:cNvCxnSpPr/>
      </xdr:nvCxnSpPr>
      <xdr:spPr>
        <a:xfrm flipV="1">
          <a:off x="6972300" y="5476269"/>
          <a:ext cx="889000" cy="11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156402</xdr:rowOff>
    </xdr:from>
    <xdr:to>
      <xdr:col>55</xdr:col>
      <xdr:colOff>50800</xdr:colOff>
      <xdr:row>38</xdr:row>
      <xdr:rowOff>86553</xdr:rowOff>
    </xdr:to>
    <xdr:sp macro="" textlink="">
      <xdr:nvSpPr>
        <xdr:cNvPr id="314" name="楕円 313"/>
        <xdr:cNvSpPr/>
      </xdr:nvSpPr>
      <xdr:spPr>
        <a:xfrm>
          <a:off x="10426700" y="6500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71329</xdr:rowOff>
    </xdr:from>
    <xdr:ext cx="534377" cy="259045"/>
    <xdr:sp macro="" textlink="">
      <xdr:nvSpPr>
        <xdr:cNvPr id="315" name="補助費等該当値テキスト"/>
        <xdr:cNvSpPr txBox="1"/>
      </xdr:nvSpPr>
      <xdr:spPr>
        <a:xfrm>
          <a:off x="10528300" y="64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166624</xdr:rowOff>
    </xdr:from>
    <xdr:to>
      <xdr:col>50</xdr:col>
      <xdr:colOff>165100</xdr:colOff>
      <xdr:row>37</xdr:row>
      <xdr:rowOff>96774</xdr:rowOff>
    </xdr:to>
    <xdr:sp macro="" textlink="">
      <xdr:nvSpPr>
        <xdr:cNvPr id="316" name="楕円 315"/>
        <xdr:cNvSpPr/>
      </xdr:nvSpPr>
      <xdr:spPr>
        <a:xfrm>
          <a:off x="9588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87901</xdr:rowOff>
    </xdr:from>
    <xdr:ext cx="534377" cy="259045"/>
    <xdr:sp macro="" textlink="">
      <xdr:nvSpPr>
        <xdr:cNvPr id="317" name="テキスト ボックス 316"/>
        <xdr:cNvSpPr txBox="1"/>
      </xdr:nvSpPr>
      <xdr:spPr>
        <a:xfrm>
          <a:off x="9372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155281</xdr:rowOff>
    </xdr:from>
    <xdr:to>
      <xdr:col>46</xdr:col>
      <xdr:colOff>38100</xdr:colOff>
      <xdr:row>38</xdr:row>
      <xdr:rowOff>85431</xdr:rowOff>
    </xdr:to>
    <xdr:sp macro="" textlink="">
      <xdr:nvSpPr>
        <xdr:cNvPr id="318" name="楕円 317"/>
        <xdr:cNvSpPr/>
      </xdr:nvSpPr>
      <xdr:spPr>
        <a:xfrm>
          <a:off x="8699500" y="6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76558</xdr:rowOff>
    </xdr:from>
    <xdr:ext cx="534377" cy="259045"/>
    <xdr:sp macro="" textlink="">
      <xdr:nvSpPr>
        <xdr:cNvPr id="319" name="テキスト ボックス 318"/>
        <xdr:cNvSpPr txBox="1"/>
      </xdr:nvSpPr>
      <xdr:spPr>
        <a:xfrm>
          <a:off x="8483111" y="65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110519</xdr:rowOff>
    </xdr:from>
    <xdr:to>
      <xdr:col>41</xdr:col>
      <xdr:colOff>101600</xdr:colOff>
      <xdr:row>32</xdr:row>
      <xdr:rowOff>40669</xdr:rowOff>
    </xdr:to>
    <xdr:sp macro="" textlink="">
      <xdr:nvSpPr>
        <xdr:cNvPr id="320" name="楕円 319"/>
        <xdr:cNvSpPr/>
      </xdr:nvSpPr>
      <xdr:spPr>
        <a:xfrm>
          <a:off x="7810500" y="5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31796</xdr:rowOff>
    </xdr:from>
    <xdr:ext cx="599010" cy="259045"/>
    <xdr:sp macro="" textlink="">
      <xdr:nvSpPr>
        <xdr:cNvPr id="321" name="テキスト ボックス 320"/>
        <xdr:cNvSpPr txBox="1"/>
      </xdr:nvSpPr>
      <xdr:spPr>
        <a:xfrm>
          <a:off x="7561795" y="551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11938</xdr:rowOff>
    </xdr:from>
    <xdr:to>
      <xdr:col>36</xdr:col>
      <xdr:colOff>165100</xdr:colOff>
      <xdr:row>38</xdr:row>
      <xdr:rowOff>113538</xdr:rowOff>
    </xdr:to>
    <xdr:sp macro="" textlink="">
      <xdr:nvSpPr>
        <xdr:cNvPr id="322" name="楕円 321"/>
        <xdr:cNvSpPr/>
      </xdr:nvSpPr>
      <xdr:spPr>
        <a:xfrm>
          <a:off x="6921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104665</xdr:rowOff>
    </xdr:from>
    <xdr:ext cx="534377" cy="259045"/>
    <xdr:sp macro="" textlink="">
      <xdr:nvSpPr>
        <xdr:cNvPr id="323" name="テキスト ボックス 322"/>
        <xdr:cNvSpPr txBox="1"/>
      </xdr:nvSpPr>
      <xdr:spPr>
        <a:xfrm>
          <a:off x="6705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93800</xdr:rowOff>
    </xdr:from>
    <xdr:to>
      <xdr:col>55</xdr:col>
      <xdr:colOff>0</xdr:colOff>
      <xdr:row>58</xdr:row>
      <xdr:rowOff>165597</xdr:rowOff>
    </xdr:to>
    <xdr:cxnSp macro="">
      <xdr:nvCxnSpPr>
        <xdr:cNvPr id="355" name="直線コネクタ 354"/>
        <xdr:cNvCxnSpPr/>
      </xdr:nvCxnSpPr>
      <xdr:spPr>
        <a:xfrm flipV="1">
          <a:off x="9639300" y="9866450"/>
          <a:ext cx="838200" cy="24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65258</xdr:rowOff>
    </xdr:from>
    <xdr:to>
      <xdr:col>50</xdr:col>
      <xdr:colOff>114300</xdr:colOff>
      <xdr:row>58</xdr:row>
      <xdr:rowOff>165597</xdr:rowOff>
    </xdr:to>
    <xdr:cxnSp macro="">
      <xdr:nvCxnSpPr>
        <xdr:cNvPr id="358" name="直線コネクタ 357"/>
        <xdr:cNvCxnSpPr/>
      </xdr:nvCxnSpPr>
      <xdr:spPr>
        <a:xfrm>
          <a:off x="8750300" y="9837908"/>
          <a:ext cx="889000" cy="27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116350</xdr:rowOff>
    </xdr:from>
    <xdr:to>
      <xdr:col>45</xdr:col>
      <xdr:colOff>177800</xdr:colOff>
      <xdr:row>57</xdr:row>
      <xdr:rowOff>65258</xdr:rowOff>
    </xdr:to>
    <xdr:cxnSp macro="">
      <xdr:nvCxnSpPr>
        <xdr:cNvPr id="361" name="直線コネクタ 360"/>
        <xdr:cNvCxnSpPr/>
      </xdr:nvCxnSpPr>
      <xdr:spPr>
        <a:xfrm>
          <a:off x="7861300" y="9546100"/>
          <a:ext cx="889000" cy="29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116350</xdr:rowOff>
    </xdr:from>
    <xdr:to>
      <xdr:col>41</xdr:col>
      <xdr:colOff>50800</xdr:colOff>
      <xdr:row>58</xdr:row>
      <xdr:rowOff>46545</xdr:rowOff>
    </xdr:to>
    <xdr:cxnSp macro="">
      <xdr:nvCxnSpPr>
        <xdr:cNvPr id="364" name="直線コネクタ 363"/>
        <xdr:cNvCxnSpPr/>
      </xdr:nvCxnSpPr>
      <xdr:spPr>
        <a:xfrm flipV="1">
          <a:off x="6972300" y="9546100"/>
          <a:ext cx="889000" cy="4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43000</xdr:rowOff>
    </xdr:from>
    <xdr:to>
      <xdr:col>55</xdr:col>
      <xdr:colOff>50800</xdr:colOff>
      <xdr:row>57</xdr:row>
      <xdr:rowOff>144600</xdr:rowOff>
    </xdr:to>
    <xdr:sp macro="" textlink="">
      <xdr:nvSpPr>
        <xdr:cNvPr id="374" name="楕円 373"/>
        <xdr:cNvSpPr/>
      </xdr:nvSpPr>
      <xdr:spPr>
        <a:xfrm>
          <a:off x="10426700" y="98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21427</xdr:rowOff>
    </xdr:from>
    <xdr:ext cx="534377" cy="259045"/>
    <xdr:sp macro="" textlink="">
      <xdr:nvSpPr>
        <xdr:cNvPr id="375" name="普通建設事業費該当値テキスト"/>
        <xdr:cNvSpPr txBox="1"/>
      </xdr:nvSpPr>
      <xdr:spPr>
        <a:xfrm>
          <a:off x="10528300" y="97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114797</xdr:rowOff>
    </xdr:from>
    <xdr:to>
      <xdr:col>50</xdr:col>
      <xdr:colOff>165100</xdr:colOff>
      <xdr:row>59</xdr:row>
      <xdr:rowOff>44947</xdr:rowOff>
    </xdr:to>
    <xdr:sp macro="" textlink="">
      <xdr:nvSpPr>
        <xdr:cNvPr id="376" name="楕円 375"/>
        <xdr:cNvSpPr/>
      </xdr:nvSpPr>
      <xdr:spPr>
        <a:xfrm>
          <a:off x="9588500" y="100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36074</xdr:rowOff>
    </xdr:from>
    <xdr:ext cx="534377" cy="259045"/>
    <xdr:sp macro="" textlink="">
      <xdr:nvSpPr>
        <xdr:cNvPr id="377" name="テキスト ボックス 376"/>
        <xdr:cNvSpPr txBox="1"/>
      </xdr:nvSpPr>
      <xdr:spPr>
        <a:xfrm>
          <a:off x="9372111" y="101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14458</xdr:rowOff>
    </xdr:from>
    <xdr:to>
      <xdr:col>46</xdr:col>
      <xdr:colOff>38100</xdr:colOff>
      <xdr:row>57</xdr:row>
      <xdr:rowOff>116058</xdr:rowOff>
    </xdr:to>
    <xdr:sp macro="" textlink="">
      <xdr:nvSpPr>
        <xdr:cNvPr id="378" name="楕円 377"/>
        <xdr:cNvSpPr/>
      </xdr:nvSpPr>
      <xdr:spPr>
        <a:xfrm>
          <a:off x="8699500" y="97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107185</xdr:rowOff>
    </xdr:from>
    <xdr:ext cx="534377" cy="259045"/>
    <xdr:sp macro="" textlink="">
      <xdr:nvSpPr>
        <xdr:cNvPr id="379" name="テキスト ボックス 378"/>
        <xdr:cNvSpPr txBox="1"/>
      </xdr:nvSpPr>
      <xdr:spPr>
        <a:xfrm>
          <a:off x="8483111" y="98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65550</xdr:rowOff>
    </xdr:from>
    <xdr:to>
      <xdr:col>41</xdr:col>
      <xdr:colOff>101600</xdr:colOff>
      <xdr:row>55</xdr:row>
      <xdr:rowOff>167150</xdr:rowOff>
    </xdr:to>
    <xdr:sp macro="" textlink="">
      <xdr:nvSpPr>
        <xdr:cNvPr id="380" name="楕円 379"/>
        <xdr:cNvSpPr/>
      </xdr:nvSpPr>
      <xdr:spPr>
        <a:xfrm>
          <a:off x="7810500" y="94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12227</xdr:rowOff>
    </xdr:from>
    <xdr:ext cx="534377" cy="259045"/>
    <xdr:sp macro="" textlink="">
      <xdr:nvSpPr>
        <xdr:cNvPr id="381" name="テキスト ボックス 380"/>
        <xdr:cNvSpPr txBox="1"/>
      </xdr:nvSpPr>
      <xdr:spPr>
        <a:xfrm>
          <a:off x="7594111" y="92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167195</xdr:rowOff>
    </xdr:from>
    <xdr:to>
      <xdr:col>36</xdr:col>
      <xdr:colOff>165100</xdr:colOff>
      <xdr:row>58</xdr:row>
      <xdr:rowOff>97345</xdr:rowOff>
    </xdr:to>
    <xdr:sp macro="" textlink="">
      <xdr:nvSpPr>
        <xdr:cNvPr id="382" name="楕円 381"/>
        <xdr:cNvSpPr/>
      </xdr:nvSpPr>
      <xdr:spPr>
        <a:xfrm>
          <a:off x="69215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88472</xdr:rowOff>
    </xdr:from>
    <xdr:ext cx="534377" cy="259045"/>
    <xdr:sp macro="" textlink="">
      <xdr:nvSpPr>
        <xdr:cNvPr id="383" name="テキスト ボックス 382"/>
        <xdr:cNvSpPr txBox="1"/>
      </xdr:nvSpPr>
      <xdr:spPr>
        <a:xfrm>
          <a:off x="6705111" y="100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2220</xdr:rowOff>
    </xdr:from>
    <xdr:to>
      <xdr:col>55</xdr:col>
      <xdr:colOff>0</xdr:colOff>
      <xdr:row>78</xdr:row>
      <xdr:rowOff>60559</xdr:rowOff>
    </xdr:to>
    <xdr:cxnSp macro="">
      <xdr:nvCxnSpPr>
        <xdr:cNvPr id="410" name="直線コネクタ 409"/>
        <xdr:cNvCxnSpPr/>
      </xdr:nvCxnSpPr>
      <xdr:spPr>
        <a:xfrm flipV="1">
          <a:off x="9639300" y="13375320"/>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133756</xdr:rowOff>
    </xdr:from>
    <xdr:to>
      <xdr:col>50</xdr:col>
      <xdr:colOff>114300</xdr:colOff>
      <xdr:row>78</xdr:row>
      <xdr:rowOff>60559</xdr:rowOff>
    </xdr:to>
    <xdr:cxnSp macro="">
      <xdr:nvCxnSpPr>
        <xdr:cNvPr id="413" name="直線コネクタ 412"/>
        <xdr:cNvCxnSpPr/>
      </xdr:nvCxnSpPr>
      <xdr:spPr>
        <a:xfrm>
          <a:off x="8750300" y="12992506"/>
          <a:ext cx="889000" cy="4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133756</xdr:rowOff>
    </xdr:from>
    <xdr:to>
      <xdr:col>45</xdr:col>
      <xdr:colOff>177800</xdr:colOff>
      <xdr:row>76</xdr:row>
      <xdr:rowOff>80699</xdr:rowOff>
    </xdr:to>
    <xdr:cxnSp macro="">
      <xdr:nvCxnSpPr>
        <xdr:cNvPr id="416" name="直線コネクタ 415"/>
        <xdr:cNvCxnSpPr/>
      </xdr:nvCxnSpPr>
      <xdr:spPr>
        <a:xfrm flipV="1">
          <a:off x="7861300" y="12992506"/>
          <a:ext cx="889000" cy="1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80699</xdr:rowOff>
    </xdr:from>
    <xdr:to>
      <xdr:col>41</xdr:col>
      <xdr:colOff>50800</xdr:colOff>
      <xdr:row>78</xdr:row>
      <xdr:rowOff>11157</xdr:rowOff>
    </xdr:to>
    <xdr:cxnSp macro="">
      <xdr:nvCxnSpPr>
        <xdr:cNvPr id="419" name="直線コネクタ 418"/>
        <xdr:cNvCxnSpPr/>
      </xdr:nvCxnSpPr>
      <xdr:spPr>
        <a:xfrm flipV="1">
          <a:off x="6972300" y="13110899"/>
          <a:ext cx="889000" cy="2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122870</xdr:rowOff>
    </xdr:from>
    <xdr:to>
      <xdr:col>55</xdr:col>
      <xdr:colOff>50800</xdr:colOff>
      <xdr:row>78</xdr:row>
      <xdr:rowOff>53020</xdr:rowOff>
    </xdr:to>
    <xdr:sp macro="" textlink="">
      <xdr:nvSpPr>
        <xdr:cNvPr id="429" name="楕円 428"/>
        <xdr:cNvSpPr/>
      </xdr:nvSpPr>
      <xdr:spPr>
        <a:xfrm>
          <a:off x="104267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101297</xdr:rowOff>
    </xdr:from>
    <xdr:ext cx="469744" cy="259045"/>
    <xdr:sp macro="" textlink="">
      <xdr:nvSpPr>
        <xdr:cNvPr id="430" name="普通建設事業費 （ うち新規整備　）該当値テキスト"/>
        <xdr:cNvSpPr txBox="1"/>
      </xdr:nvSpPr>
      <xdr:spPr>
        <a:xfrm>
          <a:off x="10528300" y="1330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9759</xdr:rowOff>
    </xdr:from>
    <xdr:to>
      <xdr:col>50</xdr:col>
      <xdr:colOff>165100</xdr:colOff>
      <xdr:row>78</xdr:row>
      <xdr:rowOff>111359</xdr:rowOff>
    </xdr:to>
    <xdr:sp macro="" textlink="">
      <xdr:nvSpPr>
        <xdr:cNvPr id="431" name="楕円 430"/>
        <xdr:cNvSpPr/>
      </xdr:nvSpPr>
      <xdr:spPr>
        <a:xfrm>
          <a:off x="9588500" y="133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102486</xdr:rowOff>
    </xdr:from>
    <xdr:ext cx="469744" cy="259045"/>
    <xdr:sp macro="" textlink="">
      <xdr:nvSpPr>
        <xdr:cNvPr id="432" name="テキスト ボックス 431"/>
        <xdr:cNvSpPr txBox="1"/>
      </xdr:nvSpPr>
      <xdr:spPr>
        <a:xfrm>
          <a:off x="9404428" y="1347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82956</xdr:rowOff>
    </xdr:from>
    <xdr:to>
      <xdr:col>46</xdr:col>
      <xdr:colOff>38100</xdr:colOff>
      <xdr:row>76</xdr:row>
      <xdr:rowOff>13106</xdr:rowOff>
    </xdr:to>
    <xdr:sp macro="" textlink="">
      <xdr:nvSpPr>
        <xdr:cNvPr id="433" name="楕円 432"/>
        <xdr:cNvSpPr/>
      </xdr:nvSpPr>
      <xdr:spPr>
        <a:xfrm>
          <a:off x="8699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29633</xdr:rowOff>
    </xdr:from>
    <xdr:ext cx="534377" cy="259045"/>
    <xdr:sp macro="" textlink="">
      <xdr:nvSpPr>
        <xdr:cNvPr id="434" name="テキスト ボックス 433"/>
        <xdr:cNvSpPr txBox="1"/>
      </xdr:nvSpPr>
      <xdr:spPr>
        <a:xfrm>
          <a:off x="8483111" y="127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29899</xdr:rowOff>
    </xdr:from>
    <xdr:to>
      <xdr:col>41</xdr:col>
      <xdr:colOff>101600</xdr:colOff>
      <xdr:row>76</xdr:row>
      <xdr:rowOff>131499</xdr:rowOff>
    </xdr:to>
    <xdr:sp macro="" textlink="">
      <xdr:nvSpPr>
        <xdr:cNvPr id="435" name="楕円 434"/>
        <xdr:cNvSpPr/>
      </xdr:nvSpPr>
      <xdr:spPr>
        <a:xfrm>
          <a:off x="7810500" y="130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148025</xdr:rowOff>
    </xdr:from>
    <xdr:ext cx="534377" cy="259045"/>
    <xdr:sp macro="" textlink="">
      <xdr:nvSpPr>
        <xdr:cNvPr id="436" name="テキスト ボックス 435"/>
        <xdr:cNvSpPr txBox="1"/>
      </xdr:nvSpPr>
      <xdr:spPr>
        <a:xfrm>
          <a:off x="7594111" y="1283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131807</xdr:rowOff>
    </xdr:from>
    <xdr:to>
      <xdr:col>36</xdr:col>
      <xdr:colOff>165100</xdr:colOff>
      <xdr:row>78</xdr:row>
      <xdr:rowOff>61957</xdr:rowOff>
    </xdr:to>
    <xdr:sp macro="" textlink="">
      <xdr:nvSpPr>
        <xdr:cNvPr id="437" name="楕円 436"/>
        <xdr:cNvSpPr/>
      </xdr:nvSpPr>
      <xdr:spPr>
        <a:xfrm>
          <a:off x="6921500" y="133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53084</xdr:rowOff>
    </xdr:from>
    <xdr:ext cx="469744" cy="259045"/>
    <xdr:sp macro="" textlink="">
      <xdr:nvSpPr>
        <xdr:cNvPr id="438" name="テキスト ボックス 437"/>
        <xdr:cNvSpPr txBox="1"/>
      </xdr:nvSpPr>
      <xdr:spPr>
        <a:xfrm>
          <a:off x="6737428" y="134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52794</xdr:rowOff>
    </xdr:from>
    <xdr:to>
      <xdr:col>55</xdr:col>
      <xdr:colOff>0</xdr:colOff>
      <xdr:row>97</xdr:row>
      <xdr:rowOff>48794</xdr:rowOff>
    </xdr:to>
    <xdr:cxnSp macro="">
      <xdr:nvCxnSpPr>
        <xdr:cNvPr id="467" name="直線コネクタ 466"/>
        <xdr:cNvCxnSpPr/>
      </xdr:nvCxnSpPr>
      <xdr:spPr>
        <a:xfrm flipV="1">
          <a:off x="9639300" y="16511994"/>
          <a:ext cx="8382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48794</xdr:rowOff>
    </xdr:from>
    <xdr:to>
      <xdr:col>50</xdr:col>
      <xdr:colOff>114300</xdr:colOff>
      <xdr:row>97</xdr:row>
      <xdr:rowOff>105981</xdr:rowOff>
    </xdr:to>
    <xdr:cxnSp macro="">
      <xdr:nvCxnSpPr>
        <xdr:cNvPr id="470" name="直線コネクタ 469"/>
        <xdr:cNvCxnSpPr/>
      </xdr:nvCxnSpPr>
      <xdr:spPr>
        <a:xfrm flipV="1">
          <a:off x="8750300" y="16679444"/>
          <a:ext cx="889000" cy="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158522</xdr:rowOff>
    </xdr:from>
    <xdr:to>
      <xdr:col>45</xdr:col>
      <xdr:colOff>177800</xdr:colOff>
      <xdr:row>97</xdr:row>
      <xdr:rowOff>105981</xdr:rowOff>
    </xdr:to>
    <xdr:cxnSp macro="">
      <xdr:nvCxnSpPr>
        <xdr:cNvPr id="473" name="直線コネクタ 472"/>
        <xdr:cNvCxnSpPr/>
      </xdr:nvCxnSpPr>
      <xdr:spPr>
        <a:xfrm>
          <a:off x="7861300" y="16446272"/>
          <a:ext cx="889000" cy="2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158522</xdr:rowOff>
    </xdr:from>
    <xdr:to>
      <xdr:col>41</xdr:col>
      <xdr:colOff>50800</xdr:colOff>
      <xdr:row>96</xdr:row>
      <xdr:rowOff>83045</xdr:rowOff>
    </xdr:to>
    <xdr:cxnSp macro="">
      <xdr:nvCxnSpPr>
        <xdr:cNvPr id="476" name="直線コネクタ 475"/>
        <xdr:cNvCxnSpPr/>
      </xdr:nvCxnSpPr>
      <xdr:spPr>
        <a:xfrm flipV="1">
          <a:off x="6972300" y="16446272"/>
          <a:ext cx="889000" cy="9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1994</xdr:rowOff>
    </xdr:from>
    <xdr:to>
      <xdr:col>55</xdr:col>
      <xdr:colOff>50800</xdr:colOff>
      <xdr:row>96</xdr:row>
      <xdr:rowOff>103594</xdr:rowOff>
    </xdr:to>
    <xdr:sp macro="" textlink="">
      <xdr:nvSpPr>
        <xdr:cNvPr id="486" name="楕円 485"/>
        <xdr:cNvSpPr/>
      </xdr:nvSpPr>
      <xdr:spPr>
        <a:xfrm>
          <a:off x="104267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151871</xdr:rowOff>
    </xdr:from>
    <xdr:ext cx="534377" cy="259045"/>
    <xdr:sp macro="" textlink="">
      <xdr:nvSpPr>
        <xdr:cNvPr id="487" name="普通建設事業費 （ うち更新整備　）該当値テキスト"/>
        <xdr:cNvSpPr txBox="1"/>
      </xdr:nvSpPr>
      <xdr:spPr>
        <a:xfrm>
          <a:off x="10528300" y="164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169444</xdr:rowOff>
    </xdr:from>
    <xdr:to>
      <xdr:col>50</xdr:col>
      <xdr:colOff>165100</xdr:colOff>
      <xdr:row>97</xdr:row>
      <xdr:rowOff>99594</xdr:rowOff>
    </xdr:to>
    <xdr:sp macro="" textlink="">
      <xdr:nvSpPr>
        <xdr:cNvPr id="488" name="楕円 487"/>
        <xdr:cNvSpPr/>
      </xdr:nvSpPr>
      <xdr:spPr>
        <a:xfrm>
          <a:off x="9588500" y="166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90721</xdr:rowOff>
    </xdr:from>
    <xdr:ext cx="534377" cy="259045"/>
    <xdr:sp macro="" textlink="">
      <xdr:nvSpPr>
        <xdr:cNvPr id="489" name="テキスト ボックス 488"/>
        <xdr:cNvSpPr txBox="1"/>
      </xdr:nvSpPr>
      <xdr:spPr>
        <a:xfrm>
          <a:off x="9372111" y="167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55181</xdr:rowOff>
    </xdr:from>
    <xdr:to>
      <xdr:col>46</xdr:col>
      <xdr:colOff>38100</xdr:colOff>
      <xdr:row>97</xdr:row>
      <xdr:rowOff>156781</xdr:rowOff>
    </xdr:to>
    <xdr:sp macro="" textlink="">
      <xdr:nvSpPr>
        <xdr:cNvPr id="490" name="楕円 489"/>
        <xdr:cNvSpPr/>
      </xdr:nvSpPr>
      <xdr:spPr>
        <a:xfrm>
          <a:off x="86995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147908</xdr:rowOff>
    </xdr:from>
    <xdr:ext cx="534377" cy="259045"/>
    <xdr:sp macro="" textlink="">
      <xdr:nvSpPr>
        <xdr:cNvPr id="491" name="テキスト ボックス 490"/>
        <xdr:cNvSpPr txBox="1"/>
      </xdr:nvSpPr>
      <xdr:spPr>
        <a:xfrm>
          <a:off x="8483111" y="167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107722</xdr:rowOff>
    </xdr:from>
    <xdr:to>
      <xdr:col>41</xdr:col>
      <xdr:colOff>101600</xdr:colOff>
      <xdr:row>96</xdr:row>
      <xdr:rowOff>37872</xdr:rowOff>
    </xdr:to>
    <xdr:sp macro="" textlink="">
      <xdr:nvSpPr>
        <xdr:cNvPr id="492" name="楕円 491"/>
        <xdr:cNvSpPr/>
      </xdr:nvSpPr>
      <xdr:spPr>
        <a:xfrm>
          <a:off x="7810500" y="163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54399</xdr:rowOff>
    </xdr:from>
    <xdr:ext cx="534377" cy="259045"/>
    <xdr:sp macro="" textlink="">
      <xdr:nvSpPr>
        <xdr:cNvPr id="493" name="テキスト ボックス 492"/>
        <xdr:cNvSpPr txBox="1"/>
      </xdr:nvSpPr>
      <xdr:spPr>
        <a:xfrm>
          <a:off x="7594111" y="161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32245</xdr:rowOff>
    </xdr:from>
    <xdr:to>
      <xdr:col>36</xdr:col>
      <xdr:colOff>165100</xdr:colOff>
      <xdr:row>96</xdr:row>
      <xdr:rowOff>133845</xdr:rowOff>
    </xdr:to>
    <xdr:sp macro="" textlink="">
      <xdr:nvSpPr>
        <xdr:cNvPr id="494" name="楕円 493"/>
        <xdr:cNvSpPr/>
      </xdr:nvSpPr>
      <xdr:spPr>
        <a:xfrm>
          <a:off x="6921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124972</xdr:rowOff>
    </xdr:from>
    <xdr:ext cx="534377" cy="259045"/>
    <xdr:sp macro="" textlink="">
      <xdr:nvSpPr>
        <xdr:cNvPr id="495" name="テキスト ボックス 494"/>
        <xdr:cNvSpPr txBox="1"/>
      </xdr:nvSpPr>
      <xdr:spPr>
        <a:xfrm>
          <a:off x="6705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30429</xdr:rowOff>
    </xdr:from>
    <xdr:to>
      <xdr:col>85</xdr:col>
      <xdr:colOff>127000</xdr:colOff>
      <xdr:row>39</xdr:row>
      <xdr:rowOff>43155</xdr:rowOff>
    </xdr:to>
    <xdr:cxnSp macro="">
      <xdr:nvCxnSpPr>
        <xdr:cNvPr id="524" name="直線コネクタ 523"/>
        <xdr:cNvCxnSpPr/>
      </xdr:nvCxnSpPr>
      <xdr:spPr>
        <a:xfrm flipV="1">
          <a:off x="15481300" y="6716979"/>
          <a:ext cx="8382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43002</xdr:rowOff>
    </xdr:from>
    <xdr:to>
      <xdr:col>81</xdr:col>
      <xdr:colOff>50800</xdr:colOff>
      <xdr:row>39</xdr:row>
      <xdr:rowOff>43155</xdr:rowOff>
    </xdr:to>
    <xdr:cxnSp macro="">
      <xdr:nvCxnSpPr>
        <xdr:cNvPr id="527" name="直線コネクタ 526"/>
        <xdr:cNvCxnSpPr/>
      </xdr:nvCxnSpPr>
      <xdr:spPr>
        <a:xfrm>
          <a:off x="14592300" y="672955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41021</xdr:rowOff>
    </xdr:from>
    <xdr:to>
      <xdr:col>76</xdr:col>
      <xdr:colOff>114300</xdr:colOff>
      <xdr:row>39</xdr:row>
      <xdr:rowOff>43002</xdr:rowOff>
    </xdr:to>
    <xdr:cxnSp macro="">
      <xdr:nvCxnSpPr>
        <xdr:cNvPr id="530" name="直線コネクタ 529"/>
        <xdr:cNvCxnSpPr/>
      </xdr:nvCxnSpPr>
      <xdr:spPr>
        <a:xfrm>
          <a:off x="13703300" y="672757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41021</xdr:rowOff>
    </xdr:from>
    <xdr:to>
      <xdr:col>71</xdr:col>
      <xdr:colOff>177800</xdr:colOff>
      <xdr:row>39</xdr:row>
      <xdr:rowOff>42621</xdr:rowOff>
    </xdr:to>
    <xdr:cxnSp macro="">
      <xdr:nvCxnSpPr>
        <xdr:cNvPr id="533" name="直線コネクタ 532"/>
        <xdr:cNvCxnSpPr/>
      </xdr:nvCxnSpPr>
      <xdr:spPr>
        <a:xfrm flipV="1">
          <a:off x="12814300" y="67275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151079</xdr:rowOff>
    </xdr:from>
    <xdr:to>
      <xdr:col>85</xdr:col>
      <xdr:colOff>177800</xdr:colOff>
      <xdr:row>39</xdr:row>
      <xdr:rowOff>81229</xdr:rowOff>
    </xdr:to>
    <xdr:sp macro="" textlink="">
      <xdr:nvSpPr>
        <xdr:cNvPr id="543" name="楕円 542"/>
        <xdr:cNvSpPr/>
      </xdr:nvSpPr>
      <xdr:spPr>
        <a:xfrm>
          <a:off x="162687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66006</xdr:rowOff>
    </xdr:from>
    <xdr:ext cx="378565" cy="259045"/>
    <xdr:sp macro="" textlink="">
      <xdr:nvSpPr>
        <xdr:cNvPr id="544" name="災害復旧事業費該当値テキスト"/>
        <xdr:cNvSpPr txBox="1"/>
      </xdr:nvSpPr>
      <xdr:spPr>
        <a:xfrm>
          <a:off x="16370300" y="658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163805</xdr:rowOff>
    </xdr:from>
    <xdr:to>
      <xdr:col>81</xdr:col>
      <xdr:colOff>101600</xdr:colOff>
      <xdr:row>39</xdr:row>
      <xdr:rowOff>93955</xdr:rowOff>
    </xdr:to>
    <xdr:sp macro="" textlink="">
      <xdr:nvSpPr>
        <xdr:cNvPr id="545" name="楕円 544"/>
        <xdr:cNvSpPr/>
      </xdr:nvSpPr>
      <xdr:spPr>
        <a:xfrm>
          <a:off x="15430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85082</xdr:rowOff>
    </xdr:from>
    <xdr:ext cx="313932" cy="259045"/>
    <xdr:sp macro="" textlink="">
      <xdr:nvSpPr>
        <xdr:cNvPr id="546" name="テキスト ボックス 545"/>
        <xdr:cNvSpPr txBox="1"/>
      </xdr:nvSpPr>
      <xdr:spPr>
        <a:xfrm>
          <a:off x="15324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163652</xdr:rowOff>
    </xdr:from>
    <xdr:to>
      <xdr:col>76</xdr:col>
      <xdr:colOff>165100</xdr:colOff>
      <xdr:row>39</xdr:row>
      <xdr:rowOff>93802</xdr:rowOff>
    </xdr:to>
    <xdr:sp macro="" textlink="">
      <xdr:nvSpPr>
        <xdr:cNvPr id="547" name="楕円 546"/>
        <xdr:cNvSpPr/>
      </xdr:nvSpPr>
      <xdr:spPr>
        <a:xfrm>
          <a:off x="14541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84929</xdr:rowOff>
    </xdr:from>
    <xdr:ext cx="313932" cy="259045"/>
    <xdr:sp macro="" textlink="">
      <xdr:nvSpPr>
        <xdr:cNvPr id="548" name="テキスト ボックス 547"/>
        <xdr:cNvSpPr txBox="1"/>
      </xdr:nvSpPr>
      <xdr:spPr>
        <a:xfrm>
          <a:off x="14435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161671</xdr:rowOff>
    </xdr:from>
    <xdr:to>
      <xdr:col>72</xdr:col>
      <xdr:colOff>38100</xdr:colOff>
      <xdr:row>39</xdr:row>
      <xdr:rowOff>91821</xdr:rowOff>
    </xdr:to>
    <xdr:sp macro="" textlink="">
      <xdr:nvSpPr>
        <xdr:cNvPr id="549" name="楕円 548"/>
        <xdr:cNvSpPr/>
      </xdr:nvSpPr>
      <xdr:spPr>
        <a:xfrm>
          <a:off x="1365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82948</xdr:rowOff>
    </xdr:from>
    <xdr:ext cx="313932" cy="259045"/>
    <xdr:sp macro="" textlink="">
      <xdr:nvSpPr>
        <xdr:cNvPr id="550" name="テキスト ボックス 549"/>
        <xdr:cNvSpPr txBox="1"/>
      </xdr:nvSpPr>
      <xdr:spPr>
        <a:xfrm>
          <a:off x="13546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163271</xdr:rowOff>
    </xdr:from>
    <xdr:to>
      <xdr:col>67</xdr:col>
      <xdr:colOff>101600</xdr:colOff>
      <xdr:row>39</xdr:row>
      <xdr:rowOff>93421</xdr:rowOff>
    </xdr:to>
    <xdr:sp macro="" textlink="">
      <xdr:nvSpPr>
        <xdr:cNvPr id="551" name="楕円 550"/>
        <xdr:cNvSpPr/>
      </xdr:nvSpPr>
      <xdr:spPr>
        <a:xfrm>
          <a:off x="1276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84548</xdr:rowOff>
    </xdr:from>
    <xdr:ext cx="313932" cy="259045"/>
    <xdr:sp macro="" textlink="">
      <xdr:nvSpPr>
        <xdr:cNvPr id="552" name="テキスト ボックス 551"/>
        <xdr:cNvSpPr txBox="1"/>
      </xdr:nvSpPr>
      <xdr:spPr>
        <a:xfrm>
          <a:off x="1265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120841</xdr:rowOff>
    </xdr:from>
    <xdr:to>
      <xdr:col>85</xdr:col>
      <xdr:colOff>127000</xdr:colOff>
      <xdr:row>72</xdr:row>
      <xdr:rowOff>125699</xdr:rowOff>
    </xdr:to>
    <xdr:cxnSp macro="">
      <xdr:nvCxnSpPr>
        <xdr:cNvPr id="635" name="直線コネクタ 634"/>
        <xdr:cNvCxnSpPr/>
      </xdr:nvCxnSpPr>
      <xdr:spPr>
        <a:xfrm flipV="1">
          <a:off x="15481300" y="12465241"/>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125699</xdr:rowOff>
    </xdr:from>
    <xdr:to>
      <xdr:col>81</xdr:col>
      <xdr:colOff>50800</xdr:colOff>
      <xdr:row>72</xdr:row>
      <xdr:rowOff>139129</xdr:rowOff>
    </xdr:to>
    <xdr:cxnSp macro="">
      <xdr:nvCxnSpPr>
        <xdr:cNvPr id="638" name="直線コネクタ 637"/>
        <xdr:cNvCxnSpPr/>
      </xdr:nvCxnSpPr>
      <xdr:spPr>
        <a:xfrm flipV="1">
          <a:off x="14592300" y="12470099"/>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139129</xdr:rowOff>
    </xdr:from>
    <xdr:to>
      <xdr:col>76</xdr:col>
      <xdr:colOff>114300</xdr:colOff>
      <xdr:row>73</xdr:row>
      <xdr:rowOff>16770</xdr:rowOff>
    </xdr:to>
    <xdr:cxnSp macro="">
      <xdr:nvCxnSpPr>
        <xdr:cNvPr id="641" name="直線コネクタ 640"/>
        <xdr:cNvCxnSpPr/>
      </xdr:nvCxnSpPr>
      <xdr:spPr>
        <a:xfrm flipV="1">
          <a:off x="13703300" y="12483529"/>
          <a:ext cx="889000" cy="4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16770</xdr:rowOff>
    </xdr:from>
    <xdr:to>
      <xdr:col>71</xdr:col>
      <xdr:colOff>177800</xdr:colOff>
      <xdr:row>73</xdr:row>
      <xdr:rowOff>18342</xdr:rowOff>
    </xdr:to>
    <xdr:cxnSp macro="">
      <xdr:nvCxnSpPr>
        <xdr:cNvPr id="644" name="直線コネクタ 643"/>
        <xdr:cNvCxnSpPr/>
      </xdr:nvCxnSpPr>
      <xdr:spPr>
        <a:xfrm flipV="1">
          <a:off x="12814300" y="12532620"/>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70041</xdr:rowOff>
    </xdr:from>
    <xdr:to>
      <xdr:col>85</xdr:col>
      <xdr:colOff>177800</xdr:colOff>
      <xdr:row>73</xdr:row>
      <xdr:rowOff>191</xdr:rowOff>
    </xdr:to>
    <xdr:sp macro="" textlink="">
      <xdr:nvSpPr>
        <xdr:cNvPr id="654" name="楕円 653"/>
        <xdr:cNvSpPr/>
      </xdr:nvSpPr>
      <xdr:spPr>
        <a:xfrm>
          <a:off x="16268700" y="124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92918</xdr:rowOff>
    </xdr:from>
    <xdr:ext cx="534377" cy="259045"/>
    <xdr:sp macro="" textlink="">
      <xdr:nvSpPr>
        <xdr:cNvPr id="655" name="公債費該当値テキスト"/>
        <xdr:cNvSpPr txBox="1"/>
      </xdr:nvSpPr>
      <xdr:spPr>
        <a:xfrm>
          <a:off x="16370300" y="122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74899</xdr:rowOff>
    </xdr:from>
    <xdr:to>
      <xdr:col>81</xdr:col>
      <xdr:colOff>101600</xdr:colOff>
      <xdr:row>73</xdr:row>
      <xdr:rowOff>5049</xdr:rowOff>
    </xdr:to>
    <xdr:sp macro="" textlink="">
      <xdr:nvSpPr>
        <xdr:cNvPr id="656" name="楕円 655"/>
        <xdr:cNvSpPr/>
      </xdr:nvSpPr>
      <xdr:spPr>
        <a:xfrm>
          <a:off x="15430500" y="124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21576</xdr:rowOff>
    </xdr:from>
    <xdr:ext cx="534377" cy="259045"/>
    <xdr:sp macro="" textlink="">
      <xdr:nvSpPr>
        <xdr:cNvPr id="657" name="テキスト ボックス 656"/>
        <xdr:cNvSpPr txBox="1"/>
      </xdr:nvSpPr>
      <xdr:spPr>
        <a:xfrm>
          <a:off x="15214111" y="121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88329</xdr:rowOff>
    </xdr:from>
    <xdr:to>
      <xdr:col>76</xdr:col>
      <xdr:colOff>165100</xdr:colOff>
      <xdr:row>73</xdr:row>
      <xdr:rowOff>18479</xdr:rowOff>
    </xdr:to>
    <xdr:sp macro="" textlink="">
      <xdr:nvSpPr>
        <xdr:cNvPr id="658" name="楕円 657"/>
        <xdr:cNvSpPr/>
      </xdr:nvSpPr>
      <xdr:spPr>
        <a:xfrm>
          <a:off x="14541500" y="12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35006</xdr:rowOff>
    </xdr:from>
    <xdr:ext cx="534377" cy="259045"/>
    <xdr:sp macro="" textlink="">
      <xdr:nvSpPr>
        <xdr:cNvPr id="659" name="テキスト ボックス 658"/>
        <xdr:cNvSpPr txBox="1"/>
      </xdr:nvSpPr>
      <xdr:spPr>
        <a:xfrm>
          <a:off x="14325111" y="122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137420</xdr:rowOff>
    </xdr:from>
    <xdr:to>
      <xdr:col>72</xdr:col>
      <xdr:colOff>38100</xdr:colOff>
      <xdr:row>73</xdr:row>
      <xdr:rowOff>67570</xdr:rowOff>
    </xdr:to>
    <xdr:sp macro="" textlink="">
      <xdr:nvSpPr>
        <xdr:cNvPr id="660" name="楕円 659"/>
        <xdr:cNvSpPr/>
      </xdr:nvSpPr>
      <xdr:spPr>
        <a:xfrm>
          <a:off x="13652500" y="12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84097</xdr:rowOff>
    </xdr:from>
    <xdr:ext cx="534377" cy="259045"/>
    <xdr:sp macro="" textlink="">
      <xdr:nvSpPr>
        <xdr:cNvPr id="661" name="テキスト ボックス 660"/>
        <xdr:cNvSpPr txBox="1"/>
      </xdr:nvSpPr>
      <xdr:spPr>
        <a:xfrm>
          <a:off x="13436111" y="122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138992</xdr:rowOff>
    </xdr:from>
    <xdr:to>
      <xdr:col>67</xdr:col>
      <xdr:colOff>101600</xdr:colOff>
      <xdr:row>73</xdr:row>
      <xdr:rowOff>69142</xdr:rowOff>
    </xdr:to>
    <xdr:sp macro="" textlink="">
      <xdr:nvSpPr>
        <xdr:cNvPr id="662" name="楕円 661"/>
        <xdr:cNvSpPr/>
      </xdr:nvSpPr>
      <xdr:spPr>
        <a:xfrm>
          <a:off x="12763500" y="124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85669</xdr:rowOff>
    </xdr:from>
    <xdr:ext cx="534377" cy="259045"/>
    <xdr:sp macro="" textlink="">
      <xdr:nvSpPr>
        <xdr:cNvPr id="663" name="テキスト ボックス 662"/>
        <xdr:cNvSpPr txBox="1"/>
      </xdr:nvSpPr>
      <xdr:spPr>
        <a:xfrm>
          <a:off x="12547111" y="1225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167980</xdr:rowOff>
    </xdr:from>
    <xdr:to>
      <xdr:col>85</xdr:col>
      <xdr:colOff>127000</xdr:colOff>
      <xdr:row>99</xdr:row>
      <xdr:rowOff>52701</xdr:rowOff>
    </xdr:to>
    <xdr:cxnSp macro="">
      <xdr:nvCxnSpPr>
        <xdr:cNvPr id="694" name="直線コネクタ 693"/>
        <xdr:cNvCxnSpPr/>
      </xdr:nvCxnSpPr>
      <xdr:spPr>
        <a:xfrm flipV="1">
          <a:off x="15481300" y="16970080"/>
          <a:ext cx="838200" cy="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52081</xdr:rowOff>
    </xdr:from>
    <xdr:to>
      <xdr:col>81</xdr:col>
      <xdr:colOff>50800</xdr:colOff>
      <xdr:row>99</xdr:row>
      <xdr:rowOff>52701</xdr:rowOff>
    </xdr:to>
    <xdr:cxnSp macro="">
      <xdr:nvCxnSpPr>
        <xdr:cNvPr id="697" name="直線コネクタ 696"/>
        <xdr:cNvCxnSpPr/>
      </xdr:nvCxnSpPr>
      <xdr:spPr>
        <a:xfrm>
          <a:off x="14592300" y="16854181"/>
          <a:ext cx="889000" cy="1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52081</xdr:rowOff>
    </xdr:from>
    <xdr:to>
      <xdr:col>76</xdr:col>
      <xdr:colOff>114300</xdr:colOff>
      <xdr:row>99</xdr:row>
      <xdr:rowOff>14884</xdr:rowOff>
    </xdr:to>
    <xdr:cxnSp macro="">
      <xdr:nvCxnSpPr>
        <xdr:cNvPr id="700" name="直線コネクタ 699"/>
        <xdr:cNvCxnSpPr/>
      </xdr:nvCxnSpPr>
      <xdr:spPr>
        <a:xfrm flipV="1">
          <a:off x="13703300" y="16854181"/>
          <a:ext cx="889000" cy="1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14884</xdr:rowOff>
    </xdr:from>
    <xdr:to>
      <xdr:col>71</xdr:col>
      <xdr:colOff>177800</xdr:colOff>
      <xdr:row>99</xdr:row>
      <xdr:rowOff>72884</xdr:rowOff>
    </xdr:to>
    <xdr:cxnSp macro="">
      <xdr:nvCxnSpPr>
        <xdr:cNvPr id="703" name="直線コネクタ 702"/>
        <xdr:cNvCxnSpPr/>
      </xdr:nvCxnSpPr>
      <xdr:spPr>
        <a:xfrm flipV="1">
          <a:off x="12814300" y="16988434"/>
          <a:ext cx="8890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117180</xdr:rowOff>
    </xdr:from>
    <xdr:to>
      <xdr:col>85</xdr:col>
      <xdr:colOff>177800</xdr:colOff>
      <xdr:row>99</xdr:row>
      <xdr:rowOff>47330</xdr:rowOff>
    </xdr:to>
    <xdr:sp macro="" textlink="">
      <xdr:nvSpPr>
        <xdr:cNvPr id="713" name="楕円 712"/>
        <xdr:cNvSpPr/>
      </xdr:nvSpPr>
      <xdr:spPr>
        <a:xfrm>
          <a:off x="16268700" y="169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32107</xdr:rowOff>
    </xdr:from>
    <xdr:ext cx="469744" cy="259045"/>
    <xdr:sp macro="" textlink="">
      <xdr:nvSpPr>
        <xdr:cNvPr id="714" name="積立金該当値テキスト"/>
        <xdr:cNvSpPr txBox="1"/>
      </xdr:nvSpPr>
      <xdr:spPr>
        <a:xfrm>
          <a:off x="16370300" y="168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1901</xdr:rowOff>
    </xdr:from>
    <xdr:to>
      <xdr:col>81</xdr:col>
      <xdr:colOff>101600</xdr:colOff>
      <xdr:row>99</xdr:row>
      <xdr:rowOff>103501</xdr:rowOff>
    </xdr:to>
    <xdr:sp macro="" textlink="">
      <xdr:nvSpPr>
        <xdr:cNvPr id="715" name="楕円 714"/>
        <xdr:cNvSpPr/>
      </xdr:nvSpPr>
      <xdr:spPr>
        <a:xfrm>
          <a:off x="15430500" y="169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94628</xdr:rowOff>
    </xdr:from>
    <xdr:ext cx="469744" cy="259045"/>
    <xdr:sp macro="" textlink="">
      <xdr:nvSpPr>
        <xdr:cNvPr id="716" name="テキスト ボックス 715"/>
        <xdr:cNvSpPr txBox="1"/>
      </xdr:nvSpPr>
      <xdr:spPr>
        <a:xfrm>
          <a:off x="15246428" y="170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xdr:rowOff>
    </xdr:from>
    <xdr:to>
      <xdr:col>76</xdr:col>
      <xdr:colOff>165100</xdr:colOff>
      <xdr:row>98</xdr:row>
      <xdr:rowOff>102881</xdr:rowOff>
    </xdr:to>
    <xdr:sp macro="" textlink="">
      <xdr:nvSpPr>
        <xdr:cNvPr id="717" name="楕円 716"/>
        <xdr:cNvSpPr/>
      </xdr:nvSpPr>
      <xdr:spPr>
        <a:xfrm>
          <a:off x="14541500" y="168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94008</xdr:rowOff>
    </xdr:from>
    <xdr:ext cx="469744" cy="259045"/>
    <xdr:sp macro="" textlink="">
      <xdr:nvSpPr>
        <xdr:cNvPr id="718" name="テキスト ボックス 717"/>
        <xdr:cNvSpPr txBox="1"/>
      </xdr:nvSpPr>
      <xdr:spPr>
        <a:xfrm>
          <a:off x="14357428" y="1689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135534</xdr:rowOff>
    </xdr:from>
    <xdr:to>
      <xdr:col>72</xdr:col>
      <xdr:colOff>38100</xdr:colOff>
      <xdr:row>99</xdr:row>
      <xdr:rowOff>65684</xdr:rowOff>
    </xdr:to>
    <xdr:sp macro="" textlink="">
      <xdr:nvSpPr>
        <xdr:cNvPr id="719" name="楕円 718"/>
        <xdr:cNvSpPr/>
      </xdr:nvSpPr>
      <xdr:spPr>
        <a:xfrm>
          <a:off x="13652500" y="1693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56811</xdr:rowOff>
    </xdr:from>
    <xdr:ext cx="469744" cy="259045"/>
    <xdr:sp macro="" textlink="">
      <xdr:nvSpPr>
        <xdr:cNvPr id="720" name="テキスト ボックス 719"/>
        <xdr:cNvSpPr txBox="1"/>
      </xdr:nvSpPr>
      <xdr:spPr>
        <a:xfrm>
          <a:off x="13468428" y="1703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22084</xdr:rowOff>
    </xdr:from>
    <xdr:to>
      <xdr:col>67</xdr:col>
      <xdr:colOff>101600</xdr:colOff>
      <xdr:row>99</xdr:row>
      <xdr:rowOff>123684</xdr:rowOff>
    </xdr:to>
    <xdr:sp macro="" textlink="">
      <xdr:nvSpPr>
        <xdr:cNvPr id="721" name="楕円 720"/>
        <xdr:cNvSpPr/>
      </xdr:nvSpPr>
      <xdr:spPr>
        <a:xfrm>
          <a:off x="12763500" y="169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114811</xdr:rowOff>
    </xdr:from>
    <xdr:ext cx="378565" cy="259045"/>
    <xdr:sp macro="" textlink="">
      <xdr:nvSpPr>
        <xdr:cNvPr id="722" name="テキスト ボックス 721"/>
        <xdr:cNvSpPr txBox="1"/>
      </xdr:nvSpPr>
      <xdr:spPr>
        <a:xfrm>
          <a:off x="12625017" y="1708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23438</xdr:rowOff>
    </xdr:from>
    <xdr:to>
      <xdr:col>116</xdr:col>
      <xdr:colOff>63500</xdr:colOff>
      <xdr:row>59</xdr:row>
      <xdr:rowOff>28639</xdr:rowOff>
    </xdr:to>
    <xdr:cxnSp macro="">
      <xdr:nvCxnSpPr>
        <xdr:cNvPr id="808" name="直線コネクタ 807"/>
        <xdr:cNvCxnSpPr/>
      </xdr:nvCxnSpPr>
      <xdr:spPr>
        <a:xfrm flipV="1">
          <a:off x="21323300" y="10138988"/>
          <a:ext cx="8382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20351</xdr:rowOff>
    </xdr:from>
    <xdr:to>
      <xdr:col>111</xdr:col>
      <xdr:colOff>177800</xdr:colOff>
      <xdr:row>59</xdr:row>
      <xdr:rowOff>28639</xdr:rowOff>
    </xdr:to>
    <xdr:cxnSp macro="">
      <xdr:nvCxnSpPr>
        <xdr:cNvPr id="811" name="直線コネクタ 810"/>
        <xdr:cNvCxnSpPr/>
      </xdr:nvCxnSpPr>
      <xdr:spPr>
        <a:xfrm>
          <a:off x="20434300" y="10135901"/>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166980</xdr:rowOff>
    </xdr:from>
    <xdr:to>
      <xdr:col>107</xdr:col>
      <xdr:colOff>50800</xdr:colOff>
      <xdr:row>59</xdr:row>
      <xdr:rowOff>20351</xdr:rowOff>
    </xdr:to>
    <xdr:cxnSp macro="">
      <xdr:nvCxnSpPr>
        <xdr:cNvPr id="814" name="直線コネクタ 813"/>
        <xdr:cNvCxnSpPr/>
      </xdr:nvCxnSpPr>
      <xdr:spPr>
        <a:xfrm>
          <a:off x="19545300" y="1011108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166980</xdr:rowOff>
    </xdr:from>
    <xdr:to>
      <xdr:col>102</xdr:col>
      <xdr:colOff>114300</xdr:colOff>
      <xdr:row>59</xdr:row>
      <xdr:rowOff>368</xdr:rowOff>
    </xdr:to>
    <xdr:cxnSp macro="">
      <xdr:nvCxnSpPr>
        <xdr:cNvPr id="817" name="直線コネクタ 816"/>
        <xdr:cNvCxnSpPr/>
      </xdr:nvCxnSpPr>
      <xdr:spPr>
        <a:xfrm flipV="1">
          <a:off x="18656300" y="1011108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144088</xdr:rowOff>
    </xdr:from>
    <xdr:to>
      <xdr:col>116</xdr:col>
      <xdr:colOff>114300</xdr:colOff>
      <xdr:row>59</xdr:row>
      <xdr:rowOff>74238</xdr:rowOff>
    </xdr:to>
    <xdr:sp macro="" textlink="">
      <xdr:nvSpPr>
        <xdr:cNvPr id="827" name="楕円 826"/>
        <xdr:cNvSpPr/>
      </xdr:nvSpPr>
      <xdr:spPr>
        <a:xfrm>
          <a:off x="22110700" y="100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59015</xdr:rowOff>
    </xdr:from>
    <xdr:ext cx="469744" cy="259045"/>
    <xdr:sp macro="" textlink="">
      <xdr:nvSpPr>
        <xdr:cNvPr id="828" name="貸付金該当値テキスト"/>
        <xdr:cNvSpPr txBox="1"/>
      </xdr:nvSpPr>
      <xdr:spPr>
        <a:xfrm>
          <a:off x="22212300" y="1000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149289</xdr:rowOff>
    </xdr:from>
    <xdr:to>
      <xdr:col>112</xdr:col>
      <xdr:colOff>38100</xdr:colOff>
      <xdr:row>59</xdr:row>
      <xdr:rowOff>79439</xdr:rowOff>
    </xdr:to>
    <xdr:sp macro="" textlink="">
      <xdr:nvSpPr>
        <xdr:cNvPr id="829" name="楕円 828"/>
        <xdr:cNvSpPr/>
      </xdr:nvSpPr>
      <xdr:spPr>
        <a:xfrm>
          <a:off x="21272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70566</xdr:rowOff>
    </xdr:from>
    <xdr:ext cx="378565" cy="259045"/>
    <xdr:sp macro="" textlink="">
      <xdr:nvSpPr>
        <xdr:cNvPr id="830" name="テキスト ボックス 829"/>
        <xdr:cNvSpPr txBox="1"/>
      </xdr:nvSpPr>
      <xdr:spPr>
        <a:xfrm>
          <a:off x="21134017" y="1018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141001</xdr:rowOff>
    </xdr:from>
    <xdr:to>
      <xdr:col>107</xdr:col>
      <xdr:colOff>101600</xdr:colOff>
      <xdr:row>59</xdr:row>
      <xdr:rowOff>71151</xdr:rowOff>
    </xdr:to>
    <xdr:sp macro="" textlink="">
      <xdr:nvSpPr>
        <xdr:cNvPr id="831" name="楕円 830"/>
        <xdr:cNvSpPr/>
      </xdr:nvSpPr>
      <xdr:spPr>
        <a:xfrm>
          <a:off x="20383500" y="100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62278</xdr:rowOff>
    </xdr:from>
    <xdr:ext cx="469744" cy="259045"/>
    <xdr:sp macro="" textlink="">
      <xdr:nvSpPr>
        <xdr:cNvPr id="832" name="テキスト ボックス 831"/>
        <xdr:cNvSpPr txBox="1"/>
      </xdr:nvSpPr>
      <xdr:spPr>
        <a:xfrm>
          <a:off x="20199428" y="101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116180</xdr:rowOff>
    </xdr:from>
    <xdr:to>
      <xdr:col>102</xdr:col>
      <xdr:colOff>165100</xdr:colOff>
      <xdr:row>59</xdr:row>
      <xdr:rowOff>46330</xdr:rowOff>
    </xdr:to>
    <xdr:sp macro="" textlink="">
      <xdr:nvSpPr>
        <xdr:cNvPr id="833" name="楕円 832"/>
        <xdr:cNvSpPr/>
      </xdr:nvSpPr>
      <xdr:spPr>
        <a:xfrm>
          <a:off x="19494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37457</xdr:rowOff>
    </xdr:from>
    <xdr:ext cx="469744" cy="259045"/>
    <xdr:sp macro="" textlink="">
      <xdr:nvSpPr>
        <xdr:cNvPr id="834" name="テキスト ボックス 833"/>
        <xdr:cNvSpPr txBox="1"/>
      </xdr:nvSpPr>
      <xdr:spPr>
        <a:xfrm>
          <a:off x="19310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121018</xdr:rowOff>
    </xdr:from>
    <xdr:to>
      <xdr:col>98</xdr:col>
      <xdr:colOff>38100</xdr:colOff>
      <xdr:row>59</xdr:row>
      <xdr:rowOff>51168</xdr:rowOff>
    </xdr:to>
    <xdr:sp macro="" textlink="">
      <xdr:nvSpPr>
        <xdr:cNvPr id="835" name="楕円 834"/>
        <xdr:cNvSpPr/>
      </xdr:nvSpPr>
      <xdr:spPr>
        <a:xfrm>
          <a:off x="18605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42295</xdr:rowOff>
    </xdr:from>
    <xdr:ext cx="469744" cy="259045"/>
    <xdr:sp macro="" textlink="">
      <xdr:nvSpPr>
        <xdr:cNvPr id="836" name="テキスト ボックス 835"/>
        <xdr:cNvSpPr txBox="1"/>
      </xdr:nvSpPr>
      <xdr:spPr>
        <a:xfrm>
          <a:off x="18421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24524</xdr:rowOff>
    </xdr:from>
    <xdr:to>
      <xdr:col>116</xdr:col>
      <xdr:colOff>63500</xdr:colOff>
      <xdr:row>75</xdr:row>
      <xdr:rowOff>93104</xdr:rowOff>
    </xdr:to>
    <xdr:cxnSp macro="">
      <xdr:nvCxnSpPr>
        <xdr:cNvPr id="866" name="直線コネクタ 865"/>
        <xdr:cNvCxnSpPr/>
      </xdr:nvCxnSpPr>
      <xdr:spPr>
        <a:xfrm flipV="1">
          <a:off x="21323300" y="1288327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93104</xdr:rowOff>
    </xdr:from>
    <xdr:to>
      <xdr:col>111</xdr:col>
      <xdr:colOff>177800</xdr:colOff>
      <xdr:row>75</xdr:row>
      <xdr:rowOff>151664</xdr:rowOff>
    </xdr:to>
    <xdr:cxnSp macro="">
      <xdr:nvCxnSpPr>
        <xdr:cNvPr id="869" name="直線コネクタ 868"/>
        <xdr:cNvCxnSpPr/>
      </xdr:nvCxnSpPr>
      <xdr:spPr>
        <a:xfrm flipV="1">
          <a:off x="20434300" y="12951854"/>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151664</xdr:rowOff>
    </xdr:from>
    <xdr:to>
      <xdr:col>107</xdr:col>
      <xdr:colOff>50800</xdr:colOff>
      <xdr:row>76</xdr:row>
      <xdr:rowOff>31953</xdr:rowOff>
    </xdr:to>
    <xdr:cxnSp macro="">
      <xdr:nvCxnSpPr>
        <xdr:cNvPr id="872" name="直線コネクタ 871"/>
        <xdr:cNvCxnSpPr/>
      </xdr:nvCxnSpPr>
      <xdr:spPr>
        <a:xfrm flipV="1">
          <a:off x="19545300" y="1301041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31953</xdr:rowOff>
    </xdr:from>
    <xdr:to>
      <xdr:col>102</xdr:col>
      <xdr:colOff>114300</xdr:colOff>
      <xdr:row>76</xdr:row>
      <xdr:rowOff>90551</xdr:rowOff>
    </xdr:to>
    <xdr:cxnSp macro="">
      <xdr:nvCxnSpPr>
        <xdr:cNvPr id="875" name="直線コネクタ 874"/>
        <xdr:cNvCxnSpPr/>
      </xdr:nvCxnSpPr>
      <xdr:spPr>
        <a:xfrm flipV="1">
          <a:off x="18656300" y="13062153"/>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145174</xdr:rowOff>
    </xdr:from>
    <xdr:to>
      <xdr:col>116</xdr:col>
      <xdr:colOff>114300</xdr:colOff>
      <xdr:row>75</xdr:row>
      <xdr:rowOff>75324</xdr:rowOff>
    </xdr:to>
    <xdr:sp macro="" textlink="">
      <xdr:nvSpPr>
        <xdr:cNvPr id="885" name="楕円 884"/>
        <xdr:cNvSpPr/>
      </xdr:nvSpPr>
      <xdr:spPr>
        <a:xfrm>
          <a:off x="22110700" y="128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123601</xdr:rowOff>
    </xdr:from>
    <xdr:ext cx="534377" cy="259045"/>
    <xdr:sp macro="" textlink="">
      <xdr:nvSpPr>
        <xdr:cNvPr id="886" name="繰出金該当値テキスト"/>
        <xdr:cNvSpPr txBox="1"/>
      </xdr:nvSpPr>
      <xdr:spPr>
        <a:xfrm>
          <a:off x="22212300" y="1281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42304</xdr:rowOff>
    </xdr:from>
    <xdr:to>
      <xdr:col>112</xdr:col>
      <xdr:colOff>38100</xdr:colOff>
      <xdr:row>75</xdr:row>
      <xdr:rowOff>143904</xdr:rowOff>
    </xdr:to>
    <xdr:sp macro="" textlink="">
      <xdr:nvSpPr>
        <xdr:cNvPr id="887" name="楕円 886"/>
        <xdr:cNvSpPr/>
      </xdr:nvSpPr>
      <xdr:spPr>
        <a:xfrm>
          <a:off x="21272500" y="129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135031</xdr:rowOff>
    </xdr:from>
    <xdr:ext cx="534377" cy="259045"/>
    <xdr:sp macro="" textlink="">
      <xdr:nvSpPr>
        <xdr:cNvPr id="888" name="テキスト ボックス 887"/>
        <xdr:cNvSpPr txBox="1"/>
      </xdr:nvSpPr>
      <xdr:spPr>
        <a:xfrm>
          <a:off x="21056111" y="129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100864</xdr:rowOff>
    </xdr:from>
    <xdr:to>
      <xdr:col>107</xdr:col>
      <xdr:colOff>101600</xdr:colOff>
      <xdr:row>76</xdr:row>
      <xdr:rowOff>31014</xdr:rowOff>
    </xdr:to>
    <xdr:sp macro="" textlink="">
      <xdr:nvSpPr>
        <xdr:cNvPr id="889" name="楕円 888"/>
        <xdr:cNvSpPr/>
      </xdr:nvSpPr>
      <xdr:spPr>
        <a:xfrm>
          <a:off x="20383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22141</xdr:rowOff>
    </xdr:from>
    <xdr:ext cx="534377" cy="259045"/>
    <xdr:sp macro="" textlink="">
      <xdr:nvSpPr>
        <xdr:cNvPr id="890" name="テキスト ボックス 889"/>
        <xdr:cNvSpPr txBox="1"/>
      </xdr:nvSpPr>
      <xdr:spPr>
        <a:xfrm>
          <a:off x="20167111" y="130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152603</xdr:rowOff>
    </xdr:from>
    <xdr:to>
      <xdr:col>102</xdr:col>
      <xdr:colOff>165100</xdr:colOff>
      <xdr:row>76</xdr:row>
      <xdr:rowOff>82753</xdr:rowOff>
    </xdr:to>
    <xdr:sp macro="" textlink="">
      <xdr:nvSpPr>
        <xdr:cNvPr id="891" name="楕円 890"/>
        <xdr:cNvSpPr/>
      </xdr:nvSpPr>
      <xdr:spPr>
        <a:xfrm>
          <a:off x="194945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73880</xdr:rowOff>
    </xdr:from>
    <xdr:ext cx="534377" cy="259045"/>
    <xdr:sp macro="" textlink="">
      <xdr:nvSpPr>
        <xdr:cNvPr id="892" name="テキスト ボックス 891"/>
        <xdr:cNvSpPr txBox="1"/>
      </xdr:nvSpPr>
      <xdr:spPr>
        <a:xfrm>
          <a:off x="19278111" y="13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39751</xdr:rowOff>
    </xdr:from>
    <xdr:to>
      <xdr:col>98</xdr:col>
      <xdr:colOff>38100</xdr:colOff>
      <xdr:row>76</xdr:row>
      <xdr:rowOff>141351</xdr:rowOff>
    </xdr:to>
    <xdr:sp macro="" textlink="">
      <xdr:nvSpPr>
        <xdr:cNvPr id="893" name="楕円 892"/>
        <xdr:cNvSpPr/>
      </xdr:nvSpPr>
      <xdr:spPr>
        <a:xfrm>
          <a:off x="18605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132478</xdr:rowOff>
    </xdr:from>
    <xdr:ext cx="534377" cy="259045"/>
    <xdr:sp macro="" textlink="">
      <xdr:nvSpPr>
        <xdr:cNvPr id="894" name="テキスト ボックス 893"/>
        <xdr:cNvSpPr txBox="1"/>
      </xdr:nvSpPr>
      <xdr:spPr>
        <a:xfrm>
          <a:off x="18389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432,282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70,083</a:t>
          </a:r>
          <a:r>
            <a:rPr kumimoji="1" lang="ja-JP" altLang="en-US" sz="1300">
              <a:latin typeface="ＭＳ Ｐゴシック" panose="020B0600070205080204" pitchFamily="50" charset="-128"/>
              <a:ea typeface="ＭＳ Ｐゴシック" panose="020B0600070205080204" pitchFamily="50" charset="-128"/>
            </a:rPr>
            <a:t>円となっており、令和５年度では定年延長による退職手当の減少等により類似団体平均との差は縮まったものの、依然として高い水準が続いている。幼保施設、清掃業務などの直営比率が高いため、類似団体と比較して職員数が多い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補助費等は、令和４年度は地域振興基金繰替運用解消のための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億円の返還金等、臨時的経費増により一時的に増加したが、令和５年度は住民一人当たり</a:t>
          </a:r>
          <a:r>
            <a:rPr kumimoji="1" lang="en-US" altLang="ja-JP" sz="1300">
              <a:latin typeface="ＭＳ Ｐゴシック" panose="020B0600070205080204" pitchFamily="50" charset="-128"/>
              <a:ea typeface="ＭＳ Ｐゴシック" panose="020B0600070205080204" pitchFamily="50" charset="-128"/>
            </a:rPr>
            <a:t>21,549</a:t>
          </a:r>
          <a:r>
            <a:rPr kumimoji="1" lang="ja-JP" altLang="en-US" sz="1300">
              <a:latin typeface="ＭＳ Ｐゴシック" panose="020B0600070205080204" pitchFamily="50" charset="-128"/>
              <a:ea typeface="ＭＳ Ｐゴシック" panose="020B0600070205080204" pitchFamily="50" charset="-128"/>
            </a:rPr>
            <a:t>円へと減少した。</a:t>
          </a:r>
        </a:p>
        <a:p>
          <a:r>
            <a:rPr kumimoji="1" lang="ja-JP" altLang="en-US" sz="1300">
              <a:latin typeface="ＭＳ Ｐゴシック" panose="020B0600070205080204" pitchFamily="50" charset="-128"/>
              <a:ea typeface="ＭＳ Ｐゴシック" panose="020B0600070205080204" pitchFamily="50" charset="-128"/>
            </a:rPr>
            <a:t>　扶助費は、令和５年度は障害福祉関連の扶助費の増加等により住民一人当たり</a:t>
          </a:r>
          <a:r>
            <a:rPr kumimoji="1" lang="en-US" altLang="ja-JP" sz="1300">
              <a:latin typeface="ＭＳ Ｐゴシック" panose="020B0600070205080204" pitchFamily="50" charset="-128"/>
              <a:ea typeface="ＭＳ Ｐゴシック" panose="020B0600070205080204" pitchFamily="50" charset="-128"/>
            </a:rPr>
            <a:t>135,911</a:t>
          </a:r>
          <a:r>
            <a:rPr kumimoji="1" lang="ja-JP" altLang="en-US" sz="1300">
              <a:latin typeface="ＭＳ Ｐゴシック" panose="020B0600070205080204" pitchFamily="50" charset="-128"/>
              <a:ea typeface="ＭＳ Ｐゴシック" panose="020B0600070205080204" pitchFamily="50" charset="-128"/>
            </a:rPr>
            <a:t>円へと増加したが、類似団体平均の伸びを下回り引き続き平均を下回った。</a:t>
          </a:r>
        </a:p>
        <a:p>
          <a:r>
            <a:rPr kumimoji="1" lang="ja-JP" altLang="en-US" sz="1300">
              <a:latin typeface="ＭＳ Ｐゴシック" panose="020B0600070205080204" pitchFamily="50" charset="-128"/>
              <a:ea typeface="ＭＳ Ｐゴシック" panose="020B0600070205080204" pitchFamily="50" charset="-128"/>
            </a:rPr>
            <a:t>　普通建設事業費は、市立高校及び附属中学校校舎建設や小中学校太陽光発電設備整備等により、住民一人当たり</a:t>
          </a:r>
          <a:r>
            <a:rPr kumimoji="1" lang="en-US" altLang="ja-JP" sz="1300">
              <a:latin typeface="ＭＳ Ｐゴシック" panose="020B0600070205080204" pitchFamily="50" charset="-128"/>
              <a:ea typeface="ＭＳ Ｐゴシック" panose="020B0600070205080204" pitchFamily="50" charset="-128"/>
            </a:rPr>
            <a:t>41,311</a:t>
          </a:r>
          <a:r>
            <a:rPr kumimoji="1" lang="ja-JP" altLang="en-US" sz="1300">
              <a:latin typeface="ＭＳ Ｐゴシック" panose="020B0600070205080204" pitchFamily="50" charset="-128"/>
              <a:ea typeface="ＭＳ Ｐゴシック" panose="020B0600070205080204" pitchFamily="50" charset="-128"/>
            </a:rPr>
            <a:t>円と大幅に増加したが類似団体平均は引き続き下回っている。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住民一人当たりのコストが高い傾向が続いている。これは、過去の保健所等複合施設建設や文化振興施設整備等の大型投資的事業の実施による地方債残高が多いことや、土地開発公社解散のための第三セクター等改革推進債の影響が大きい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349,385
344,664
276.94
155,802,904
151,032,697
3,760,956
82,177,434
183,434,260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97028</xdr:rowOff>
    </xdr:to>
    <xdr:cxnSp macro="">
      <xdr:nvCxnSpPr>
        <xdr:cNvPr id="61" name="直線コネクタ 60"/>
        <xdr:cNvCxnSpPr/>
      </xdr:nvCxnSpPr>
      <xdr:spPr>
        <a:xfrm flipV="1">
          <a:off x="3797300" y="609244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93980</xdr:rowOff>
    </xdr:from>
    <xdr:to>
      <xdr:col>19</xdr:col>
      <xdr:colOff>177800</xdr:colOff>
      <xdr:row>35</xdr:row>
      <xdr:rowOff>97028</xdr:rowOff>
    </xdr:to>
    <xdr:cxnSp macro="">
      <xdr:nvCxnSpPr>
        <xdr:cNvPr id="64" name="直線コネクタ 63"/>
        <xdr:cNvCxnSpPr/>
      </xdr:nvCxnSpPr>
      <xdr:spPr>
        <a:xfrm>
          <a:off x="2908300" y="609473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93980</xdr:rowOff>
    </xdr:from>
    <xdr:to>
      <xdr:col>15</xdr:col>
      <xdr:colOff>50800</xdr:colOff>
      <xdr:row>35</xdr:row>
      <xdr:rowOff>133604</xdr:rowOff>
    </xdr:to>
    <xdr:cxnSp macro="">
      <xdr:nvCxnSpPr>
        <xdr:cNvPr id="67" name="直線コネクタ 66"/>
        <xdr:cNvCxnSpPr/>
      </xdr:nvCxnSpPr>
      <xdr:spPr>
        <a:xfrm flipV="1">
          <a:off x="2019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93980</xdr:rowOff>
    </xdr:from>
    <xdr:to>
      <xdr:col>10</xdr:col>
      <xdr:colOff>114300</xdr:colOff>
      <xdr:row>35</xdr:row>
      <xdr:rowOff>133604</xdr:rowOff>
    </xdr:to>
    <xdr:cxnSp macro="">
      <xdr:nvCxnSpPr>
        <xdr:cNvPr id="70" name="直線コネクタ 69"/>
        <xdr:cNvCxnSpPr/>
      </xdr:nvCxnSpPr>
      <xdr:spPr>
        <a:xfrm>
          <a:off x="1130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40894</xdr:rowOff>
    </xdr:from>
    <xdr:to>
      <xdr:col>24</xdr:col>
      <xdr:colOff>114300</xdr:colOff>
      <xdr:row>35</xdr:row>
      <xdr:rowOff>142494</xdr:rowOff>
    </xdr:to>
    <xdr:sp macro="" textlink="">
      <xdr:nvSpPr>
        <xdr:cNvPr id="80" name="楕円 79"/>
        <xdr:cNvSpPr/>
      </xdr:nvSpPr>
      <xdr:spPr>
        <a:xfrm>
          <a:off x="4584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19321</xdr:rowOff>
    </xdr:from>
    <xdr:ext cx="469744" cy="259045"/>
    <xdr:sp macro="" textlink="">
      <xdr:nvSpPr>
        <xdr:cNvPr id="81" name="議会費該当値テキスト"/>
        <xdr:cNvSpPr txBox="1"/>
      </xdr:nvSpPr>
      <xdr:spPr>
        <a:xfrm>
          <a:off x="4686300" y="60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46228</xdr:rowOff>
    </xdr:from>
    <xdr:to>
      <xdr:col>20</xdr:col>
      <xdr:colOff>38100</xdr:colOff>
      <xdr:row>35</xdr:row>
      <xdr:rowOff>147828</xdr:rowOff>
    </xdr:to>
    <xdr:sp macro="" textlink="">
      <xdr:nvSpPr>
        <xdr:cNvPr id="82" name="楕円 81"/>
        <xdr:cNvSpPr/>
      </xdr:nvSpPr>
      <xdr:spPr>
        <a:xfrm>
          <a:off x="3746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138955</xdr:rowOff>
    </xdr:from>
    <xdr:ext cx="469744" cy="259045"/>
    <xdr:sp macro="" textlink="">
      <xdr:nvSpPr>
        <xdr:cNvPr id="83" name="テキスト ボックス 82"/>
        <xdr:cNvSpPr txBox="1"/>
      </xdr:nvSpPr>
      <xdr:spPr>
        <a:xfrm>
          <a:off x="3562428"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43180</xdr:rowOff>
    </xdr:from>
    <xdr:to>
      <xdr:col>15</xdr:col>
      <xdr:colOff>101600</xdr:colOff>
      <xdr:row>35</xdr:row>
      <xdr:rowOff>144780</xdr:rowOff>
    </xdr:to>
    <xdr:sp macro="" textlink="">
      <xdr:nvSpPr>
        <xdr:cNvPr id="84" name="楕円 83"/>
        <xdr:cNvSpPr/>
      </xdr:nvSpPr>
      <xdr:spPr>
        <a:xfrm>
          <a:off x="2857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161307</xdr:rowOff>
    </xdr:from>
    <xdr:ext cx="469744" cy="259045"/>
    <xdr:sp macro="" textlink="">
      <xdr:nvSpPr>
        <xdr:cNvPr id="85" name="テキスト ボックス 84"/>
        <xdr:cNvSpPr txBox="1"/>
      </xdr:nvSpPr>
      <xdr:spPr>
        <a:xfrm>
          <a:off x="2673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82804</xdr:rowOff>
    </xdr:from>
    <xdr:to>
      <xdr:col>10</xdr:col>
      <xdr:colOff>165100</xdr:colOff>
      <xdr:row>36</xdr:row>
      <xdr:rowOff>12954</xdr:rowOff>
    </xdr:to>
    <xdr:sp macro="" textlink="">
      <xdr:nvSpPr>
        <xdr:cNvPr id="86" name="楕円 85"/>
        <xdr:cNvSpPr/>
      </xdr:nvSpPr>
      <xdr:spPr>
        <a:xfrm>
          <a:off x="1968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4081</xdr:rowOff>
    </xdr:from>
    <xdr:ext cx="469744" cy="259045"/>
    <xdr:sp macro="" textlink="">
      <xdr:nvSpPr>
        <xdr:cNvPr id="87" name="テキスト ボックス 86"/>
        <xdr:cNvSpPr txBox="1"/>
      </xdr:nvSpPr>
      <xdr:spPr>
        <a:xfrm>
          <a:off x="1784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43180</xdr:rowOff>
    </xdr:from>
    <xdr:to>
      <xdr:col>6</xdr:col>
      <xdr:colOff>38100</xdr:colOff>
      <xdr:row>35</xdr:row>
      <xdr:rowOff>144780</xdr:rowOff>
    </xdr:to>
    <xdr:sp macro="" textlink="">
      <xdr:nvSpPr>
        <xdr:cNvPr id="88" name="楕円 87"/>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135907</xdr:rowOff>
    </xdr:from>
    <xdr:ext cx="469744" cy="259045"/>
    <xdr:sp macro="" textlink="">
      <xdr:nvSpPr>
        <xdr:cNvPr id="89" name="テキスト ボックス 88"/>
        <xdr:cNvSpPr txBox="1"/>
      </xdr:nvSpPr>
      <xdr:spPr>
        <a:xfrm>
          <a:off x="895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15215</xdr:rowOff>
    </xdr:from>
    <xdr:to>
      <xdr:col>24</xdr:col>
      <xdr:colOff>63500</xdr:colOff>
      <xdr:row>58</xdr:row>
      <xdr:rowOff>112979</xdr:rowOff>
    </xdr:to>
    <xdr:cxnSp macro="">
      <xdr:nvCxnSpPr>
        <xdr:cNvPr id="119" name="直線コネクタ 118"/>
        <xdr:cNvCxnSpPr/>
      </xdr:nvCxnSpPr>
      <xdr:spPr>
        <a:xfrm>
          <a:off x="3797300" y="9959315"/>
          <a:ext cx="8382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15215</xdr:rowOff>
    </xdr:from>
    <xdr:to>
      <xdr:col>19</xdr:col>
      <xdr:colOff>177800</xdr:colOff>
      <xdr:row>58</xdr:row>
      <xdr:rowOff>93459</xdr:rowOff>
    </xdr:to>
    <xdr:cxnSp macro="">
      <xdr:nvCxnSpPr>
        <xdr:cNvPr id="122" name="直線コネクタ 121"/>
        <xdr:cNvCxnSpPr/>
      </xdr:nvCxnSpPr>
      <xdr:spPr>
        <a:xfrm flipV="1">
          <a:off x="2908300" y="9959315"/>
          <a:ext cx="889000" cy="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125476</xdr:rowOff>
    </xdr:from>
    <xdr:to>
      <xdr:col>15</xdr:col>
      <xdr:colOff>50800</xdr:colOff>
      <xdr:row>58</xdr:row>
      <xdr:rowOff>93459</xdr:rowOff>
    </xdr:to>
    <xdr:cxnSp macro="">
      <xdr:nvCxnSpPr>
        <xdr:cNvPr id="125" name="直線コネクタ 124"/>
        <xdr:cNvCxnSpPr/>
      </xdr:nvCxnSpPr>
      <xdr:spPr>
        <a:xfrm>
          <a:off x="2019300" y="8697976"/>
          <a:ext cx="889000" cy="13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125476</xdr:rowOff>
    </xdr:from>
    <xdr:to>
      <xdr:col>10</xdr:col>
      <xdr:colOff>114300</xdr:colOff>
      <xdr:row>59</xdr:row>
      <xdr:rowOff>4940</xdr:rowOff>
    </xdr:to>
    <xdr:cxnSp macro="">
      <xdr:nvCxnSpPr>
        <xdr:cNvPr id="128" name="直線コネクタ 127"/>
        <xdr:cNvCxnSpPr/>
      </xdr:nvCxnSpPr>
      <xdr:spPr>
        <a:xfrm flipV="1">
          <a:off x="1130300" y="8697976"/>
          <a:ext cx="889000" cy="14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62179</xdr:rowOff>
    </xdr:from>
    <xdr:to>
      <xdr:col>24</xdr:col>
      <xdr:colOff>114300</xdr:colOff>
      <xdr:row>58</xdr:row>
      <xdr:rowOff>163779</xdr:rowOff>
    </xdr:to>
    <xdr:sp macro="" textlink="">
      <xdr:nvSpPr>
        <xdr:cNvPr id="138" name="楕円 137"/>
        <xdr:cNvSpPr/>
      </xdr:nvSpPr>
      <xdr:spPr>
        <a:xfrm>
          <a:off x="4584700" y="100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40606</xdr:rowOff>
    </xdr:from>
    <xdr:ext cx="534377" cy="259045"/>
    <xdr:sp macro="" textlink="">
      <xdr:nvSpPr>
        <xdr:cNvPr id="139" name="総務費該当値テキスト"/>
        <xdr:cNvSpPr txBox="1"/>
      </xdr:nvSpPr>
      <xdr:spPr>
        <a:xfrm>
          <a:off x="4686300" y="99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135865</xdr:rowOff>
    </xdr:from>
    <xdr:to>
      <xdr:col>20</xdr:col>
      <xdr:colOff>38100</xdr:colOff>
      <xdr:row>58</xdr:row>
      <xdr:rowOff>66015</xdr:rowOff>
    </xdr:to>
    <xdr:sp macro="" textlink="">
      <xdr:nvSpPr>
        <xdr:cNvPr id="140" name="楕円 139"/>
        <xdr:cNvSpPr/>
      </xdr:nvSpPr>
      <xdr:spPr>
        <a:xfrm>
          <a:off x="3746500" y="99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82542</xdr:rowOff>
    </xdr:from>
    <xdr:ext cx="534377" cy="259045"/>
    <xdr:sp macro="" textlink="">
      <xdr:nvSpPr>
        <xdr:cNvPr id="141" name="テキスト ボックス 140"/>
        <xdr:cNvSpPr txBox="1"/>
      </xdr:nvSpPr>
      <xdr:spPr>
        <a:xfrm>
          <a:off x="3530111" y="96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42659</xdr:rowOff>
    </xdr:from>
    <xdr:to>
      <xdr:col>15</xdr:col>
      <xdr:colOff>101600</xdr:colOff>
      <xdr:row>58</xdr:row>
      <xdr:rowOff>144259</xdr:rowOff>
    </xdr:to>
    <xdr:sp macro="" textlink="">
      <xdr:nvSpPr>
        <xdr:cNvPr id="142" name="楕円 141"/>
        <xdr:cNvSpPr/>
      </xdr:nvSpPr>
      <xdr:spPr>
        <a:xfrm>
          <a:off x="2857500" y="9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135386</xdr:rowOff>
    </xdr:from>
    <xdr:ext cx="534377" cy="259045"/>
    <xdr:sp macro="" textlink="">
      <xdr:nvSpPr>
        <xdr:cNvPr id="143" name="テキスト ボックス 142"/>
        <xdr:cNvSpPr txBox="1"/>
      </xdr:nvSpPr>
      <xdr:spPr>
        <a:xfrm>
          <a:off x="2641111" y="100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74676</xdr:rowOff>
    </xdr:from>
    <xdr:to>
      <xdr:col>10</xdr:col>
      <xdr:colOff>165100</xdr:colOff>
      <xdr:row>51</xdr:row>
      <xdr:rowOff>4826</xdr:rowOff>
    </xdr:to>
    <xdr:sp macro="" textlink="">
      <xdr:nvSpPr>
        <xdr:cNvPr id="144" name="楕円 143"/>
        <xdr:cNvSpPr/>
      </xdr:nvSpPr>
      <xdr:spPr>
        <a:xfrm>
          <a:off x="1968500" y="86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21353</xdr:rowOff>
    </xdr:from>
    <xdr:ext cx="599010" cy="259045"/>
    <xdr:sp macro="" textlink="">
      <xdr:nvSpPr>
        <xdr:cNvPr id="145" name="テキスト ボックス 144"/>
        <xdr:cNvSpPr txBox="1"/>
      </xdr:nvSpPr>
      <xdr:spPr>
        <a:xfrm>
          <a:off x="1719795" y="84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125590</xdr:rowOff>
    </xdr:from>
    <xdr:to>
      <xdr:col>6</xdr:col>
      <xdr:colOff>38100</xdr:colOff>
      <xdr:row>59</xdr:row>
      <xdr:rowOff>55740</xdr:rowOff>
    </xdr:to>
    <xdr:sp macro="" textlink="">
      <xdr:nvSpPr>
        <xdr:cNvPr id="146" name="楕円 145"/>
        <xdr:cNvSpPr/>
      </xdr:nvSpPr>
      <xdr:spPr>
        <a:xfrm>
          <a:off x="10795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46867</xdr:rowOff>
    </xdr:from>
    <xdr:ext cx="534377" cy="259045"/>
    <xdr:sp macro="" textlink="">
      <xdr:nvSpPr>
        <xdr:cNvPr id="147" name="テキスト ボックス 146"/>
        <xdr:cNvSpPr txBox="1"/>
      </xdr:nvSpPr>
      <xdr:spPr>
        <a:xfrm>
          <a:off x="863111" y="101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142901</xdr:rowOff>
    </xdr:from>
    <xdr:to>
      <xdr:col>24</xdr:col>
      <xdr:colOff>63500</xdr:colOff>
      <xdr:row>76</xdr:row>
      <xdr:rowOff>19693</xdr:rowOff>
    </xdr:to>
    <xdr:cxnSp macro="">
      <xdr:nvCxnSpPr>
        <xdr:cNvPr id="175" name="直線コネクタ 174"/>
        <xdr:cNvCxnSpPr/>
      </xdr:nvCxnSpPr>
      <xdr:spPr>
        <a:xfrm flipV="1">
          <a:off x="3797300" y="13001651"/>
          <a:ext cx="838200" cy="4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19693</xdr:rowOff>
    </xdr:from>
    <xdr:to>
      <xdr:col>19</xdr:col>
      <xdr:colOff>177800</xdr:colOff>
      <xdr:row>76</xdr:row>
      <xdr:rowOff>82156</xdr:rowOff>
    </xdr:to>
    <xdr:cxnSp macro="">
      <xdr:nvCxnSpPr>
        <xdr:cNvPr id="178" name="直線コネクタ 177"/>
        <xdr:cNvCxnSpPr/>
      </xdr:nvCxnSpPr>
      <xdr:spPr>
        <a:xfrm flipV="1">
          <a:off x="2908300" y="13049893"/>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82156</xdr:rowOff>
    </xdr:from>
    <xdr:to>
      <xdr:col>15</xdr:col>
      <xdr:colOff>50800</xdr:colOff>
      <xdr:row>77</xdr:row>
      <xdr:rowOff>128708</xdr:rowOff>
    </xdr:to>
    <xdr:cxnSp macro="">
      <xdr:nvCxnSpPr>
        <xdr:cNvPr id="181" name="直線コネクタ 180"/>
        <xdr:cNvCxnSpPr/>
      </xdr:nvCxnSpPr>
      <xdr:spPr>
        <a:xfrm flipV="1">
          <a:off x="2019300" y="13112356"/>
          <a:ext cx="889000" cy="2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128708</xdr:rowOff>
    </xdr:from>
    <xdr:to>
      <xdr:col>10</xdr:col>
      <xdr:colOff>114300</xdr:colOff>
      <xdr:row>78</xdr:row>
      <xdr:rowOff>17061</xdr:rowOff>
    </xdr:to>
    <xdr:cxnSp macro="">
      <xdr:nvCxnSpPr>
        <xdr:cNvPr id="184" name="直線コネクタ 183"/>
        <xdr:cNvCxnSpPr/>
      </xdr:nvCxnSpPr>
      <xdr:spPr>
        <a:xfrm flipV="1">
          <a:off x="1130300" y="13330358"/>
          <a:ext cx="8890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92101</xdr:rowOff>
    </xdr:from>
    <xdr:to>
      <xdr:col>24</xdr:col>
      <xdr:colOff>114300</xdr:colOff>
      <xdr:row>76</xdr:row>
      <xdr:rowOff>22250</xdr:rowOff>
    </xdr:to>
    <xdr:sp macro="" textlink="">
      <xdr:nvSpPr>
        <xdr:cNvPr id="194" name="楕円 193"/>
        <xdr:cNvSpPr/>
      </xdr:nvSpPr>
      <xdr:spPr>
        <a:xfrm>
          <a:off x="4584700" y="12950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114978</xdr:rowOff>
    </xdr:from>
    <xdr:ext cx="599010" cy="259045"/>
    <xdr:sp macro="" textlink="">
      <xdr:nvSpPr>
        <xdr:cNvPr id="195" name="民生費該当値テキスト"/>
        <xdr:cNvSpPr txBox="1"/>
      </xdr:nvSpPr>
      <xdr:spPr>
        <a:xfrm>
          <a:off x="4686300" y="1280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140344</xdr:rowOff>
    </xdr:from>
    <xdr:to>
      <xdr:col>20</xdr:col>
      <xdr:colOff>38100</xdr:colOff>
      <xdr:row>76</xdr:row>
      <xdr:rowOff>70495</xdr:rowOff>
    </xdr:to>
    <xdr:sp macro="" textlink="">
      <xdr:nvSpPr>
        <xdr:cNvPr id="196" name="楕円 195"/>
        <xdr:cNvSpPr/>
      </xdr:nvSpPr>
      <xdr:spPr>
        <a:xfrm>
          <a:off x="3746500" y="12999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87021</xdr:rowOff>
    </xdr:from>
    <xdr:ext cx="599010" cy="259045"/>
    <xdr:sp macro="" textlink="">
      <xdr:nvSpPr>
        <xdr:cNvPr id="197" name="テキスト ボックス 196"/>
        <xdr:cNvSpPr txBox="1"/>
      </xdr:nvSpPr>
      <xdr:spPr>
        <a:xfrm>
          <a:off x="3497795" y="1277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31356</xdr:rowOff>
    </xdr:from>
    <xdr:to>
      <xdr:col>15</xdr:col>
      <xdr:colOff>101600</xdr:colOff>
      <xdr:row>76</xdr:row>
      <xdr:rowOff>132956</xdr:rowOff>
    </xdr:to>
    <xdr:sp macro="" textlink="">
      <xdr:nvSpPr>
        <xdr:cNvPr id="198" name="楕円 197"/>
        <xdr:cNvSpPr/>
      </xdr:nvSpPr>
      <xdr:spPr>
        <a:xfrm>
          <a:off x="2857500" y="13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124083</xdr:rowOff>
    </xdr:from>
    <xdr:ext cx="599010" cy="259045"/>
    <xdr:sp macro="" textlink="">
      <xdr:nvSpPr>
        <xdr:cNvPr id="199" name="テキスト ボックス 198"/>
        <xdr:cNvSpPr txBox="1"/>
      </xdr:nvSpPr>
      <xdr:spPr>
        <a:xfrm>
          <a:off x="2608795" y="131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77908</xdr:rowOff>
    </xdr:from>
    <xdr:to>
      <xdr:col>10</xdr:col>
      <xdr:colOff>165100</xdr:colOff>
      <xdr:row>78</xdr:row>
      <xdr:rowOff>8058</xdr:rowOff>
    </xdr:to>
    <xdr:sp macro="" textlink="">
      <xdr:nvSpPr>
        <xdr:cNvPr id="200" name="楕円 199"/>
        <xdr:cNvSpPr/>
      </xdr:nvSpPr>
      <xdr:spPr>
        <a:xfrm>
          <a:off x="1968500" y="132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170635</xdr:rowOff>
    </xdr:from>
    <xdr:ext cx="599010" cy="259045"/>
    <xdr:sp macro="" textlink="">
      <xdr:nvSpPr>
        <xdr:cNvPr id="201" name="テキスト ボックス 200"/>
        <xdr:cNvSpPr txBox="1"/>
      </xdr:nvSpPr>
      <xdr:spPr>
        <a:xfrm>
          <a:off x="1719795"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137711</xdr:rowOff>
    </xdr:from>
    <xdr:to>
      <xdr:col>6</xdr:col>
      <xdr:colOff>38100</xdr:colOff>
      <xdr:row>78</xdr:row>
      <xdr:rowOff>67861</xdr:rowOff>
    </xdr:to>
    <xdr:sp macro="" textlink="">
      <xdr:nvSpPr>
        <xdr:cNvPr id="202" name="楕円 201"/>
        <xdr:cNvSpPr/>
      </xdr:nvSpPr>
      <xdr:spPr>
        <a:xfrm>
          <a:off x="1079500" y="133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58988</xdr:rowOff>
    </xdr:from>
    <xdr:ext cx="599010" cy="259045"/>
    <xdr:sp macro="" textlink="">
      <xdr:nvSpPr>
        <xdr:cNvPr id="203" name="テキスト ボックス 202"/>
        <xdr:cNvSpPr txBox="1"/>
      </xdr:nvSpPr>
      <xdr:spPr>
        <a:xfrm>
          <a:off x="830795" y="1343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122746</xdr:rowOff>
    </xdr:from>
    <xdr:to>
      <xdr:col>24</xdr:col>
      <xdr:colOff>63500</xdr:colOff>
      <xdr:row>97</xdr:row>
      <xdr:rowOff>72434</xdr:rowOff>
    </xdr:to>
    <xdr:cxnSp macro="">
      <xdr:nvCxnSpPr>
        <xdr:cNvPr id="233" name="直線コネクタ 232"/>
        <xdr:cNvCxnSpPr/>
      </xdr:nvCxnSpPr>
      <xdr:spPr>
        <a:xfrm>
          <a:off x="3797300" y="16581946"/>
          <a:ext cx="838200" cy="1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148710</xdr:rowOff>
    </xdr:from>
    <xdr:to>
      <xdr:col>19</xdr:col>
      <xdr:colOff>177800</xdr:colOff>
      <xdr:row>96</xdr:row>
      <xdr:rowOff>122746</xdr:rowOff>
    </xdr:to>
    <xdr:cxnSp macro="">
      <xdr:nvCxnSpPr>
        <xdr:cNvPr id="236" name="直線コネクタ 235"/>
        <xdr:cNvCxnSpPr/>
      </xdr:nvCxnSpPr>
      <xdr:spPr>
        <a:xfrm>
          <a:off x="2908300" y="16436460"/>
          <a:ext cx="889000" cy="14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148710</xdr:rowOff>
    </xdr:from>
    <xdr:to>
      <xdr:col>15</xdr:col>
      <xdr:colOff>50800</xdr:colOff>
      <xdr:row>97</xdr:row>
      <xdr:rowOff>112344</xdr:rowOff>
    </xdr:to>
    <xdr:cxnSp macro="">
      <xdr:nvCxnSpPr>
        <xdr:cNvPr id="239" name="直線コネクタ 238"/>
        <xdr:cNvCxnSpPr/>
      </xdr:nvCxnSpPr>
      <xdr:spPr>
        <a:xfrm flipV="1">
          <a:off x="2019300" y="16436460"/>
          <a:ext cx="889000" cy="30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112344</xdr:rowOff>
    </xdr:from>
    <xdr:to>
      <xdr:col>10</xdr:col>
      <xdr:colOff>114300</xdr:colOff>
      <xdr:row>98</xdr:row>
      <xdr:rowOff>45898</xdr:rowOff>
    </xdr:to>
    <xdr:cxnSp macro="">
      <xdr:nvCxnSpPr>
        <xdr:cNvPr id="242" name="直線コネクタ 241"/>
        <xdr:cNvCxnSpPr/>
      </xdr:nvCxnSpPr>
      <xdr:spPr>
        <a:xfrm flipV="1">
          <a:off x="1130300" y="16742994"/>
          <a:ext cx="889000" cy="10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21634</xdr:rowOff>
    </xdr:from>
    <xdr:to>
      <xdr:col>24</xdr:col>
      <xdr:colOff>114300</xdr:colOff>
      <xdr:row>97</xdr:row>
      <xdr:rowOff>123234</xdr:rowOff>
    </xdr:to>
    <xdr:sp macro="" textlink="">
      <xdr:nvSpPr>
        <xdr:cNvPr id="252" name="楕円 251"/>
        <xdr:cNvSpPr/>
      </xdr:nvSpPr>
      <xdr:spPr>
        <a:xfrm>
          <a:off x="4584700" y="166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xdr:rowOff>
    </xdr:from>
    <xdr:ext cx="534377" cy="259045"/>
    <xdr:sp macro="" textlink="">
      <xdr:nvSpPr>
        <xdr:cNvPr id="253" name="衛生費該当値テキスト"/>
        <xdr:cNvSpPr txBox="1"/>
      </xdr:nvSpPr>
      <xdr:spPr>
        <a:xfrm>
          <a:off x="4686300" y="1663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71946</xdr:rowOff>
    </xdr:from>
    <xdr:to>
      <xdr:col>20</xdr:col>
      <xdr:colOff>38100</xdr:colOff>
      <xdr:row>97</xdr:row>
      <xdr:rowOff>2096</xdr:rowOff>
    </xdr:to>
    <xdr:sp macro="" textlink="">
      <xdr:nvSpPr>
        <xdr:cNvPr id="254" name="楕円 253"/>
        <xdr:cNvSpPr/>
      </xdr:nvSpPr>
      <xdr:spPr>
        <a:xfrm>
          <a:off x="3746500" y="165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164673</xdr:rowOff>
    </xdr:from>
    <xdr:ext cx="534377" cy="259045"/>
    <xdr:sp macro="" textlink="">
      <xdr:nvSpPr>
        <xdr:cNvPr id="255" name="テキスト ボックス 254"/>
        <xdr:cNvSpPr txBox="1"/>
      </xdr:nvSpPr>
      <xdr:spPr>
        <a:xfrm>
          <a:off x="3530111" y="166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97910</xdr:rowOff>
    </xdr:from>
    <xdr:to>
      <xdr:col>15</xdr:col>
      <xdr:colOff>101600</xdr:colOff>
      <xdr:row>96</xdr:row>
      <xdr:rowOff>28060</xdr:rowOff>
    </xdr:to>
    <xdr:sp macro="" textlink="">
      <xdr:nvSpPr>
        <xdr:cNvPr id="256" name="楕円 255"/>
        <xdr:cNvSpPr/>
      </xdr:nvSpPr>
      <xdr:spPr>
        <a:xfrm>
          <a:off x="2857500" y="163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44587</xdr:rowOff>
    </xdr:from>
    <xdr:ext cx="534377" cy="259045"/>
    <xdr:sp macro="" textlink="">
      <xdr:nvSpPr>
        <xdr:cNvPr id="257" name="テキスト ボックス 256"/>
        <xdr:cNvSpPr txBox="1"/>
      </xdr:nvSpPr>
      <xdr:spPr>
        <a:xfrm>
          <a:off x="2641111" y="1616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61544</xdr:rowOff>
    </xdr:from>
    <xdr:to>
      <xdr:col>10</xdr:col>
      <xdr:colOff>165100</xdr:colOff>
      <xdr:row>97</xdr:row>
      <xdr:rowOff>163144</xdr:rowOff>
    </xdr:to>
    <xdr:sp macro="" textlink="">
      <xdr:nvSpPr>
        <xdr:cNvPr id="258" name="楕円 257"/>
        <xdr:cNvSpPr/>
      </xdr:nvSpPr>
      <xdr:spPr>
        <a:xfrm>
          <a:off x="1968500" y="166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154271</xdr:rowOff>
    </xdr:from>
    <xdr:ext cx="534377" cy="259045"/>
    <xdr:sp macro="" textlink="">
      <xdr:nvSpPr>
        <xdr:cNvPr id="259" name="テキスト ボックス 258"/>
        <xdr:cNvSpPr txBox="1"/>
      </xdr:nvSpPr>
      <xdr:spPr>
        <a:xfrm>
          <a:off x="1752111" y="167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166548</xdr:rowOff>
    </xdr:from>
    <xdr:to>
      <xdr:col>6</xdr:col>
      <xdr:colOff>38100</xdr:colOff>
      <xdr:row>98</xdr:row>
      <xdr:rowOff>96698</xdr:rowOff>
    </xdr:to>
    <xdr:sp macro="" textlink="">
      <xdr:nvSpPr>
        <xdr:cNvPr id="260" name="楕円 259"/>
        <xdr:cNvSpPr/>
      </xdr:nvSpPr>
      <xdr:spPr>
        <a:xfrm>
          <a:off x="1079500" y="167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87825</xdr:rowOff>
    </xdr:from>
    <xdr:ext cx="534377" cy="259045"/>
    <xdr:sp macro="" textlink="">
      <xdr:nvSpPr>
        <xdr:cNvPr id="261" name="テキスト ボックス 260"/>
        <xdr:cNvSpPr txBox="1"/>
      </xdr:nvSpPr>
      <xdr:spPr>
        <a:xfrm>
          <a:off x="863111" y="1688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101600</xdr:rowOff>
    </xdr:from>
    <xdr:to>
      <xdr:col>55</xdr:col>
      <xdr:colOff>0</xdr:colOff>
      <xdr:row>38</xdr:row>
      <xdr:rowOff>102362</xdr:rowOff>
    </xdr:to>
    <xdr:cxnSp macro="">
      <xdr:nvCxnSpPr>
        <xdr:cNvPr id="290" name="直線コネクタ 289"/>
        <xdr:cNvCxnSpPr/>
      </xdr:nvCxnSpPr>
      <xdr:spPr>
        <a:xfrm flipV="1">
          <a:off x="9639300" y="661670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51308</xdr:rowOff>
    </xdr:from>
    <xdr:to>
      <xdr:col>50</xdr:col>
      <xdr:colOff>114300</xdr:colOff>
      <xdr:row>38</xdr:row>
      <xdr:rowOff>102362</xdr:rowOff>
    </xdr:to>
    <xdr:cxnSp macro="">
      <xdr:nvCxnSpPr>
        <xdr:cNvPr id="293" name="直線コネクタ 292"/>
        <xdr:cNvCxnSpPr/>
      </xdr:nvCxnSpPr>
      <xdr:spPr>
        <a:xfrm>
          <a:off x="8750300" y="656640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51308</xdr:rowOff>
    </xdr:from>
    <xdr:to>
      <xdr:col>45</xdr:col>
      <xdr:colOff>177800</xdr:colOff>
      <xdr:row>38</xdr:row>
      <xdr:rowOff>88265</xdr:rowOff>
    </xdr:to>
    <xdr:cxnSp macro="">
      <xdr:nvCxnSpPr>
        <xdr:cNvPr id="296" name="直線コネクタ 295"/>
        <xdr:cNvCxnSpPr/>
      </xdr:nvCxnSpPr>
      <xdr:spPr>
        <a:xfrm flipV="1">
          <a:off x="7861300" y="6566408"/>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88265</xdr:rowOff>
    </xdr:from>
    <xdr:to>
      <xdr:col>41</xdr:col>
      <xdr:colOff>50800</xdr:colOff>
      <xdr:row>38</xdr:row>
      <xdr:rowOff>88265</xdr:rowOff>
    </xdr:to>
    <xdr:cxnSp macro="">
      <xdr:nvCxnSpPr>
        <xdr:cNvPr id="299" name="直線コネクタ 298"/>
        <xdr:cNvCxnSpPr/>
      </xdr:nvCxnSpPr>
      <xdr:spPr>
        <a:xfrm>
          <a:off x="6972300" y="6603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309" name="楕円 308"/>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137177</xdr:rowOff>
    </xdr:from>
    <xdr:ext cx="378565" cy="259045"/>
    <xdr:sp macro="" textlink="">
      <xdr:nvSpPr>
        <xdr:cNvPr id="310" name="労働費該当値テキスト"/>
        <xdr:cNvSpPr txBox="1"/>
      </xdr:nvSpPr>
      <xdr:spPr>
        <a:xfrm>
          <a:off x="10528300" y="64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51562</xdr:rowOff>
    </xdr:from>
    <xdr:to>
      <xdr:col>50</xdr:col>
      <xdr:colOff>165100</xdr:colOff>
      <xdr:row>38</xdr:row>
      <xdr:rowOff>153162</xdr:rowOff>
    </xdr:to>
    <xdr:sp macro="" textlink="">
      <xdr:nvSpPr>
        <xdr:cNvPr id="311" name="楕円 310"/>
        <xdr:cNvSpPr/>
      </xdr:nvSpPr>
      <xdr:spPr>
        <a:xfrm>
          <a:off x="9588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144289</xdr:rowOff>
    </xdr:from>
    <xdr:ext cx="378565" cy="259045"/>
    <xdr:sp macro="" textlink="">
      <xdr:nvSpPr>
        <xdr:cNvPr id="312" name="テキスト ボックス 311"/>
        <xdr:cNvSpPr txBox="1"/>
      </xdr:nvSpPr>
      <xdr:spPr>
        <a:xfrm>
          <a:off x="9450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xdr:rowOff>
    </xdr:from>
    <xdr:to>
      <xdr:col>46</xdr:col>
      <xdr:colOff>38100</xdr:colOff>
      <xdr:row>38</xdr:row>
      <xdr:rowOff>102108</xdr:rowOff>
    </xdr:to>
    <xdr:sp macro="" textlink="">
      <xdr:nvSpPr>
        <xdr:cNvPr id="313" name="楕円 312"/>
        <xdr:cNvSpPr/>
      </xdr:nvSpPr>
      <xdr:spPr>
        <a:xfrm>
          <a:off x="8699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93235</xdr:rowOff>
    </xdr:from>
    <xdr:ext cx="378565" cy="259045"/>
    <xdr:sp macro="" textlink="">
      <xdr:nvSpPr>
        <xdr:cNvPr id="314" name="テキスト ボックス 313"/>
        <xdr:cNvSpPr txBox="1"/>
      </xdr:nvSpPr>
      <xdr:spPr>
        <a:xfrm>
          <a:off x="8561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37465</xdr:rowOff>
    </xdr:from>
    <xdr:to>
      <xdr:col>41</xdr:col>
      <xdr:colOff>101600</xdr:colOff>
      <xdr:row>38</xdr:row>
      <xdr:rowOff>139065</xdr:rowOff>
    </xdr:to>
    <xdr:sp macro="" textlink="">
      <xdr:nvSpPr>
        <xdr:cNvPr id="315" name="楕円 314"/>
        <xdr:cNvSpPr/>
      </xdr:nvSpPr>
      <xdr:spPr>
        <a:xfrm>
          <a:off x="7810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130192</xdr:rowOff>
    </xdr:from>
    <xdr:ext cx="378565" cy="259045"/>
    <xdr:sp macro="" textlink="">
      <xdr:nvSpPr>
        <xdr:cNvPr id="316" name="テキスト ボックス 315"/>
        <xdr:cNvSpPr txBox="1"/>
      </xdr:nvSpPr>
      <xdr:spPr>
        <a:xfrm>
          <a:off x="7672017" y="664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37465</xdr:rowOff>
    </xdr:from>
    <xdr:to>
      <xdr:col>36</xdr:col>
      <xdr:colOff>165100</xdr:colOff>
      <xdr:row>38</xdr:row>
      <xdr:rowOff>139065</xdr:rowOff>
    </xdr:to>
    <xdr:sp macro="" textlink="">
      <xdr:nvSpPr>
        <xdr:cNvPr id="317" name="楕円 316"/>
        <xdr:cNvSpPr/>
      </xdr:nvSpPr>
      <xdr:spPr>
        <a:xfrm>
          <a:off x="6921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130192</xdr:rowOff>
    </xdr:from>
    <xdr:ext cx="378565" cy="259045"/>
    <xdr:sp macro="" textlink="">
      <xdr:nvSpPr>
        <xdr:cNvPr id="318" name="テキスト ボックス 317"/>
        <xdr:cNvSpPr txBox="1"/>
      </xdr:nvSpPr>
      <xdr:spPr>
        <a:xfrm>
          <a:off x="6783017" y="664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73863</xdr:rowOff>
    </xdr:from>
    <xdr:to>
      <xdr:col>55</xdr:col>
      <xdr:colOff>0</xdr:colOff>
      <xdr:row>58</xdr:row>
      <xdr:rowOff>84760</xdr:rowOff>
    </xdr:to>
    <xdr:cxnSp macro="">
      <xdr:nvCxnSpPr>
        <xdr:cNvPr id="347" name="直線コネクタ 346"/>
        <xdr:cNvCxnSpPr/>
      </xdr:nvCxnSpPr>
      <xdr:spPr>
        <a:xfrm flipV="1">
          <a:off x="9639300" y="10017963"/>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70815</xdr:rowOff>
    </xdr:from>
    <xdr:to>
      <xdr:col>50</xdr:col>
      <xdr:colOff>114300</xdr:colOff>
      <xdr:row>58</xdr:row>
      <xdr:rowOff>84760</xdr:rowOff>
    </xdr:to>
    <xdr:cxnSp macro="">
      <xdr:nvCxnSpPr>
        <xdr:cNvPr id="350" name="直線コネクタ 349"/>
        <xdr:cNvCxnSpPr/>
      </xdr:nvCxnSpPr>
      <xdr:spPr>
        <a:xfrm>
          <a:off x="8750300" y="10014915"/>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57556</xdr:rowOff>
    </xdr:from>
    <xdr:to>
      <xdr:col>45</xdr:col>
      <xdr:colOff>177800</xdr:colOff>
      <xdr:row>58</xdr:row>
      <xdr:rowOff>70815</xdr:rowOff>
    </xdr:to>
    <xdr:cxnSp macro="">
      <xdr:nvCxnSpPr>
        <xdr:cNvPr id="353" name="直線コネクタ 352"/>
        <xdr:cNvCxnSpPr/>
      </xdr:nvCxnSpPr>
      <xdr:spPr>
        <a:xfrm>
          <a:off x="7861300" y="1000165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57556</xdr:rowOff>
    </xdr:from>
    <xdr:to>
      <xdr:col>41</xdr:col>
      <xdr:colOff>50800</xdr:colOff>
      <xdr:row>58</xdr:row>
      <xdr:rowOff>83998</xdr:rowOff>
    </xdr:to>
    <xdr:cxnSp macro="">
      <xdr:nvCxnSpPr>
        <xdr:cNvPr id="356" name="直線コネクタ 355"/>
        <xdr:cNvCxnSpPr/>
      </xdr:nvCxnSpPr>
      <xdr:spPr>
        <a:xfrm flipV="1">
          <a:off x="6972300" y="10001656"/>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23063</xdr:rowOff>
    </xdr:from>
    <xdr:to>
      <xdr:col>55</xdr:col>
      <xdr:colOff>50800</xdr:colOff>
      <xdr:row>58</xdr:row>
      <xdr:rowOff>124663</xdr:rowOff>
    </xdr:to>
    <xdr:sp macro="" textlink="">
      <xdr:nvSpPr>
        <xdr:cNvPr id="366" name="楕円 365"/>
        <xdr:cNvSpPr/>
      </xdr:nvSpPr>
      <xdr:spPr>
        <a:xfrm>
          <a:off x="104267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1490</xdr:rowOff>
    </xdr:from>
    <xdr:ext cx="469744" cy="259045"/>
    <xdr:sp macro="" textlink="">
      <xdr:nvSpPr>
        <xdr:cNvPr id="367" name="農林水産業費該当値テキスト"/>
        <xdr:cNvSpPr txBox="1"/>
      </xdr:nvSpPr>
      <xdr:spPr>
        <a:xfrm>
          <a:off x="10528300" y="99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33960</xdr:rowOff>
    </xdr:from>
    <xdr:to>
      <xdr:col>50</xdr:col>
      <xdr:colOff>165100</xdr:colOff>
      <xdr:row>58</xdr:row>
      <xdr:rowOff>135560</xdr:rowOff>
    </xdr:to>
    <xdr:sp macro="" textlink="">
      <xdr:nvSpPr>
        <xdr:cNvPr id="368" name="楕円 367"/>
        <xdr:cNvSpPr/>
      </xdr:nvSpPr>
      <xdr:spPr>
        <a:xfrm>
          <a:off x="9588500" y="99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126687</xdr:rowOff>
    </xdr:from>
    <xdr:ext cx="469744" cy="259045"/>
    <xdr:sp macro="" textlink="">
      <xdr:nvSpPr>
        <xdr:cNvPr id="369" name="テキスト ボックス 368"/>
        <xdr:cNvSpPr txBox="1"/>
      </xdr:nvSpPr>
      <xdr:spPr>
        <a:xfrm>
          <a:off x="9404428" y="100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20015</xdr:rowOff>
    </xdr:from>
    <xdr:to>
      <xdr:col>46</xdr:col>
      <xdr:colOff>38100</xdr:colOff>
      <xdr:row>58</xdr:row>
      <xdr:rowOff>121615</xdr:rowOff>
    </xdr:to>
    <xdr:sp macro="" textlink="">
      <xdr:nvSpPr>
        <xdr:cNvPr id="370" name="楕円 369"/>
        <xdr:cNvSpPr/>
      </xdr:nvSpPr>
      <xdr:spPr>
        <a:xfrm>
          <a:off x="8699500" y="9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112742</xdr:rowOff>
    </xdr:from>
    <xdr:ext cx="469744" cy="259045"/>
    <xdr:sp macro="" textlink="">
      <xdr:nvSpPr>
        <xdr:cNvPr id="371" name="テキスト ボックス 370"/>
        <xdr:cNvSpPr txBox="1"/>
      </xdr:nvSpPr>
      <xdr:spPr>
        <a:xfrm>
          <a:off x="8515428" y="100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6756</xdr:rowOff>
    </xdr:from>
    <xdr:to>
      <xdr:col>41</xdr:col>
      <xdr:colOff>101600</xdr:colOff>
      <xdr:row>58</xdr:row>
      <xdr:rowOff>108356</xdr:rowOff>
    </xdr:to>
    <xdr:sp macro="" textlink="">
      <xdr:nvSpPr>
        <xdr:cNvPr id="372" name="楕円 371"/>
        <xdr:cNvSpPr/>
      </xdr:nvSpPr>
      <xdr:spPr>
        <a:xfrm>
          <a:off x="7810500" y="99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99483</xdr:rowOff>
    </xdr:from>
    <xdr:ext cx="469744" cy="259045"/>
    <xdr:sp macro="" textlink="">
      <xdr:nvSpPr>
        <xdr:cNvPr id="373" name="テキスト ボックス 372"/>
        <xdr:cNvSpPr txBox="1"/>
      </xdr:nvSpPr>
      <xdr:spPr>
        <a:xfrm>
          <a:off x="7626428" y="100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33198</xdr:rowOff>
    </xdr:from>
    <xdr:to>
      <xdr:col>36</xdr:col>
      <xdr:colOff>165100</xdr:colOff>
      <xdr:row>58</xdr:row>
      <xdr:rowOff>134798</xdr:rowOff>
    </xdr:to>
    <xdr:sp macro="" textlink="">
      <xdr:nvSpPr>
        <xdr:cNvPr id="374" name="楕円 373"/>
        <xdr:cNvSpPr/>
      </xdr:nvSpPr>
      <xdr:spPr>
        <a:xfrm>
          <a:off x="6921500" y="99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125925</xdr:rowOff>
    </xdr:from>
    <xdr:ext cx="469744" cy="259045"/>
    <xdr:sp macro="" textlink="">
      <xdr:nvSpPr>
        <xdr:cNvPr id="375" name="テキスト ボックス 374"/>
        <xdr:cNvSpPr txBox="1"/>
      </xdr:nvSpPr>
      <xdr:spPr>
        <a:xfrm>
          <a:off x="6737428" y="1007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3062</xdr:rowOff>
    </xdr:from>
    <xdr:to>
      <xdr:col>55</xdr:col>
      <xdr:colOff>0</xdr:colOff>
      <xdr:row>79</xdr:row>
      <xdr:rowOff>16011</xdr:rowOff>
    </xdr:to>
    <xdr:cxnSp macro="">
      <xdr:nvCxnSpPr>
        <xdr:cNvPr id="406" name="直線コネクタ 405"/>
        <xdr:cNvCxnSpPr/>
      </xdr:nvCxnSpPr>
      <xdr:spPr>
        <a:xfrm>
          <a:off x="9639300" y="13547612"/>
          <a:ext cx="8382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39393</xdr:rowOff>
    </xdr:from>
    <xdr:to>
      <xdr:col>50</xdr:col>
      <xdr:colOff>114300</xdr:colOff>
      <xdr:row>79</xdr:row>
      <xdr:rowOff>3062</xdr:rowOff>
    </xdr:to>
    <xdr:cxnSp macro="">
      <xdr:nvCxnSpPr>
        <xdr:cNvPr id="409" name="直線コネクタ 408"/>
        <xdr:cNvCxnSpPr/>
      </xdr:nvCxnSpPr>
      <xdr:spPr>
        <a:xfrm>
          <a:off x="8750300" y="13412493"/>
          <a:ext cx="889000" cy="1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39393</xdr:rowOff>
    </xdr:from>
    <xdr:to>
      <xdr:col>45</xdr:col>
      <xdr:colOff>177800</xdr:colOff>
      <xdr:row>78</xdr:row>
      <xdr:rowOff>113297</xdr:rowOff>
    </xdr:to>
    <xdr:cxnSp macro="">
      <xdr:nvCxnSpPr>
        <xdr:cNvPr id="412" name="直線コネクタ 411"/>
        <xdr:cNvCxnSpPr/>
      </xdr:nvCxnSpPr>
      <xdr:spPr>
        <a:xfrm flipV="1">
          <a:off x="7861300" y="13412493"/>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113297</xdr:rowOff>
    </xdr:from>
    <xdr:to>
      <xdr:col>41</xdr:col>
      <xdr:colOff>50800</xdr:colOff>
      <xdr:row>78</xdr:row>
      <xdr:rowOff>166968</xdr:rowOff>
    </xdr:to>
    <xdr:cxnSp macro="">
      <xdr:nvCxnSpPr>
        <xdr:cNvPr id="415" name="直線コネクタ 414"/>
        <xdr:cNvCxnSpPr/>
      </xdr:nvCxnSpPr>
      <xdr:spPr>
        <a:xfrm flipV="1">
          <a:off x="6972300" y="13486397"/>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136661</xdr:rowOff>
    </xdr:from>
    <xdr:to>
      <xdr:col>55</xdr:col>
      <xdr:colOff>50800</xdr:colOff>
      <xdr:row>79</xdr:row>
      <xdr:rowOff>66811</xdr:rowOff>
    </xdr:to>
    <xdr:sp macro="" textlink="">
      <xdr:nvSpPr>
        <xdr:cNvPr id="425" name="楕円 424"/>
        <xdr:cNvSpPr/>
      </xdr:nvSpPr>
      <xdr:spPr>
        <a:xfrm>
          <a:off x="10426700" y="135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51588</xdr:rowOff>
    </xdr:from>
    <xdr:ext cx="469744" cy="259045"/>
    <xdr:sp macro="" textlink="">
      <xdr:nvSpPr>
        <xdr:cNvPr id="426" name="商工費該当値テキスト"/>
        <xdr:cNvSpPr txBox="1"/>
      </xdr:nvSpPr>
      <xdr:spPr>
        <a:xfrm>
          <a:off x="10528300" y="134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123712</xdr:rowOff>
    </xdr:from>
    <xdr:to>
      <xdr:col>50</xdr:col>
      <xdr:colOff>165100</xdr:colOff>
      <xdr:row>79</xdr:row>
      <xdr:rowOff>53862</xdr:rowOff>
    </xdr:to>
    <xdr:sp macro="" textlink="">
      <xdr:nvSpPr>
        <xdr:cNvPr id="427" name="楕円 426"/>
        <xdr:cNvSpPr/>
      </xdr:nvSpPr>
      <xdr:spPr>
        <a:xfrm>
          <a:off x="9588500" y="13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44989</xdr:rowOff>
    </xdr:from>
    <xdr:ext cx="469744" cy="259045"/>
    <xdr:sp macro="" textlink="">
      <xdr:nvSpPr>
        <xdr:cNvPr id="428" name="テキスト ボックス 427"/>
        <xdr:cNvSpPr txBox="1"/>
      </xdr:nvSpPr>
      <xdr:spPr>
        <a:xfrm>
          <a:off x="9404428" y="13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160043</xdr:rowOff>
    </xdr:from>
    <xdr:to>
      <xdr:col>46</xdr:col>
      <xdr:colOff>38100</xdr:colOff>
      <xdr:row>78</xdr:row>
      <xdr:rowOff>90193</xdr:rowOff>
    </xdr:to>
    <xdr:sp macro="" textlink="">
      <xdr:nvSpPr>
        <xdr:cNvPr id="429" name="楕円 428"/>
        <xdr:cNvSpPr/>
      </xdr:nvSpPr>
      <xdr:spPr>
        <a:xfrm>
          <a:off x="8699500" y="133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81320</xdr:rowOff>
    </xdr:from>
    <xdr:ext cx="534377" cy="259045"/>
    <xdr:sp macro="" textlink="">
      <xdr:nvSpPr>
        <xdr:cNvPr id="430" name="テキスト ボックス 429"/>
        <xdr:cNvSpPr txBox="1"/>
      </xdr:nvSpPr>
      <xdr:spPr>
        <a:xfrm>
          <a:off x="8483111" y="134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62497</xdr:rowOff>
    </xdr:from>
    <xdr:to>
      <xdr:col>41</xdr:col>
      <xdr:colOff>101600</xdr:colOff>
      <xdr:row>78</xdr:row>
      <xdr:rowOff>164097</xdr:rowOff>
    </xdr:to>
    <xdr:sp macro="" textlink="">
      <xdr:nvSpPr>
        <xdr:cNvPr id="431" name="楕円 430"/>
        <xdr:cNvSpPr/>
      </xdr:nvSpPr>
      <xdr:spPr>
        <a:xfrm>
          <a:off x="7810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155224</xdr:rowOff>
    </xdr:from>
    <xdr:ext cx="469744" cy="259045"/>
    <xdr:sp macro="" textlink="">
      <xdr:nvSpPr>
        <xdr:cNvPr id="432" name="テキスト ボックス 431"/>
        <xdr:cNvSpPr txBox="1"/>
      </xdr:nvSpPr>
      <xdr:spPr>
        <a:xfrm>
          <a:off x="7626428" y="1352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116168</xdr:rowOff>
    </xdr:from>
    <xdr:to>
      <xdr:col>36</xdr:col>
      <xdr:colOff>165100</xdr:colOff>
      <xdr:row>79</xdr:row>
      <xdr:rowOff>46318</xdr:rowOff>
    </xdr:to>
    <xdr:sp macro="" textlink="">
      <xdr:nvSpPr>
        <xdr:cNvPr id="433" name="楕円 432"/>
        <xdr:cNvSpPr/>
      </xdr:nvSpPr>
      <xdr:spPr>
        <a:xfrm>
          <a:off x="6921500" y="134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37445</xdr:rowOff>
    </xdr:from>
    <xdr:ext cx="469744" cy="259045"/>
    <xdr:sp macro="" textlink="">
      <xdr:nvSpPr>
        <xdr:cNvPr id="434" name="テキスト ボックス 433"/>
        <xdr:cNvSpPr txBox="1"/>
      </xdr:nvSpPr>
      <xdr:spPr>
        <a:xfrm>
          <a:off x="6737428" y="135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127242</xdr:rowOff>
    </xdr:from>
    <xdr:to>
      <xdr:col>55</xdr:col>
      <xdr:colOff>0</xdr:colOff>
      <xdr:row>97</xdr:row>
      <xdr:rowOff>135220</xdr:rowOff>
    </xdr:to>
    <xdr:cxnSp macro="">
      <xdr:nvCxnSpPr>
        <xdr:cNvPr id="462" name="直線コネクタ 461"/>
        <xdr:cNvCxnSpPr/>
      </xdr:nvCxnSpPr>
      <xdr:spPr>
        <a:xfrm>
          <a:off x="9639300" y="16757892"/>
          <a:ext cx="8382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127242</xdr:rowOff>
    </xdr:from>
    <xdr:to>
      <xdr:col>50</xdr:col>
      <xdr:colOff>114300</xdr:colOff>
      <xdr:row>98</xdr:row>
      <xdr:rowOff>21239</xdr:rowOff>
    </xdr:to>
    <xdr:cxnSp macro="">
      <xdr:nvCxnSpPr>
        <xdr:cNvPr id="465" name="直線コネクタ 464"/>
        <xdr:cNvCxnSpPr/>
      </xdr:nvCxnSpPr>
      <xdr:spPr>
        <a:xfrm flipV="1">
          <a:off x="8750300" y="16757892"/>
          <a:ext cx="889000" cy="6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14931</xdr:rowOff>
    </xdr:from>
    <xdr:to>
      <xdr:col>45</xdr:col>
      <xdr:colOff>177800</xdr:colOff>
      <xdr:row>98</xdr:row>
      <xdr:rowOff>21239</xdr:rowOff>
    </xdr:to>
    <xdr:cxnSp macro="">
      <xdr:nvCxnSpPr>
        <xdr:cNvPr id="468" name="直線コネクタ 467"/>
        <xdr:cNvCxnSpPr/>
      </xdr:nvCxnSpPr>
      <xdr:spPr>
        <a:xfrm>
          <a:off x="7861300" y="16474131"/>
          <a:ext cx="889000" cy="34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14931</xdr:rowOff>
    </xdr:from>
    <xdr:to>
      <xdr:col>41</xdr:col>
      <xdr:colOff>50800</xdr:colOff>
      <xdr:row>97</xdr:row>
      <xdr:rowOff>130053</xdr:rowOff>
    </xdr:to>
    <xdr:cxnSp macro="">
      <xdr:nvCxnSpPr>
        <xdr:cNvPr id="471" name="直線コネクタ 470"/>
        <xdr:cNvCxnSpPr/>
      </xdr:nvCxnSpPr>
      <xdr:spPr>
        <a:xfrm flipV="1">
          <a:off x="6972300" y="16474131"/>
          <a:ext cx="889000" cy="28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84420</xdr:rowOff>
    </xdr:from>
    <xdr:to>
      <xdr:col>55</xdr:col>
      <xdr:colOff>50800</xdr:colOff>
      <xdr:row>98</xdr:row>
      <xdr:rowOff>14570</xdr:rowOff>
    </xdr:to>
    <xdr:sp macro="" textlink="">
      <xdr:nvSpPr>
        <xdr:cNvPr id="481" name="楕円 480"/>
        <xdr:cNvSpPr/>
      </xdr:nvSpPr>
      <xdr:spPr>
        <a:xfrm>
          <a:off x="10426700" y="167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170797</xdr:rowOff>
    </xdr:from>
    <xdr:ext cx="534377" cy="259045"/>
    <xdr:sp macro="" textlink="">
      <xdr:nvSpPr>
        <xdr:cNvPr id="482" name="土木費該当値テキスト"/>
        <xdr:cNvSpPr txBox="1"/>
      </xdr:nvSpPr>
      <xdr:spPr>
        <a:xfrm>
          <a:off x="10528300" y="1662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76442</xdr:rowOff>
    </xdr:from>
    <xdr:to>
      <xdr:col>50</xdr:col>
      <xdr:colOff>165100</xdr:colOff>
      <xdr:row>98</xdr:row>
      <xdr:rowOff>6592</xdr:rowOff>
    </xdr:to>
    <xdr:sp macro="" textlink="">
      <xdr:nvSpPr>
        <xdr:cNvPr id="483" name="楕円 482"/>
        <xdr:cNvSpPr/>
      </xdr:nvSpPr>
      <xdr:spPr>
        <a:xfrm>
          <a:off x="95885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169169</xdr:rowOff>
    </xdr:from>
    <xdr:ext cx="534377" cy="259045"/>
    <xdr:sp macro="" textlink="">
      <xdr:nvSpPr>
        <xdr:cNvPr id="484" name="テキスト ボックス 483"/>
        <xdr:cNvSpPr txBox="1"/>
      </xdr:nvSpPr>
      <xdr:spPr>
        <a:xfrm>
          <a:off x="9372111" y="167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141889</xdr:rowOff>
    </xdr:from>
    <xdr:to>
      <xdr:col>46</xdr:col>
      <xdr:colOff>38100</xdr:colOff>
      <xdr:row>98</xdr:row>
      <xdr:rowOff>72039</xdr:rowOff>
    </xdr:to>
    <xdr:sp macro="" textlink="">
      <xdr:nvSpPr>
        <xdr:cNvPr id="485" name="楕円 484"/>
        <xdr:cNvSpPr/>
      </xdr:nvSpPr>
      <xdr:spPr>
        <a:xfrm>
          <a:off x="8699500" y="167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63166</xdr:rowOff>
    </xdr:from>
    <xdr:ext cx="534377" cy="259045"/>
    <xdr:sp macro="" textlink="">
      <xdr:nvSpPr>
        <xdr:cNvPr id="486" name="テキスト ボックス 485"/>
        <xdr:cNvSpPr txBox="1"/>
      </xdr:nvSpPr>
      <xdr:spPr>
        <a:xfrm>
          <a:off x="8483111" y="168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135581</xdr:rowOff>
    </xdr:from>
    <xdr:to>
      <xdr:col>41</xdr:col>
      <xdr:colOff>101600</xdr:colOff>
      <xdr:row>96</xdr:row>
      <xdr:rowOff>65731</xdr:rowOff>
    </xdr:to>
    <xdr:sp macro="" textlink="">
      <xdr:nvSpPr>
        <xdr:cNvPr id="487" name="楕円 486"/>
        <xdr:cNvSpPr/>
      </xdr:nvSpPr>
      <xdr:spPr>
        <a:xfrm>
          <a:off x="7810500" y="164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56858</xdr:rowOff>
    </xdr:from>
    <xdr:ext cx="534377" cy="259045"/>
    <xdr:sp macro="" textlink="">
      <xdr:nvSpPr>
        <xdr:cNvPr id="488" name="テキスト ボックス 487"/>
        <xdr:cNvSpPr txBox="1"/>
      </xdr:nvSpPr>
      <xdr:spPr>
        <a:xfrm>
          <a:off x="7594111" y="1651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79253</xdr:rowOff>
    </xdr:from>
    <xdr:to>
      <xdr:col>36</xdr:col>
      <xdr:colOff>165100</xdr:colOff>
      <xdr:row>98</xdr:row>
      <xdr:rowOff>9403</xdr:rowOff>
    </xdr:to>
    <xdr:sp macro="" textlink="">
      <xdr:nvSpPr>
        <xdr:cNvPr id="489" name="楕円 488"/>
        <xdr:cNvSpPr/>
      </xdr:nvSpPr>
      <xdr:spPr>
        <a:xfrm>
          <a:off x="6921500" y="1670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xdr:rowOff>
    </xdr:from>
    <xdr:ext cx="534377" cy="259045"/>
    <xdr:sp macro="" textlink="">
      <xdr:nvSpPr>
        <xdr:cNvPr id="490" name="テキスト ボックス 489"/>
        <xdr:cNvSpPr txBox="1"/>
      </xdr:nvSpPr>
      <xdr:spPr>
        <a:xfrm>
          <a:off x="6705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89081</xdr:rowOff>
    </xdr:from>
    <xdr:to>
      <xdr:col>85</xdr:col>
      <xdr:colOff>127000</xdr:colOff>
      <xdr:row>37</xdr:row>
      <xdr:rowOff>113683</xdr:rowOff>
    </xdr:to>
    <xdr:cxnSp macro="">
      <xdr:nvCxnSpPr>
        <xdr:cNvPr id="522" name="直線コネクタ 521"/>
        <xdr:cNvCxnSpPr/>
      </xdr:nvCxnSpPr>
      <xdr:spPr>
        <a:xfrm flipV="1">
          <a:off x="15481300" y="6432731"/>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113683</xdr:rowOff>
    </xdr:from>
    <xdr:to>
      <xdr:col>81</xdr:col>
      <xdr:colOff>50800</xdr:colOff>
      <xdr:row>37</xdr:row>
      <xdr:rowOff>123589</xdr:rowOff>
    </xdr:to>
    <xdr:cxnSp macro="">
      <xdr:nvCxnSpPr>
        <xdr:cNvPr id="525" name="直線コネクタ 524"/>
        <xdr:cNvCxnSpPr/>
      </xdr:nvCxnSpPr>
      <xdr:spPr>
        <a:xfrm flipV="1">
          <a:off x="14592300" y="645733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49784</xdr:rowOff>
    </xdr:from>
    <xdr:to>
      <xdr:col>76</xdr:col>
      <xdr:colOff>114300</xdr:colOff>
      <xdr:row>37</xdr:row>
      <xdr:rowOff>123589</xdr:rowOff>
    </xdr:to>
    <xdr:cxnSp macro="">
      <xdr:nvCxnSpPr>
        <xdr:cNvPr id="528" name="直線コネクタ 527"/>
        <xdr:cNvCxnSpPr/>
      </xdr:nvCxnSpPr>
      <xdr:spPr>
        <a:xfrm>
          <a:off x="13703300" y="6393434"/>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49784</xdr:rowOff>
    </xdr:from>
    <xdr:to>
      <xdr:col>71</xdr:col>
      <xdr:colOff>177800</xdr:colOff>
      <xdr:row>38</xdr:row>
      <xdr:rowOff>62302</xdr:rowOff>
    </xdr:to>
    <xdr:cxnSp macro="">
      <xdr:nvCxnSpPr>
        <xdr:cNvPr id="531" name="直線コネクタ 530"/>
        <xdr:cNvCxnSpPr/>
      </xdr:nvCxnSpPr>
      <xdr:spPr>
        <a:xfrm flipV="1">
          <a:off x="12814300" y="6393434"/>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38281</xdr:rowOff>
    </xdr:from>
    <xdr:to>
      <xdr:col>85</xdr:col>
      <xdr:colOff>177800</xdr:colOff>
      <xdr:row>37</xdr:row>
      <xdr:rowOff>139881</xdr:rowOff>
    </xdr:to>
    <xdr:sp macro="" textlink="">
      <xdr:nvSpPr>
        <xdr:cNvPr id="541" name="楕円 540"/>
        <xdr:cNvSpPr/>
      </xdr:nvSpPr>
      <xdr:spPr>
        <a:xfrm>
          <a:off x="162687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16708</xdr:rowOff>
    </xdr:from>
    <xdr:ext cx="534377" cy="259045"/>
    <xdr:sp macro="" textlink="">
      <xdr:nvSpPr>
        <xdr:cNvPr id="542" name="消防費該当値テキスト"/>
        <xdr:cNvSpPr txBox="1"/>
      </xdr:nvSpPr>
      <xdr:spPr>
        <a:xfrm>
          <a:off x="16370300" y="63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62883</xdr:rowOff>
    </xdr:from>
    <xdr:to>
      <xdr:col>81</xdr:col>
      <xdr:colOff>101600</xdr:colOff>
      <xdr:row>37</xdr:row>
      <xdr:rowOff>164483</xdr:rowOff>
    </xdr:to>
    <xdr:sp macro="" textlink="">
      <xdr:nvSpPr>
        <xdr:cNvPr id="543" name="楕円 542"/>
        <xdr:cNvSpPr/>
      </xdr:nvSpPr>
      <xdr:spPr>
        <a:xfrm>
          <a:off x="15430500" y="64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155610</xdr:rowOff>
    </xdr:from>
    <xdr:ext cx="534377" cy="259045"/>
    <xdr:sp macro="" textlink="">
      <xdr:nvSpPr>
        <xdr:cNvPr id="544" name="テキスト ボックス 543"/>
        <xdr:cNvSpPr txBox="1"/>
      </xdr:nvSpPr>
      <xdr:spPr>
        <a:xfrm>
          <a:off x="15214111" y="6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72789</xdr:rowOff>
    </xdr:from>
    <xdr:to>
      <xdr:col>76</xdr:col>
      <xdr:colOff>165100</xdr:colOff>
      <xdr:row>38</xdr:row>
      <xdr:rowOff>2939</xdr:rowOff>
    </xdr:to>
    <xdr:sp macro="" textlink="">
      <xdr:nvSpPr>
        <xdr:cNvPr id="545" name="楕円 544"/>
        <xdr:cNvSpPr/>
      </xdr:nvSpPr>
      <xdr:spPr>
        <a:xfrm>
          <a:off x="14541500" y="64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165516</xdr:rowOff>
    </xdr:from>
    <xdr:ext cx="534377" cy="259045"/>
    <xdr:sp macro="" textlink="">
      <xdr:nvSpPr>
        <xdr:cNvPr id="546" name="テキスト ボックス 545"/>
        <xdr:cNvSpPr txBox="1"/>
      </xdr:nvSpPr>
      <xdr:spPr>
        <a:xfrm>
          <a:off x="14325111" y="65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170434</xdr:rowOff>
    </xdr:from>
    <xdr:to>
      <xdr:col>72</xdr:col>
      <xdr:colOff>38100</xdr:colOff>
      <xdr:row>37</xdr:row>
      <xdr:rowOff>100584</xdr:rowOff>
    </xdr:to>
    <xdr:sp macro="" textlink="">
      <xdr:nvSpPr>
        <xdr:cNvPr id="547" name="楕円 546"/>
        <xdr:cNvSpPr/>
      </xdr:nvSpPr>
      <xdr:spPr>
        <a:xfrm>
          <a:off x="13652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117111</xdr:rowOff>
    </xdr:from>
    <xdr:ext cx="534377" cy="259045"/>
    <xdr:sp macro="" textlink="">
      <xdr:nvSpPr>
        <xdr:cNvPr id="548" name="テキスト ボックス 547"/>
        <xdr:cNvSpPr txBox="1"/>
      </xdr:nvSpPr>
      <xdr:spPr>
        <a:xfrm>
          <a:off x="13436111" y="61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xdr:rowOff>
    </xdr:from>
    <xdr:to>
      <xdr:col>67</xdr:col>
      <xdr:colOff>101600</xdr:colOff>
      <xdr:row>38</xdr:row>
      <xdr:rowOff>113102</xdr:rowOff>
    </xdr:to>
    <xdr:sp macro="" textlink="">
      <xdr:nvSpPr>
        <xdr:cNvPr id="549" name="楕円 548"/>
        <xdr:cNvSpPr/>
      </xdr:nvSpPr>
      <xdr:spPr>
        <a:xfrm>
          <a:off x="12763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104229</xdr:rowOff>
    </xdr:from>
    <xdr:ext cx="534377" cy="259045"/>
    <xdr:sp macro="" textlink="">
      <xdr:nvSpPr>
        <xdr:cNvPr id="550" name="テキスト ボックス 549"/>
        <xdr:cNvSpPr txBox="1"/>
      </xdr:nvSpPr>
      <xdr:spPr>
        <a:xfrm>
          <a:off x="12547111" y="661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142329</xdr:rowOff>
    </xdr:from>
    <xdr:to>
      <xdr:col>85</xdr:col>
      <xdr:colOff>127000</xdr:colOff>
      <xdr:row>56</xdr:row>
      <xdr:rowOff>71028</xdr:rowOff>
    </xdr:to>
    <xdr:cxnSp macro="">
      <xdr:nvCxnSpPr>
        <xdr:cNvPr id="578" name="直線コネクタ 577"/>
        <xdr:cNvCxnSpPr/>
      </xdr:nvCxnSpPr>
      <xdr:spPr>
        <a:xfrm flipV="1">
          <a:off x="15481300" y="9400629"/>
          <a:ext cx="838200" cy="27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71028</xdr:rowOff>
    </xdr:from>
    <xdr:to>
      <xdr:col>81</xdr:col>
      <xdr:colOff>50800</xdr:colOff>
      <xdr:row>56</xdr:row>
      <xdr:rowOff>75326</xdr:rowOff>
    </xdr:to>
    <xdr:cxnSp macro="">
      <xdr:nvCxnSpPr>
        <xdr:cNvPr id="581" name="直線コネクタ 580"/>
        <xdr:cNvCxnSpPr/>
      </xdr:nvCxnSpPr>
      <xdr:spPr>
        <a:xfrm flipV="1">
          <a:off x="14592300" y="967222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158400</xdr:rowOff>
    </xdr:from>
    <xdr:to>
      <xdr:col>76</xdr:col>
      <xdr:colOff>114300</xdr:colOff>
      <xdr:row>56</xdr:row>
      <xdr:rowOff>75326</xdr:rowOff>
    </xdr:to>
    <xdr:cxnSp macro="">
      <xdr:nvCxnSpPr>
        <xdr:cNvPr id="584" name="直線コネクタ 583"/>
        <xdr:cNvCxnSpPr/>
      </xdr:nvCxnSpPr>
      <xdr:spPr>
        <a:xfrm>
          <a:off x="13703300" y="9588150"/>
          <a:ext cx="889000" cy="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158400</xdr:rowOff>
    </xdr:from>
    <xdr:to>
      <xdr:col>71</xdr:col>
      <xdr:colOff>177800</xdr:colOff>
      <xdr:row>56</xdr:row>
      <xdr:rowOff>87237</xdr:rowOff>
    </xdr:to>
    <xdr:cxnSp macro="">
      <xdr:nvCxnSpPr>
        <xdr:cNvPr id="587" name="直線コネクタ 586"/>
        <xdr:cNvCxnSpPr/>
      </xdr:nvCxnSpPr>
      <xdr:spPr>
        <a:xfrm flipV="1">
          <a:off x="12814300" y="9588150"/>
          <a:ext cx="889000" cy="1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91529</xdr:rowOff>
    </xdr:from>
    <xdr:to>
      <xdr:col>85</xdr:col>
      <xdr:colOff>177800</xdr:colOff>
      <xdr:row>55</xdr:row>
      <xdr:rowOff>21679</xdr:rowOff>
    </xdr:to>
    <xdr:sp macro="" textlink="">
      <xdr:nvSpPr>
        <xdr:cNvPr id="597" name="楕円 596"/>
        <xdr:cNvSpPr/>
      </xdr:nvSpPr>
      <xdr:spPr>
        <a:xfrm>
          <a:off x="16268700" y="93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114406</xdr:rowOff>
    </xdr:from>
    <xdr:ext cx="534377" cy="259045"/>
    <xdr:sp macro="" textlink="">
      <xdr:nvSpPr>
        <xdr:cNvPr id="598" name="教育費該当値テキスト"/>
        <xdr:cNvSpPr txBox="1"/>
      </xdr:nvSpPr>
      <xdr:spPr>
        <a:xfrm>
          <a:off x="16370300" y="92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20228</xdr:rowOff>
    </xdr:from>
    <xdr:to>
      <xdr:col>81</xdr:col>
      <xdr:colOff>101600</xdr:colOff>
      <xdr:row>56</xdr:row>
      <xdr:rowOff>121828</xdr:rowOff>
    </xdr:to>
    <xdr:sp macro="" textlink="">
      <xdr:nvSpPr>
        <xdr:cNvPr id="599" name="楕円 598"/>
        <xdr:cNvSpPr/>
      </xdr:nvSpPr>
      <xdr:spPr>
        <a:xfrm>
          <a:off x="15430500" y="96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112955</xdr:rowOff>
    </xdr:from>
    <xdr:ext cx="534377" cy="259045"/>
    <xdr:sp macro="" textlink="">
      <xdr:nvSpPr>
        <xdr:cNvPr id="600" name="テキスト ボックス 599"/>
        <xdr:cNvSpPr txBox="1"/>
      </xdr:nvSpPr>
      <xdr:spPr>
        <a:xfrm>
          <a:off x="15214111" y="971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24526</xdr:rowOff>
    </xdr:from>
    <xdr:to>
      <xdr:col>76</xdr:col>
      <xdr:colOff>165100</xdr:colOff>
      <xdr:row>56</xdr:row>
      <xdr:rowOff>126126</xdr:rowOff>
    </xdr:to>
    <xdr:sp macro="" textlink="">
      <xdr:nvSpPr>
        <xdr:cNvPr id="601" name="楕円 600"/>
        <xdr:cNvSpPr/>
      </xdr:nvSpPr>
      <xdr:spPr>
        <a:xfrm>
          <a:off x="14541500" y="96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117253</xdr:rowOff>
    </xdr:from>
    <xdr:ext cx="534377" cy="259045"/>
    <xdr:sp macro="" textlink="">
      <xdr:nvSpPr>
        <xdr:cNvPr id="602" name="テキスト ボックス 601"/>
        <xdr:cNvSpPr txBox="1"/>
      </xdr:nvSpPr>
      <xdr:spPr>
        <a:xfrm>
          <a:off x="14325111" y="971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107600</xdr:rowOff>
    </xdr:from>
    <xdr:to>
      <xdr:col>72</xdr:col>
      <xdr:colOff>38100</xdr:colOff>
      <xdr:row>56</xdr:row>
      <xdr:rowOff>37750</xdr:rowOff>
    </xdr:to>
    <xdr:sp macro="" textlink="">
      <xdr:nvSpPr>
        <xdr:cNvPr id="603" name="楕円 602"/>
        <xdr:cNvSpPr/>
      </xdr:nvSpPr>
      <xdr:spPr>
        <a:xfrm>
          <a:off x="13652500" y="95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28877</xdr:rowOff>
    </xdr:from>
    <xdr:ext cx="534377" cy="259045"/>
    <xdr:sp macro="" textlink="">
      <xdr:nvSpPr>
        <xdr:cNvPr id="604" name="テキスト ボックス 603"/>
        <xdr:cNvSpPr txBox="1"/>
      </xdr:nvSpPr>
      <xdr:spPr>
        <a:xfrm>
          <a:off x="13436111" y="96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36437</xdr:rowOff>
    </xdr:from>
    <xdr:to>
      <xdr:col>67</xdr:col>
      <xdr:colOff>101600</xdr:colOff>
      <xdr:row>56</xdr:row>
      <xdr:rowOff>138037</xdr:rowOff>
    </xdr:to>
    <xdr:sp macro="" textlink="">
      <xdr:nvSpPr>
        <xdr:cNvPr id="605" name="楕円 604"/>
        <xdr:cNvSpPr/>
      </xdr:nvSpPr>
      <xdr:spPr>
        <a:xfrm>
          <a:off x="12763500" y="9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129164</xdr:rowOff>
    </xdr:from>
    <xdr:ext cx="534377" cy="259045"/>
    <xdr:sp macro="" textlink="">
      <xdr:nvSpPr>
        <xdr:cNvPr id="606" name="テキスト ボックス 605"/>
        <xdr:cNvSpPr txBox="1"/>
      </xdr:nvSpPr>
      <xdr:spPr>
        <a:xfrm>
          <a:off x="12547111" y="97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30429</xdr:rowOff>
    </xdr:from>
    <xdr:to>
      <xdr:col>85</xdr:col>
      <xdr:colOff>127000</xdr:colOff>
      <xdr:row>79</xdr:row>
      <xdr:rowOff>43154</xdr:rowOff>
    </xdr:to>
    <xdr:cxnSp macro="">
      <xdr:nvCxnSpPr>
        <xdr:cNvPr id="635" name="直線コネクタ 634"/>
        <xdr:cNvCxnSpPr/>
      </xdr:nvCxnSpPr>
      <xdr:spPr>
        <a:xfrm flipV="1">
          <a:off x="15481300" y="13574979"/>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43002</xdr:rowOff>
    </xdr:from>
    <xdr:to>
      <xdr:col>81</xdr:col>
      <xdr:colOff>50800</xdr:colOff>
      <xdr:row>79</xdr:row>
      <xdr:rowOff>43154</xdr:rowOff>
    </xdr:to>
    <xdr:cxnSp macro="">
      <xdr:nvCxnSpPr>
        <xdr:cNvPr id="638" name="直線コネクタ 637"/>
        <xdr:cNvCxnSpPr/>
      </xdr:nvCxnSpPr>
      <xdr:spPr>
        <a:xfrm>
          <a:off x="14592300" y="1358755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41021</xdr:rowOff>
    </xdr:from>
    <xdr:to>
      <xdr:col>76</xdr:col>
      <xdr:colOff>114300</xdr:colOff>
      <xdr:row>79</xdr:row>
      <xdr:rowOff>43002</xdr:rowOff>
    </xdr:to>
    <xdr:cxnSp macro="">
      <xdr:nvCxnSpPr>
        <xdr:cNvPr id="641" name="直線コネクタ 640"/>
        <xdr:cNvCxnSpPr/>
      </xdr:nvCxnSpPr>
      <xdr:spPr>
        <a:xfrm>
          <a:off x="13703300" y="1358557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41021</xdr:rowOff>
    </xdr:from>
    <xdr:to>
      <xdr:col>71</xdr:col>
      <xdr:colOff>177800</xdr:colOff>
      <xdr:row>79</xdr:row>
      <xdr:rowOff>42621</xdr:rowOff>
    </xdr:to>
    <xdr:cxnSp macro="">
      <xdr:nvCxnSpPr>
        <xdr:cNvPr id="644" name="直線コネクタ 643"/>
        <xdr:cNvCxnSpPr/>
      </xdr:nvCxnSpPr>
      <xdr:spPr>
        <a:xfrm flipV="1">
          <a:off x="12814300" y="135855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151079</xdr:rowOff>
    </xdr:from>
    <xdr:to>
      <xdr:col>85</xdr:col>
      <xdr:colOff>177800</xdr:colOff>
      <xdr:row>79</xdr:row>
      <xdr:rowOff>81229</xdr:rowOff>
    </xdr:to>
    <xdr:sp macro="" textlink="">
      <xdr:nvSpPr>
        <xdr:cNvPr id="654" name="楕円 653"/>
        <xdr:cNvSpPr/>
      </xdr:nvSpPr>
      <xdr:spPr>
        <a:xfrm>
          <a:off x="16268700" y="13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66006</xdr:rowOff>
    </xdr:from>
    <xdr:ext cx="378565" cy="259045"/>
    <xdr:sp macro="" textlink="">
      <xdr:nvSpPr>
        <xdr:cNvPr id="655" name="災害復旧費該当値テキスト"/>
        <xdr:cNvSpPr txBox="1"/>
      </xdr:nvSpPr>
      <xdr:spPr>
        <a:xfrm>
          <a:off x="16370300" y="1343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163804</xdr:rowOff>
    </xdr:from>
    <xdr:to>
      <xdr:col>81</xdr:col>
      <xdr:colOff>101600</xdr:colOff>
      <xdr:row>79</xdr:row>
      <xdr:rowOff>93954</xdr:rowOff>
    </xdr:to>
    <xdr:sp macro="" textlink="">
      <xdr:nvSpPr>
        <xdr:cNvPr id="656" name="楕円 655"/>
        <xdr:cNvSpPr/>
      </xdr:nvSpPr>
      <xdr:spPr>
        <a:xfrm>
          <a:off x="15430500" y="13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85081</xdr:rowOff>
    </xdr:from>
    <xdr:ext cx="313932" cy="259045"/>
    <xdr:sp macro="" textlink="">
      <xdr:nvSpPr>
        <xdr:cNvPr id="657" name="テキスト ボックス 656"/>
        <xdr:cNvSpPr txBox="1"/>
      </xdr:nvSpPr>
      <xdr:spPr>
        <a:xfrm>
          <a:off x="15324333" y="136296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163652</xdr:rowOff>
    </xdr:from>
    <xdr:to>
      <xdr:col>76</xdr:col>
      <xdr:colOff>165100</xdr:colOff>
      <xdr:row>79</xdr:row>
      <xdr:rowOff>93802</xdr:rowOff>
    </xdr:to>
    <xdr:sp macro="" textlink="">
      <xdr:nvSpPr>
        <xdr:cNvPr id="658" name="楕円 657"/>
        <xdr:cNvSpPr/>
      </xdr:nvSpPr>
      <xdr:spPr>
        <a:xfrm>
          <a:off x="14541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84929</xdr:rowOff>
    </xdr:from>
    <xdr:ext cx="313932" cy="259045"/>
    <xdr:sp macro="" textlink="">
      <xdr:nvSpPr>
        <xdr:cNvPr id="659" name="テキスト ボックス 658"/>
        <xdr:cNvSpPr txBox="1"/>
      </xdr:nvSpPr>
      <xdr:spPr>
        <a:xfrm>
          <a:off x="14435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161671</xdr:rowOff>
    </xdr:from>
    <xdr:to>
      <xdr:col>72</xdr:col>
      <xdr:colOff>38100</xdr:colOff>
      <xdr:row>79</xdr:row>
      <xdr:rowOff>91821</xdr:rowOff>
    </xdr:to>
    <xdr:sp macro="" textlink="">
      <xdr:nvSpPr>
        <xdr:cNvPr id="660" name="楕円 659"/>
        <xdr:cNvSpPr/>
      </xdr:nvSpPr>
      <xdr:spPr>
        <a:xfrm>
          <a:off x="13652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82948</xdr:rowOff>
    </xdr:from>
    <xdr:ext cx="313932" cy="259045"/>
    <xdr:sp macro="" textlink="">
      <xdr:nvSpPr>
        <xdr:cNvPr id="661" name="テキスト ボックス 660"/>
        <xdr:cNvSpPr txBox="1"/>
      </xdr:nvSpPr>
      <xdr:spPr>
        <a:xfrm>
          <a:off x="13546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163271</xdr:rowOff>
    </xdr:from>
    <xdr:to>
      <xdr:col>67</xdr:col>
      <xdr:colOff>101600</xdr:colOff>
      <xdr:row>79</xdr:row>
      <xdr:rowOff>93421</xdr:rowOff>
    </xdr:to>
    <xdr:sp macro="" textlink="">
      <xdr:nvSpPr>
        <xdr:cNvPr id="662" name="楕円 661"/>
        <xdr:cNvSpPr/>
      </xdr:nvSpPr>
      <xdr:spPr>
        <a:xfrm>
          <a:off x="12763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84548</xdr:rowOff>
    </xdr:from>
    <xdr:ext cx="313932" cy="259045"/>
    <xdr:sp macro="" textlink="">
      <xdr:nvSpPr>
        <xdr:cNvPr id="663" name="テキスト ボックス 662"/>
        <xdr:cNvSpPr txBox="1"/>
      </xdr:nvSpPr>
      <xdr:spPr>
        <a:xfrm>
          <a:off x="12657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120841</xdr:rowOff>
    </xdr:from>
    <xdr:to>
      <xdr:col>85</xdr:col>
      <xdr:colOff>127000</xdr:colOff>
      <xdr:row>92</xdr:row>
      <xdr:rowOff>125698</xdr:rowOff>
    </xdr:to>
    <xdr:cxnSp macro="">
      <xdr:nvCxnSpPr>
        <xdr:cNvPr id="697" name="直線コネクタ 696"/>
        <xdr:cNvCxnSpPr/>
      </xdr:nvCxnSpPr>
      <xdr:spPr>
        <a:xfrm flipV="1">
          <a:off x="15481300" y="15894241"/>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125698</xdr:rowOff>
    </xdr:from>
    <xdr:to>
      <xdr:col>81</xdr:col>
      <xdr:colOff>50800</xdr:colOff>
      <xdr:row>92</xdr:row>
      <xdr:rowOff>139128</xdr:rowOff>
    </xdr:to>
    <xdr:cxnSp macro="">
      <xdr:nvCxnSpPr>
        <xdr:cNvPr id="700" name="直線コネクタ 699"/>
        <xdr:cNvCxnSpPr/>
      </xdr:nvCxnSpPr>
      <xdr:spPr>
        <a:xfrm flipV="1">
          <a:off x="14592300" y="15899098"/>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139128</xdr:rowOff>
    </xdr:from>
    <xdr:to>
      <xdr:col>76</xdr:col>
      <xdr:colOff>114300</xdr:colOff>
      <xdr:row>93</xdr:row>
      <xdr:rowOff>16771</xdr:rowOff>
    </xdr:to>
    <xdr:cxnSp macro="">
      <xdr:nvCxnSpPr>
        <xdr:cNvPr id="703" name="直線コネクタ 702"/>
        <xdr:cNvCxnSpPr/>
      </xdr:nvCxnSpPr>
      <xdr:spPr>
        <a:xfrm flipV="1">
          <a:off x="13703300" y="15912528"/>
          <a:ext cx="889000" cy="4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16771</xdr:rowOff>
    </xdr:from>
    <xdr:to>
      <xdr:col>71</xdr:col>
      <xdr:colOff>177800</xdr:colOff>
      <xdr:row>93</xdr:row>
      <xdr:rowOff>18342</xdr:rowOff>
    </xdr:to>
    <xdr:cxnSp macro="">
      <xdr:nvCxnSpPr>
        <xdr:cNvPr id="706" name="直線コネクタ 705"/>
        <xdr:cNvCxnSpPr/>
      </xdr:nvCxnSpPr>
      <xdr:spPr>
        <a:xfrm flipV="1">
          <a:off x="12814300" y="15961621"/>
          <a:ext cx="8890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70041</xdr:rowOff>
    </xdr:from>
    <xdr:to>
      <xdr:col>85</xdr:col>
      <xdr:colOff>177800</xdr:colOff>
      <xdr:row>93</xdr:row>
      <xdr:rowOff>191</xdr:rowOff>
    </xdr:to>
    <xdr:sp macro="" textlink="">
      <xdr:nvSpPr>
        <xdr:cNvPr id="716" name="楕円 715"/>
        <xdr:cNvSpPr/>
      </xdr:nvSpPr>
      <xdr:spPr>
        <a:xfrm>
          <a:off x="16268700" y="158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92918</xdr:rowOff>
    </xdr:from>
    <xdr:ext cx="534377" cy="259045"/>
    <xdr:sp macro="" textlink="">
      <xdr:nvSpPr>
        <xdr:cNvPr id="717" name="公債費該当値テキスト"/>
        <xdr:cNvSpPr txBox="1"/>
      </xdr:nvSpPr>
      <xdr:spPr>
        <a:xfrm>
          <a:off x="16370300" y="156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74898</xdr:rowOff>
    </xdr:from>
    <xdr:to>
      <xdr:col>81</xdr:col>
      <xdr:colOff>101600</xdr:colOff>
      <xdr:row>93</xdr:row>
      <xdr:rowOff>5048</xdr:rowOff>
    </xdr:to>
    <xdr:sp macro="" textlink="">
      <xdr:nvSpPr>
        <xdr:cNvPr id="718" name="楕円 717"/>
        <xdr:cNvSpPr/>
      </xdr:nvSpPr>
      <xdr:spPr>
        <a:xfrm>
          <a:off x="15430500" y="158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21575</xdr:rowOff>
    </xdr:from>
    <xdr:ext cx="534377" cy="259045"/>
    <xdr:sp macro="" textlink="">
      <xdr:nvSpPr>
        <xdr:cNvPr id="719" name="テキスト ボックス 718"/>
        <xdr:cNvSpPr txBox="1"/>
      </xdr:nvSpPr>
      <xdr:spPr>
        <a:xfrm>
          <a:off x="15214111" y="156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88328</xdr:rowOff>
    </xdr:from>
    <xdr:to>
      <xdr:col>76</xdr:col>
      <xdr:colOff>165100</xdr:colOff>
      <xdr:row>93</xdr:row>
      <xdr:rowOff>18478</xdr:rowOff>
    </xdr:to>
    <xdr:sp macro="" textlink="">
      <xdr:nvSpPr>
        <xdr:cNvPr id="720" name="楕円 719"/>
        <xdr:cNvSpPr/>
      </xdr:nvSpPr>
      <xdr:spPr>
        <a:xfrm>
          <a:off x="14541500" y="158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35005</xdr:rowOff>
    </xdr:from>
    <xdr:ext cx="534377" cy="259045"/>
    <xdr:sp macro="" textlink="">
      <xdr:nvSpPr>
        <xdr:cNvPr id="721" name="テキスト ボックス 720"/>
        <xdr:cNvSpPr txBox="1"/>
      </xdr:nvSpPr>
      <xdr:spPr>
        <a:xfrm>
          <a:off x="14325111" y="156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137421</xdr:rowOff>
    </xdr:from>
    <xdr:to>
      <xdr:col>72</xdr:col>
      <xdr:colOff>38100</xdr:colOff>
      <xdr:row>93</xdr:row>
      <xdr:rowOff>67571</xdr:rowOff>
    </xdr:to>
    <xdr:sp macro="" textlink="">
      <xdr:nvSpPr>
        <xdr:cNvPr id="722" name="楕円 721"/>
        <xdr:cNvSpPr/>
      </xdr:nvSpPr>
      <xdr:spPr>
        <a:xfrm>
          <a:off x="13652500" y="159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84098</xdr:rowOff>
    </xdr:from>
    <xdr:ext cx="534377" cy="259045"/>
    <xdr:sp macro="" textlink="">
      <xdr:nvSpPr>
        <xdr:cNvPr id="723" name="テキスト ボックス 722"/>
        <xdr:cNvSpPr txBox="1"/>
      </xdr:nvSpPr>
      <xdr:spPr>
        <a:xfrm>
          <a:off x="13436111" y="15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138992</xdr:rowOff>
    </xdr:from>
    <xdr:to>
      <xdr:col>67</xdr:col>
      <xdr:colOff>101600</xdr:colOff>
      <xdr:row>93</xdr:row>
      <xdr:rowOff>69142</xdr:rowOff>
    </xdr:to>
    <xdr:sp macro="" textlink="">
      <xdr:nvSpPr>
        <xdr:cNvPr id="724" name="楕円 723"/>
        <xdr:cNvSpPr/>
      </xdr:nvSpPr>
      <xdr:spPr>
        <a:xfrm>
          <a:off x="12763500" y="15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85669</xdr:rowOff>
    </xdr:from>
    <xdr:ext cx="534377" cy="259045"/>
    <xdr:sp macro="" textlink="">
      <xdr:nvSpPr>
        <xdr:cNvPr id="725" name="テキスト ボックス 724"/>
        <xdr:cNvSpPr txBox="1"/>
      </xdr:nvSpPr>
      <xdr:spPr>
        <a:xfrm>
          <a:off x="12547111" y="1568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117602</xdr:rowOff>
    </xdr:from>
    <xdr:to>
      <xdr:col>116</xdr:col>
      <xdr:colOff>63500</xdr:colOff>
      <xdr:row>39</xdr:row>
      <xdr:rowOff>42926</xdr:rowOff>
    </xdr:to>
    <xdr:cxnSp macro="">
      <xdr:nvCxnSpPr>
        <xdr:cNvPr id="754" name="直線コネクタ 753"/>
        <xdr:cNvCxnSpPr/>
      </xdr:nvCxnSpPr>
      <xdr:spPr>
        <a:xfrm>
          <a:off x="21323300" y="6632702"/>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117602</xdr:rowOff>
    </xdr:from>
    <xdr:to>
      <xdr:col>111</xdr:col>
      <xdr:colOff>177800</xdr:colOff>
      <xdr:row>39</xdr:row>
      <xdr:rowOff>36830</xdr:rowOff>
    </xdr:to>
    <xdr:cxnSp macro="">
      <xdr:nvCxnSpPr>
        <xdr:cNvPr id="757" name="直線コネクタ 756"/>
        <xdr:cNvCxnSpPr/>
      </xdr:nvCxnSpPr>
      <xdr:spPr>
        <a:xfrm flipV="1">
          <a:off x="20434300" y="6632702"/>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12827</xdr:rowOff>
    </xdr:from>
    <xdr:to>
      <xdr:col>107</xdr:col>
      <xdr:colOff>50800</xdr:colOff>
      <xdr:row>39</xdr:row>
      <xdr:rowOff>36830</xdr:rowOff>
    </xdr:to>
    <xdr:cxnSp macro="">
      <xdr:nvCxnSpPr>
        <xdr:cNvPr id="760" name="直線コネクタ 759"/>
        <xdr:cNvCxnSpPr/>
      </xdr:nvCxnSpPr>
      <xdr:spPr>
        <a:xfrm>
          <a:off x="19545300" y="669937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12827</xdr:rowOff>
    </xdr:from>
    <xdr:to>
      <xdr:col>102</xdr:col>
      <xdr:colOff>114300</xdr:colOff>
      <xdr:row>39</xdr:row>
      <xdr:rowOff>42926</xdr:rowOff>
    </xdr:to>
    <xdr:cxnSp macro="">
      <xdr:nvCxnSpPr>
        <xdr:cNvPr id="763" name="直線コネクタ 762"/>
        <xdr:cNvCxnSpPr/>
      </xdr:nvCxnSpPr>
      <xdr:spPr>
        <a:xfrm flipV="1">
          <a:off x="18656300" y="669937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163576</xdr:rowOff>
    </xdr:from>
    <xdr:to>
      <xdr:col>116</xdr:col>
      <xdr:colOff>114300</xdr:colOff>
      <xdr:row>39</xdr:row>
      <xdr:rowOff>93726</xdr:rowOff>
    </xdr:to>
    <xdr:sp macro="" textlink="">
      <xdr:nvSpPr>
        <xdr:cNvPr id="773" name="楕円 772"/>
        <xdr:cNvSpPr/>
      </xdr:nvSpPr>
      <xdr:spPr>
        <a:xfrm>
          <a:off x="22110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78503</xdr:rowOff>
    </xdr:from>
    <xdr:ext cx="249299" cy="259045"/>
    <xdr:sp macro="" textlink="">
      <xdr:nvSpPr>
        <xdr:cNvPr id="774" name="諸支出金該当値テキスト"/>
        <xdr:cNvSpPr txBox="1"/>
      </xdr:nvSpPr>
      <xdr:spPr>
        <a:xfrm>
          <a:off x="22212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66802</xdr:rowOff>
    </xdr:from>
    <xdr:to>
      <xdr:col>112</xdr:col>
      <xdr:colOff>38100</xdr:colOff>
      <xdr:row>38</xdr:row>
      <xdr:rowOff>168402</xdr:rowOff>
    </xdr:to>
    <xdr:sp macro="" textlink="">
      <xdr:nvSpPr>
        <xdr:cNvPr id="775" name="楕円 774"/>
        <xdr:cNvSpPr/>
      </xdr:nvSpPr>
      <xdr:spPr>
        <a:xfrm>
          <a:off x="21272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159529</xdr:rowOff>
    </xdr:from>
    <xdr:ext cx="378565" cy="259045"/>
    <xdr:sp macro="" textlink="">
      <xdr:nvSpPr>
        <xdr:cNvPr id="776" name="テキスト ボックス 775"/>
        <xdr:cNvSpPr txBox="1"/>
      </xdr:nvSpPr>
      <xdr:spPr>
        <a:xfrm>
          <a:off x="21134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157480</xdr:rowOff>
    </xdr:from>
    <xdr:to>
      <xdr:col>107</xdr:col>
      <xdr:colOff>101600</xdr:colOff>
      <xdr:row>39</xdr:row>
      <xdr:rowOff>87630</xdr:rowOff>
    </xdr:to>
    <xdr:sp macro="" textlink="">
      <xdr:nvSpPr>
        <xdr:cNvPr id="777" name="楕円 776"/>
        <xdr:cNvSpPr/>
      </xdr:nvSpPr>
      <xdr:spPr>
        <a:xfrm>
          <a:off x="2038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78757</xdr:rowOff>
    </xdr:from>
    <xdr:ext cx="313932" cy="259045"/>
    <xdr:sp macro="" textlink="">
      <xdr:nvSpPr>
        <xdr:cNvPr id="778" name="テキスト ボックス 777"/>
        <xdr:cNvSpPr txBox="1"/>
      </xdr:nvSpPr>
      <xdr:spPr>
        <a:xfrm>
          <a:off x="20277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133477</xdr:rowOff>
    </xdr:from>
    <xdr:to>
      <xdr:col>102</xdr:col>
      <xdr:colOff>165100</xdr:colOff>
      <xdr:row>39</xdr:row>
      <xdr:rowOff>63627</xdr:rowOff>
    </xdr:to>
    <xdr:sp macro="" textlink="">
      <xdr:nvSpPr>
        <xdr:cNvPr id="779" name="楕円 778"/>
        <xdr:cNvSpPr/>
      </xdr:nvSpPr>
      <xdr:spPr>
        <a:xfrm>
          <a:off x="19494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54754</xdr:rowOff>
    </xdr:from>
    <xdr:ext cx="313932" cy="259045"/>
    <xdr:sp macro="" textlink="">
      <xdr:nvSpPr>
        <xdr:cNvPr id="780" name="テキスト ボックス 779"/>
        <xdr:cNvSpPr txBox="1"/>
      </xdr:nvSpPr>
      <xdr:spPr>
        <a:xfrm>
          <a:off x="19388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163576</xdr:rowOff>
    </xdr:from>
    <xdr:to>
      <xdr:col>98</xdr:col>
      <xdr:colOff>38100</xdr:colOff>
      <xdr:row>39</xdr:row>
      <xdr:rowOff>93726</xdr:rowOff>
    </xdr:to>
    <xdr:sp macro="" textlink="">
      <xdr:nvSpPr>
        <xdr:cNvPr id="781" name="楕円 780"/>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84853</xdr:rowOff>
    </xdr:from>
    <xdr:ext cx="249299" cy="259045"/>
    <xdr:sp macro="" textlink="">
      <xdr:nvSpPr>
        <xdr:cNvPr id="782" name="テキスト ボックス 781"/>
        <xdr:cNvSpPr txBox="1"/>
      </xdr:nvSpPr>
      <xdr:spPr>
        <a:xfrm>
          <a:off x="18531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総務費は令和４年度の地域振興基金繰替運用解消の返還金により一時的に類似団体平均を上回ったが、令和５年度は平均を下回っている。民生費は障害福祉関連の扶助費の増加等により住民一人当たり</a:t>
          </a:r>
          <a:r>
            <a:rPr kumimoji="1" lang="en-US" altLang="ja-JP" sz="1300">
              <a:latin typeface="ＭＳ Ｐゴシック" panose="020B0600070205080204" pitchFamily="50" charset="-128"/>
              <a:ea typeface="ＭＳ Ｐゴシック" panose="020B0600070205080204" pitchFamily="50" charset="-128"/>
            </a:rPr>
            <a:t>205,900</a:t>
          </a:r>
          <a:r>
            <a:rPr kumimoji="1" lang="ja-JP" altLang="en-US" sz="1300">
              <a:latin typeface="ＭＳ Ｐゴシック" panose="020B0600070205080204" pitchFamily="50" charset="-128"/>
              <a:ea typeface="ＭＳ Ｐゴシック" panose="020B0600070205080204" pitchFamily="50" charset="-128"/>
            </a:rPr>
            <a:t>円に増加した。類似団体平均よりも増加額は少なかったが前年度に続いて平均を上回っている。</a:t>
          </a:r>
        </a:p>
        <a:p>
          <a:r>
            <a:rPr kumimoji="1" lang="ja-JP" altLang="en-US" sz="1300">
              <a:latin typeface="ＭＳ Ｐゴシック" panose="020B0600070205080204" pitchFamily="50" charset="-128"/>
              <a:ea typeface="ＭＳ Ｐゴシック" panose="020B0600070205080204" pitchFamily="50" charset="-128"/>
            </a:rPr>
            <a:t>　衛生費は新型コロナウイルス感染症ワクチン接種経費の減少等により、住民一人当たり</a:t>
          </a:r>
          <a:r>
            <a:rPr kumimoji="1" lang="en-US" altLang="ja-JP" sz="1300">
              <a:latin typeface="ＭＳ Ｐゴシック" panose="020B0600070205080204" pitchFamily="50" charset="-128"/>
              <a:ea typeface="ＭＳ Ｐゴシック" panose="020B0600070205080204" pitchFamily="50" charset="-128"/>
            </a:rPr>
            <a:t>36,531</a:t>
          </a:r>
          <a:r>
            <a:rPr kumimoji="1" lang="ja-JP" altLang="en-US" sz="1300">
              <a:latin typeface="ＭＳ Ｐゴシック" panose="020B0600070205080204" pitchFamily="50" charset="-128"/>
              <a:ea typeface="ＭＳ Ｐゴシック" panose="020B0600070205080204" pitchFamily="50" charset="-128"/>
            </a:rPr>
            <a:t>円となり、前年度と比べ減少した。商工費はプレミアム付商品券発行事業の皆減等により、住民一人当たり</a:t>
          </a:r>
          <a:r>
            <a:rPr kumimoji="1" lang="en-US" altLang="ja-JP" sz="1300">
              <a:latin typeface="ＭＳ Ｐゴシック" panose="020B0600070205080204" pitchFamily="50" charset="-128"/>
              <a:ea typeface="ＭＳ Ｐゴシック" panose="020B0600070205080204" pitchFamily="50" charset="-128"/>
            </a:rPr>
            <a:t>5,075</a:t>
          </a:r>
          <a:r>
            <a:rPr kumimoji="1" lang="ja-JP" altLang="en-US" sz="1300">
              <a:latin typeface="ＭＳ Ｐゴシック" panose="020B0600070205080204" pitchFamily="50" charset="-128"/>
              <a:ea typeface="ＭＳ Ｐゴシック" panose="020B0600070205080204" pitchFamily="50" charset="-128"/>
            </a:rPr>
            <a:t>円と減少した。類似団体平均との差は縮小したが依然として平均を下回っている。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教育費は市立高校及び附属中学校校舎建設や小中学校太陽光発電設備整備等の普通建設事業費の増加により住民一人当たり</a:t>
          </a:r>
          <a:r>
            <a:rPr kumimoji="1" lang="en-US" altLang="ja-JP" sz="1300">
              <a:latin typeface="ＭＳ Ｐゴシック" panose="020B0600070205080204" pitchFamily="50" charset="-128"/>
              <a:ea typeface="ＭＳ Ｐゴシック" panose="020B0600070205080204" pitchFamily="50" charset="-128"/>
            </a:rPr>
            <a:t>49,885</a:t>
          </a:r>
          <a:r>
            <a:rPr kumimoji="1" lang="ja-JP" altLang="en-US" sz="1300">
              <a:latin typeface="ＭＳ Ｐゴシック" panose="020B0600070205080204" pitchFamily="50" charset="-128"/>
              <a:ea typeface="ＭＳ Ｐゴシック" panose="020B0600070205080204" pitchFamily="50" charset="-128"/>
            </a:rPr>
            <a:t>円と大きく増加し、平均を上回った。</a:t>
          </a: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52,660</a:t>
          </a:r>
          <a:r>
            <a:rPr kumimoji="1" lang="ja-JP" altLang="en-US" sz="1300">
              <a:latin typeface="ＭＳ Ｐゴシック" panose="020B0600070205080204" pitchFamily="50" charset="-128"/>
              <a:ea typeface="ＭＳ Ｐゴシック" panose="020B0600070205080204" pitchFamily="50" charset="-128"/>
            </a:rPr>
            <a:t>円となっており、他の目的別コストは類似団体平均と同程度かそれ以下である中、類似団体平均に比べ高止まりしている。これは、過去の保健所等複合施設建設や文化振興施設整備等の大型投資的事業の実施による地方債残高が多いことや、土地開発公社解散のための第三セクター等改革推進債の影響が大きいといえる。公債費の負担は財政運営においても重い負担となっており、今後も普通建設事業の精査による市債発行の適正化を図り、市債残高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実質収支は</a:t>
          </a:r>
          <a:r>
            <a:rPr kumimoji="1" lang="en-US" altLang="ja-JP" sz="1100">
              <a:latin typeface="ＭＳ ゴシック" pitchFamily="49" charset="-128"/>
              <a:ea typeface="ＭＳ ゴシック" pitchFamily="49" charset="-128"/>
            </a:rPr>
            <a:t>3,761</a:t>
          </a:r>
          <a:r>
            <a:rPr kumimoji="1" lang="ja-JP" altLang="en-US" sz="1100">
              <a:latin typeface="ＭＳ ゴシック" pitchFamily="49" charset="-128"/>
              <a:ea typeface="ＭＳ ゴシック" pitchFamily="49" charset="-128"/>
            </a:rPr>
            <a:t>百万円の黒字となったものの、前年度の実質収支より</a:t>
          </a:r>
          <a:r>
            <a:rPr kumimoji="1" lang="en-US" altLang="ja-JP" sz="1100">
              <a:latin typeface="ＭＳ ゴシック" pitchFamily="49" charset="-128"/>
              <a:ea typeface="ＭＳ ゴシック" pitchFamily="49" charset="-128"/>
            </a:rPr>
            <a:t>136</a:t>
          </a:r>
          <a:r>
            <a:rPr kumimoji="1" lang="ja-JP" altLang="en-US" sz="1100">
              <a:latin typeface="ＭＳ ゴシック" pitchFamily="49" charset="-128"/>
              <a:ea typeface="ＭＳ ゴシック" pitchFamily="49" charset="-128"/>
            </a:rPr>
            <a:t>百万円減少した。実質単年度収支は、前年度は実施した財政調整基金の取崩を行わなかったが、実質収支の減少により</a:t>
          </a:r>
          <a:r>
            <a:rPr kumimoji="1" lang="en-US" altLang="ja-JP" sz="1100">
              <a:latin typeface="ＭＳ ゴシック" pitchFamily="49" charset="-128"/>
              <a:ea typeface="ＭＳ ゴシック" pitchFamily="49" charset="-128"/>
            </a:rPr>
            <a:t>135</a:t>
          </a:r>
          <a:r>
            <a:rPr kumimoji="1" lang="ja-JP" altLang="en-US" sz="1100">
              <a:latin typeface="ＭＳ ゴシック" pitchFamily="49" charset="-128"/>
              <a:ea typeface="ＭＳ ゴシック" pitchFamily="49" charset="-128"/>
            </a:rPr>
            <a:t>百万円の赤字となった。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財政調整基金については令和４年度は地域振興基金繰替運用解消のため</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億円を取崩したことで減少したが、令和５年度は取崩せず、歳計剰余金の積立を行ったことで残高が増加している。</a:t>
          </a:r>
        </a:p>
        <a:p>
          <a:r>
            <a:rPr kumimoji="1" lang="ja-JP" altLang="en-US" sz="1100">
              <a:latin typeface="ＭＳ ゴシック" pitchFamily="49" charset="-128"/>
              <a:ea typeface="ＭＳ ゴシック" pitchFamily="49" charset="-128"/>
            </a:rPr>
            <a:t>　今後も、事業の精査、効率的な執行に努めるとともに、財政健全化に向けた取組を進め、類似団体に比べて低い財政調整基金残高の更なる確保に努める。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令和５年度決算における全ての会計の実質収支については、</a:t>
          </a:r>
          <a:r>
            <a:rPr kumimoji="1" lang="en-US" altLang="ja-JP" sz="1400">
              <a:latin typeface="ＭＳ ゴシック" pitchFamily="49" charset="-128"/>
              <a:ea typeface="ＭＳ ゴシック" pitchFamily="49" charset="-128"/>
            </a:rPr>
            <a:t>14,453</a:t>
          </a:r>
          <a:r>
            <a:rPr kumimoji="1" lang="ja-JP" altLang="en-US" sz="1400">
              <a:latin typeface="ＭＳ ゴシック" pitchFamily="49" charset="-128"/>
              <a:ea typeface="ＭＳ ゴシック" pitchFamily="49" charset="-128"/>
            </a:rPr>
            <a:t>百万円の黒字であった。令和４年度が</a:t>
          </a:r>
          <a:r>
            <a:rPr kumimoji="1" lang="en-US" altLang="ja-JP" sz="1400">
              <a:latin typeface="ＭＳ ゴシック" pitchFamily="49" charset="-128"/>
              <a:ea typeface="ＭＳ ゴシック" pitchFamily="49" charset="-128"/>
            </a:rPr>
            <a:t>14,640</a:t>
          </a:r>
          <a:r>
            <a:rPr kumimoji="1" lang="ja-JP" altLang="en-US" sz="1400">
              <a:latin typeface="ＭＳ ゴシック" pitchFamily="49" charset="-128"/>
              <a:ea typeface="ＭＳ ゴシック" pitchFamily="49" charset="-128"/>
            </a:rPr>
            <a:t>百万円の黒字であったことから、黒字額が</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百万円減少し、連結実質黒字比率は</a:t>
          </a:r>
          <a:r>
            <a:rPr kumimoji="1" lang="en-US" altLang="ja-JP" sz="1400">
              <a:latin typeface="ＭＳ ゴシック" pitchFamily="49" charset="-128"/>
              <a:ea typeface="ＭＳ ゴシック" pitchFamily="49" charset="-128"/>
            </a:rPr>
            <a:t>17.58</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実質黒字額が、水道事業会計で</a:t>
          </a:r>
          <a:r>
            <a:rPr kumimoji="1" lang="en-US" altLang="ja-JP" sz="1400">
              <a:latin typeface="ＭＳ ゴシック" pitchFamily="49" charset="-128"/>
              <a:ea typeface="ＭＳ ゴシック" pitchFamily="49" charset="-128"/>
            </a:rPr>
            <a:t>546</a:t>
          </a:r>
          <a:r>
            <a:rPr kumimoji="1" lang="ja-JP" altLang="en-US" sz="1400">
              <a:latin typeface="ＭＳ ゴシック" pitchFamily="49" charset="-128"/>
              <a:ea typeface="ＭＳ ゴシック" pitchFamily="49" charset="-128"/>
            </a:rPr>
            <a:t>百万円増加したものの、一般会計において</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百万円減少、介護保険特別会計において</a:t>
          </a:r>
          <a:r>
            <a:rPr kumimoji="1" lang="en-US" altLang="ja-JP" sz="1400">
              <a:latin typeface="ＭＳ ゴシック" pitchFamily="49" charset="-128"/>
              <a:ea typeface="ＭＳ ゴシック" pitchFamily="49" charset="-128"/>
            </a:rPr>
            <a:t>564</a:t>
          </a:r>
          <a:r>
            <a:rPr kumimoji="1" lang="ja-JP" altLang="en-US" sz="1400">
              <a:latin typeface="ＭＳ ゴシック" pitchFamily="49" charset="-128"/>
              <a:ea typeface="ＭＳ ゴシック" pitchFamily="49" charset="-128"/>
            </a:rPr>
            <a:t>百万円減少したことが全体の比率悪化の主な要因として挙げられる。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155802904</v>
      </c>
      <c r="BO4" s="485"/>
      <c r="BP4" s="485"/>
      <c r="BQ4" s="485"/>
      <c r="BR4" s="485"/>
      <c r="BS4" s="485"/>
      <c r="BT4" s="485"/>
      <c r="BU4" s="486"/>
      <c r="BV4" s="484">
        <v>156226595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4.5999999999999996</v>
      </c>
      <c r="CU4" s="625"/>
      <c r="CV4" s="625"/>
      <c r="CW4" s="625"/>
      <c r="CX4" s="625"/>
      <c r="CY4" s="625"/>
      <c r="CZ4" s="625"/>
      <c r="DA4" s="626"/>
      <c r="DB4" s="624">
        <v>4.8</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151032697</v>
      </c>
      <c r="BO5" s="456"/>
      <c r="BP5" s="456"/>
      <c r="BQ5" s="456"/>
      <c r="BR5" s="456"/>
      <c r="BS5" s="456"/>
      <c r="BT5" s="456"/>
      <c r="BU5" s="457"/>
      <c r="BV5" s="455">
        <v>151061622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96.9</v>
      </c>
      <c r="CU5" s="453"/>
      <c r="CV5" s="453"/>
      <c r="CW5" s="453"/>
      <c r="CX5" s="453"/>
      <c r="CY5" s="453"/>
      <c r="CZ5" s="453"/>
      <c r="DA5" s="454"/>
      <c r="DB5" s="452">
        <v>96.9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4770207</v>
      </c>
      <c r="BO6" s="456"/>
      <c r="BP6" s="456"/>
      <c r="BQ6" s="456"/>
      <c r="BR6" s="456"/>
      <c r="BS6" s="456"/>
      <c r="BT6" s="456"/>
      <c r="BU6" s="457"/>
      <c r="BV6" s="455">
        <v>5164973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99.8</v>
      </c>
      <c r="CU6" s="599"/>
      <c r="CV6" s="599"/>
      <c r="CW6" s="599"/>
      <c r="CX6" s="599"/>
      <c r="CY6" s="599"/>
      <c r="CZ6" s="599"/>
      <c r="DA6" s="600"/>
      <c r="DB6" s="598">
        <v>101</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1009251</v>
      </c>
      <c r="BO7" s="456"/>
      <c r="BP7" s="456"/>
      <c r="BQ7" s="456"/>
      <c r="BR7" s="456"/>
      <c r="BS7" s="456"/>
      <c r="BT7" s="456"/>
      <c r="BU7" s="457"/>
      <c r="BV7" s="455">
        <v>1268338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82177434</v>
      </c>
      <c r="CU7" s="456"/>
      <c r="CV7" s="456"/>
      <c r="CW7" s="456"/>
      <c r="CX7" s="456"/>
      <c r="CY7" s="456"/>
      <c r="CZ7" s="456"/>
      <c r="DA7" s="457"/>
      <c r="DB7" s="455">
        <v>81083056</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3760956</v>
      </c>
      <c r="BO8" s="456"/>
      <c r="BP8" s="456"/>
      <c r="BQ8" s="456"/>
      <c r="BR8" s="456"/>
      <c r="BS8" s="456"/>
      <c r="BT8" s="456"/>
      <c r="BU8" s="457"/>
      <c r="BV8" s="455">
        <v>3896635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v>
      </c>
      <c r="CU8" s="559"/>
      <c r="CV8" s="559"/>
      <c r="CW8" s="559"/>
      <c r="CX8" s="559"/>
      <c r="CY8" s="559"/>
      <c r="CZ8" s="559"/>
      <c r="DA8" s="560"/>
      <c r="DB8" s="558">
        <v>0.73</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354630</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-135679</v>
      </c>
      <c r="BO9" s="456"/>
      <c r="BP9" s="456"/>
      <c r="BQ9" s="456"/>
      <c r="BR9" s="456"/>
      <c r="BS9" s="456"/>
      <c r="BT9" s="456"/>
      <c r="BU9" s="457"/>
      <c r="BV9" s="455">
        <v>-1603361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18.5</v>
      </c>
      <c r="CU9" s="453"/>
      <c r="CV9" s="453"/>
      <c r="CW9" s="453"/>
      <c r="CX9" s="453"/>
      <c r="CY9" s="453"/>
      <c r="CZ9" s="453"/>
      <c r="DA9" s="454"/>
      <c r="DB9" s="452">
        <v>18.399999999999999</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360310</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93</v>
      </c>
      <c r="BO10" s="456"/>
      <c r="BP10" s="456"/>
      <c r="BQ10" s="456"/>
      <c r="BR10" s="456"/>
      <c r="BS10" s="456"/>
      <c r="BT10" s="456"/>
      <c r="BU10" s="457"/>
      <c r="BV10" s="455">
        <v>93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1081</v>
      </c>
      <c r="BO11" s="456"/>
      <c r="BP11" s="456"/>
      <c r="BQ11" s="456"/>
      <c r="BR11" s="456"/>
      <c r="BS11" s="456"/>
      <c r="BT11" s="456"/>
      <c r="BU11" s="457"/>
      <c r="BV11" s="455">
        <v>530724</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349385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4000000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344664</v>
      </c>
      <c r="S13" s="543"/>
      <c r="T13" s="543"/>
      <c r="U13" s="543"/>
      <c r="V13" s="544"/>
      <c r="W13" s="545" t="s">
        <v>131</v>
      </c>
      <c r="X13" s="441"/>
      <c r="Y13" s="441"/>
      <c r="Z13" s="441"/>
      <c r="AA13" s="441"/>
      <c r="AB13" s="442"/>
      <c r="AC13" s="408">
        <v>1986</v>
      </c>
      <c r="AD13" s="409"/>
      <c r="AE13" s="409"/>
      <c r="AF13" s="409"/>
      <c r="AG13" s="410"/>
      <c r="AH13" s="408">
        <v>2308</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-134505</v>
      </c>
      <c r="BO13" s="456"/>
      <c r="BP13" s="456"/>
      <c r="BQ13" s="456"/>
      <c r="BR13" s="456"/>
      <c r="BS13" s="456"/>
      <c r="BT13" s="456"/>
      <c r="BU13" s="457"/>
      <c r="BV13" s="455">
        <v>-5072544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9.8000000000000007</v>
      </c>
      <c r="CU13" s="453"/>
      <c r="CV13" s="453"/>
      <c r="CW13" s="453"/>
      <c r="CX13" s="453"/>
      <c r="CY13" s="453"/>
      <c r="CZ13" s="453"/>
      <c r="DA13" s="454"/>
      <c r="DB13" s="452">
        <v>9.5</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351418</v>
      </c>
      <c r="S14" s="543"/>
      <c r="T14" s="543"/>
      <c r="U14" s="543"/>
      <c r="V14" s="544"/>
      <c r="W14" s="546"/>
      <c r="X14" s="444"/>
      <c r="Y14" s="444"/>
      <c r="Z14" s="444"/>
      <c r="AA14" s="444"/>
      <c r="AB14" s="445"/>
      <c r="AC14" s="535">
        <v>1.3</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81.7</v>
      </c>
      <c r="CU14" s="553"/>
      <c r="CV14" s="553"/>
      <c r="CW14" s="553"/>
      <c r="CX14" s="553"/>
      <c r="CY14" s="553"/>
      <c r="CZ14" s="553"/>
      <c r="DA14" s="554"/>
      <c r="DB14" s="552">
        <v>90</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347293</v>
      </c>
      <c r="S15" s="543"/>
      <c r="T15" s="543"/>
      <c r="U15" s="543"/>
      <c r="V15" s="544"/>
      <c r="W15" s="545" t="s">
        <v>137</v>
      </c>
      <c r="X15" s="441"/>
      <c r="Y15" s="441"/>
      <c r="Z15" s="441"/>
      <c r="AA15" s="441"/>
      <c r="AB15" s="442"/>
      <c r="AC15" s="408">
        <v>25566</v>
      </c>
      <c r="AD15" s="409"/>
      <c r="AE15" s="409"/>
      <c r="AF15" s="409"/>
      <c r="AG15" s="410"/>
      <c r="AH15" s="408">
        <v>27796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46266596</v>
      </c>
      <c r="BO15" s="485"/>
      <c r="BP15" s="485"/>
      <c r="BQ15" s="485"/>
      <c r="BR15" s="485"/>
      <c r="BS15" s="485"/>
      <c r="BT15" s="485"/>
      <c r="BU15" s="486"/>
      <c r="BV15" s="484">
        <v>45608099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17.3</v>
      </c>
      <c r="AD16" s="536"/>
      <c r="AE16" s="536"/>
      <c r="AF16" s="536"/>
      <c r="AG16" s="537"/>
      <c r="AH16" s="535">
        <v>18.600000000000001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66807087</v>
      </c>
      <c r="BO16" s="456"/>
      <c r="BP16" s="456"/>
      <c r="BQ16" s="456"/>
      <c r="BR16" s="456"/>
      <c r="BS16" s="456"/>
      <c r="BT16" s="456"/>
      <c r="BU16" s="457"/>
      <c r="BV16" s="455">
        <v>64492699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120304</v>
      </c>
      <c r="AD17" s="409"/>
      <c r="AE17" s="409"/>
      <c r="AF17" s="409"/>
      <c r="AG17" s="410"/>
      <c r="AH17" s="408">
        <v>119229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59480825</v>
      </c>
      <c r="BO17" s="456"/>
      <c r="BP17" s="456"/>
      <c r="BQ17" s="456"/>
      <c r="BR17" s="456"/>
      <c r="BS17" s="456"/>
      <c r="BT17" s="456"/>
      <c r="BU17" s="457"/>
      <c r="BV17" s="455">
        <v>58614692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276.94</v>
      </c>
      <c r="M18" s="508"/>
      <c r="N18" s="508"/>
      <c r="O18" s="508"/>
      <c r="P18" s="508"/>
      <c r="Q18" s="508"/>
      <c r="R18" s="509"/>
      <c r="S18" s="509"/>
      <c r="T18" s="509"/>
      <c r="U18" s="509"/>
      <c r="V18" s="510"/>
      <c r="W18" s="526"/>
      <c r="X18" s="527"/>
      <c r="Y18" s="527"/>
      <c r="Z18" s="527"/>
      <c r="AA18" s="527"/>
      <c r="AB18" s="551"/>
      <c r="AC18" s="425">
        <v>81.400000000000006</v>
      </c>
      <c r="AD18" s="426"/>
      <c r="AE18" s="426"/>
      <c r="AF18" s="426"/>
      <c r="AG18" s="511"/>
      <c r="AH18" s="425">
        <v>79.8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81868653</v>
      </c>
      <c r="BO18" s="456"/>
      <c r="BP18" s="456"/>
      <c r="BQ18" s="456"/>
      <c r="BR18" s="456"/>
      <c r="BS18" s="456"/>
      <c r="BT18" s="456"/>
      <c r="BU18" s="457"/>
      <c r="BV18" s="455">
        <v>80552650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1281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98779216</v>
      </c>
      <c r="BO19" s="456"/>
      <c r="BP19" s="456"/>
      <c r="BQ19" s="456"/>
      <c r="BR19" s="456"/>
      <c r="BS19" s="456"/>
      <c r="BT19" s="456"/>
      <c r="BU19" s="457"/>
      <c r="BV19" s="455">
        <v>100066750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155305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183434260</v>
      </c>
      <c r="BO22" s="485"/>
      <c r="BP22" s="485"/>
      <c r="BQ22" s="485"/>
      <c r="BR22" s="485"/>
      <c r="BS22" s="485"/>
      <c r="BT22" s="485"/>
      <c r="BU22" s="486"/>
      <c r="BV22" s="484">
        <v>189229838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85548996</v>
      </c>
      <c r="BO23" s="456"/>
      <c r="BP23" s="456"/>
      <c r="BQ23" s="456"/>
      <c r="BR23" s="456"/>
      <c r="BS23" s="456"/>
      <c r="BT23" s="456"/>
      <c r="BU23" s="457"/>
      <c r="BV23" s="455">
        <v>90794914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10480</v>
      </c>
      <c r="R24" s="409"/>
      <c r="S24" s="409"/>
      <c r="T24" s="409"/>
      <c r="U24" s="409"/>
      <c r="V24" s="410"/>
      <c r="W24" s="498"/>
      <c r="X24" s="435"/>
      <c r="Y24" s="436"/>
      <c r="Z24" s="411" t="s">
        <v>162</v>
      </c>
      <c r="AA24" s="412"/>
      <c r="AB24" s="412"/>
      <c r="AC24" s="412"/>
      <c r="AD24" s="412"/>
      <c r="AE24" s="412"/>
      <c r="AF24" s="412"/>
      <c r="AG24" s="413"/>
      <c r="AH24" s="408">
        <v>2261</v>
      </c>
      <c r="AI24" s="409"/>
      <c r="AJ24" s="409"/>
      <c r="AK24" s="409"/>
      <c r="AL24" s="410"/>
      <c r="AM24" s="408">
        <v>6959358</v>
      </c>
      <c r="AN24" s="409"/>
      <c r="AO24" s="409"/>
      <c r="AP24" s="409"/>
      <c r="AQ24" s="409"/>
      <c r="AR24" s="410"/>
      <c r="AS24" s="408">
        <v>3078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120297438</v>
      </c>
      <c r="BO24" s="456"/>
      <c r="BP24" s="456"/>
      <c r="BQ24" s="456"/>
      <c r="BR24" s="456"/>
      <c r="BS24" s="456"/>
      <c r="BT24" s="456"/>
      <c r="BU24" s="457"/>
      <c r="BV24" s="455">
        <v>122298123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2</v>
      </c>
      <c r="M25" s="409"/>
      <c r="N25" s="409"/>
      <c r="O25" s="409"/>
      <c r="P25" s="410"/>
      <c r="Q25" s="408">
        <v>8850</v>
      </c>
      <c r="R25" s="409"/>
      <c r="S25" s="409"/>
      <c r="T25" s="409"/>
      <c r="U25" s="409"/>
      <c r="V25" s="410"/>
      <c r="W25" s="498"/>
      <c r="X25" s="435"/>
      <c r="Y25" s="436"/>
      <c r="Z25" s="411" t="s">
        <v>165</v>
      </c>
      <c r="AA25" s="412"/>
      <c r="AB25" s="412"/>
      <c r="AC25" s="412"/>
      <c r="AD25" s="412"/>
      <c r="AE25" s="412"/>
      <c r="AF25" s="412"/>
      <c r="AG25" s="413"/>
      <c r="AH25" s="408">
        <v>392</v>
      </c>
      <c r="AI25" s="409"/>
      <c r="AJ25" s="409"/>
      <c r="AK25" s="409"/>
      <c r="AL25" s="410"/>
      <c r="AM25" s="408">
        <v>1184624</v>
      </c>
      <c r="AN25" s="409"/>
      <c r="AO25" s="409"/>
      <c r="AP25" s="409"/>
      <c r="AQ25" s="409"/>
      <c r="AR25" s="410"/>
      <c r="AS25" s="408">
        <v>3022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33558054</v>
      </c>
      <c r="BO25" s="485"/>
      <c r="BP25" s="485"/>
      <c r="BQ25" s="485"/>
      <c r="BR25" s="485"/>
      <c r="BS25" s="485"/>
      <c r="BT25" s="485"/>
      <c r="BU25" s="486"/>
      <c r="BV25" s="484">
        <v>13909937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7330</v>
      </c>
      <c r="R26" s="409"/>
      <c r="S26" s="409"/>
      <c r="T26" s="409"/>
      <c r="U26" s="409"/>
      <c r="V26" s="410"/>
      <c r="W26" s="498"/>
      <c r="X26" s="435"/>
      <c r="Y26" s="436"/>
      <c r="Z26" s="411" t="s">
        <v>168</v>
      </c>
      <c r="AA26" s="466"/>
      <c r="AB26" s="466"/>
      <c r="AC26" s="466"/>
      <c r="AD26" s="466"/>
      <c r="AE26" s="466"/>
      <c r="AF26" s="466"/>
      <c r="AG26" s="467"/>
      <c r="AH26" s="408">
        <v>301</v>
      </c>
      <c r="AI26" s="409"/>
      <c r="AJ26" s="409"/>
      <c r="AK26" s="409"/>
      <c r="AL26" s="410"/>
      <c r="AM26" s="408">
        <v>981862</v>
      </c>
      <c r="AN26" s="409"/>
      <c r="AO26" s="409"/>
      <c r="AP26" s="409"/>
      <c r="AQ26" s="409"/>
      <c r="AR26" s="410"/>
      <c r="AS26" s="408">
        <v>3262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7330</v>
      </c>
      <c r="R27" s="409"/>
      <c r="S27" s="409"/>
      <c r="T27" s="409"/>
      <c r="U27" s="409"/>
      <c r="V27" s="410"/>
      <c r="W27" s="498"/>
      <c r="X27" s="435"/>
      <c r="Y27" s="436"/>
      <c r="Z27" s="411" t="s">
        <v>171</v>
      </c>
      <c r="AA27" s="412"/>
      <c r="AB27" s="412"/>
      <c r="AC27" s="412"/>
      <c r="AD27" s="412"/>
      <c r="AE27" s="412"/>
      <c r="AF27" s="412"/>
      <c r="AG27" s="413"/>
      <c r="AH27" s="408">
        <v>164</v>
      </c>
      <c r="AI27" s="409"/>
      <c r="AJ27" s="409"/>
      <c r="AK27" s="409"/>
      <c r="AL27" s="410"/>
      <c r="AM27" s="408">
        <v>539052</v>
      </c>
      <c r="AN27" s="409"/>
      <c r="AO27" s="409"/>
      <c r="AP27" s="409"/>
      <c r="AQ27" s="409"/>
      <c r="AR27" s="410"/>
      <c r="AS27" s="408">
        <v>3287</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6440</v>
      </c>
      <c r="R28" s="409"/>
      <c r="S28" s="409"/>
      <c r="T28" s="409"/>
      <c r="U28" s="409"/>
      <c r="V28" s="410"/>
      <c r="W28" s="498"/>
      <c r="X28" s="435"/>
      <c r="Y28" s="436"/>
      <c r="Z28" s="411" t="s">
        <v>174</v>
      </c>
      <c r="AA28" s="412"/>
      <c r="AB28" s="412"/>
      <c r="AC28" s="412"/>
      <c r="AD28" s="412"/>
      <c r="AE28" s="412"/>
      <c r="AF28" s="412"/>
      <c r="AG28" s="413"/>
      <c r="AH28" s="408">
        <v>30</v>
      </c>
      <c r="AI28" s="409"/>
      <c r="AJ28" s="409"/>
      <c r="AK28" s="409"/>
      <c r="AL28" s="410"/>
      <c r="AM28" s="408">
        <v>82590</v>
      </c>
      <c r="AN28" s="409"/>
      <c r="AO28" s="409"/>
      <c r="AP28" s="409"/>
      <c r="AQ28" s="409"/>
      <c r="AR28" s="410"/>
      <c r="AS28" s="408">
        <v>2753</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5040749</v>
      </c>
      <c r="BO28" s="485"/>
      <c r="BP28" s="485"/>
      <c r="BQ28" s="485"/>
      <c r="BR28" s="485"/>
      <c r="BS28" s="485"/>
      <c r="BT28" s="485"/>
      <c r="BU28" s="486"/>
      <c r="BV28" s="484">
        <v>2840655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37</v>
      </c>
      <c r="M29" s="409"/>
      <c r="N29" s="409"/>
      <c r="O29" s="409"/>
      <c r="P29" s="410"/>
      <c r="Q29" s="408">
        <v>5960</v>
      </c>
      <c r="R29" s="409"/>
      <c r="S29" s="409"/>
      <c r="T29" s="409"/>
      <c r="U29" s="409"/>
      <c r="V29" s="410"/>
      <c r="W29" s="499"/>
      <c r="X29" s="500"/>
      <c r="Y29" s="501"/>
      <c r="Z29" s="411" t="s">
        <v>177</v>
      </c>
      <c r="AA29" s="412"/>
      <c r="AB29" s="412"/>
      <c r="AC29" s="412"/>
      <c r="AD29" s="412"/>
      <c r="AE29" s="412"/>
      <c r="AF29" s="412"/>
      <c r="AG29" s="413"/>
      <c r="AH29" s="408">
        <v>2455</v>
      </c>
      <c r="AI29" s="409"/>
      <c r="AJ29" s="409"/>
      <c r="AK29" s="409"/>
      <c r="AL29" s="410"/>
      <c r="AM29" s="408">
        <v>7581000</v>
      </c>
      <c r="AN29" s="409"/>
      <c r="AO29" s="409"/>
      <c r="AP29" s="409"/>
      <c r="AQ29" s="409"/>
      <c r="AR29" s="410"/>
      <c r="AS29" s="408">
        <v>3088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1723519</v>
      </c>
      <c r="BO29" s="456"/>
      <c r="BP29" s="456"/>
      <c r="BQ29" s="456"/>
      <c r="BR29" s="456"/>
      <c r="BS29" s="456"/>
      <c r="BT29" s="456"/>
      <c r="BU29" s="457"/>
      <c r="BV29" s="455">
        <v>1702884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6410642</v>
      </c>
      <c r="BO30" s="490"/>
      <c r="BP30" s="490"/>
      <c r="BQ30" s="490"/>
      <c r="BR30" s="490"/>
      <c r="BS30" s="490"/>
      <c r="BT30" s="490"/>
      <c r="BU30" s="491"/>
      <c r="BV30" s="489">
        <v>6451821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奈良県市町村総合事務組合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奈良市清美公社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住宅新築資金等貸付金特別会計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山辺環境衛生組合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奈良市市街地開発株式会社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土地区画整理事業特別会計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IF('各会計、関係団体の財政状況及び健全化判断比率'!B33="","",'各会計、関係団体の財政状況及び健全化判断比率'!B33)</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奈良県住宅新築資金等貸付金回収管理組合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奈良市生涯学習財団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f>IF(E37="","",C36+1)</f>
        <v>4</v>
      </c>
      <c r="D37" s="403"/>
      <c r="E37" s="404" t="str">
        <f>IF('各会計、関係団体の財政状況及び健全化判断比率'!B10="","",'各会計、関係団体の財政状況及び健全化判断比率'!B10)</f>
        <v>母子父子寡婦福祉資金貸付金特別会計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奈良県後期高齢者医療広域連合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奈良市総合財団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pxCzeZ/Lc1bharYuuMjVRkiDH+WSUkZ4CRrqsmra8a3OuJzRm2UXgQ+5RIhWxxXxayGm6sZsNMtFB3LuazyRaQ==" saltValue="+HpBqZBAWpouNrelYNpH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7" t="s">
        <v>535</v>
      </c>
      <c r="D34" s="1187"/>
      <c r="E34" s="1188"/>
      <c r="F34" s="32">
        <v>7.76</v>
      </c>
      <c r="G34" s="33">
        <v>8.0299999999999994</v>
      </c>
      <c r="H34" s="33">
        <v>8.33</v>
      </c>
      <c r="I34" s="33">
        <v>9.64</v>
      </c>
      <c r="J34" s="34">
        <v>10.18</v>
      </c>
      <c r="K34" s="22"/>
      <c r="L34" s="22"/>
      <c r="M34" s="22"/>
      <c r="N34" s="22"/>
      <c r="O34" s="22"/>
      <c r="P34" s="22"/>
    </row>
    <row r="35" spans="1:16" ht="39" customHeight="1">
      <c r="A35" s="22"/>
      <c r="B35" s="35"/>
      <c r="C35" s="1181" t="s">
        <v>536</v>
      </c>
      <c r="D35" s="1182"/>
      <c r="E35" s="1183"/>
      <c r="F35" s="36">
        <v>1.49</v>
      </c>
      <c r="G35" s="37">
        <v>3.6</v>
      </c>
      <c r="H35" s="37">
        <v>6.68</v>
      </c>
      <c r="I35" s="37">
        <v>4.79</v>
      </c>
      <c r="J35" s="38">
        <v>4.5599999999999996</v>
      </c>
      <c r="K35" s="22"/>
      <c r="L35" s="22"/>
      <c r="M35" s="22"/>
      <c r="N35" s="22"/>
      <c r="O35" s="22"/>
      <c r="P35" s="22"/>
    </row>
    <row r="36" spans="1:16" ht="39" customHeight="1">
      <c r="A36" s="22"/>
      <c r="B36" s="35"/>
      <c r="C36" s="1181" t="s">
        <v>537</v>
      </c>
      <c r="D36" s="1182"/>
      <c r="E36" s="1183"/>
      <c r="F36" s="36">
        <v>1.64</v>
      </c>
      <c r="G36" s="37">
        <v>2.21</v>
      </c>
      <c r="H36" s="37">
        <v>2.1800000000000002</v>
      </c>
      <c r="I36" s="37">
        <v>2.37</v>
      </c>
      <c r="J36" s="38">
        <v>2.2599999999999998</v>
      </c>
      <c r="K36" s="22"/>
      <c r="L36" s="22"/>
      <c r="M36" s="22"/>
      <c r="N36" s="22"/>
      <c r="O36" s="22"/>
      <c r="P36" s="22"/>
    </row>
    <row r="37" spans="1:16" ht="39" customHeight="1">
      <c r="A37" s="22"/>
      <c r="B37" s="35"/>
      <c r="C37" s="1181" t="s">
        <v>538</v>
      </c>
      <c r="D37" s="1182"/>
      <c r="E37" s="1183"/>
      <c r="F37" s="36">
        <v>1.03</v>
      </c>
      <c r="G37" s="37">
        <v>0.78</v>
      </c>
      <c r="H37" s="37">
        <v>1.04</v>
      </c>
      <c r="I37" s="37">
        <v>1.0900000000000001</v>
      </c>
      <c r="J37" s="38">
        <v>0.39</v>
      </c>
      <c r="K37" s="22"/>
      <c r="L37" s="22"/>
      <c r="M37" s="22"/>
      <c r="N37" s="22"/>
      <c r="O37" s="22"/>
      <c r="P37" s="22"/>
    </row>
    <row r="38" spans="1:16" ht="39" customHeight="1">
      <c r="A38" s="22"/>
      <c r="B38" s="35"/>
      <c r="C38" s="1181" t="s">
        <v>539</v>
      </c>
      <c r="D38" s="1182"/>
      <c r="E38" s="1183"/>
      <c r="F38" s="36">
        <v>0.09</v>
      </c>
      <c r="G38" s="37">
        <v>0.42</v>
      </c>
      <c r="H38" s="37">
        <v>7.0000000000000007E-2</v>
      </c>
      <c r="I38" s="37">
        <v>0.06</v>
      </c>
      <c r="J38" s="38">
        <v>0.09</v>
      </c>
      <c r="K38" s="22"/>
      <c r="L38" s="22"/>
      <c r="M38" s="22"/>
      <c r="N38" s="22"/>
      <c r="O38" s="22"/>
      <c r="P38" s="22"/>
    </row>
    <row r="39" spans="1:16" ht="39" customHeight="1">
      <c r="A39" s="22"/>
      <c r="B39" s="35"/>
      <c r="C39" s="1181" t="s">
        <v>540</v>
      </c>
      <c r="D39" s="1182"/>
      <c r="E39" s="1183"/>
      <c r="F39" s="36">
        <v>0.43</v>
      </c>
      <c r="G39" s="37">
        <v>0.04</v>
      </c>
      <c r="H39" s="37">
        <v>0.04</v>
      </c>
      <c r="I39" s="37">
        <v>0.04</v>
      </c>
      <c r="J39" s="38">
        <v>0.04</v>
      </c>
      <c r="K39" s="22"/>
      <c r="L39" s="22"/>
      <c r="M39" s="22"/>
      <c r="N39" s="22"/>
      <c r="O39" s="22"/>
      <c r="P39" s="22"/>
    </row>
    <row r="40" spans="1:16" ht="39" customHeight="1">
      <c r="A40" s="22"/>
      <c r="B40" s="35"/>
      <c r="C40" s="1181" t="s">
        <v>541</v>
      </c>
      <c r="D40" s="1182"/>
      <c r="E40" s="1183"/>
      <c r="F40" s="36">
        <v>0.02</v>
      </c>
      <c r="G40" s="37">
        <v>0.01</v>
      </c>
      <c r="H40" s="37">
        <v>0.02</v>
      </c>
      <c r="I40" s="37">
        <v>0.02</v>
      </c>
      <c r="J40" s="38">
        <v>0.03</v>
      </c>
      <c r="K40" s="22"/>
      <c r="L40" s="22"/>
      <c r="M40" s="22"/>
      <c r="N40" s="22"/>
      <c r="O40" s="22"/>
      <c r="P40" s="22"/>
    </row>
    <row r="41" spans="1:16" ht="39" customHeight="1">
      <c r="A41" s="22"/>
      <c r="B41" s="35"/>
      <c r="C41" s="1181" t="s">
        <v>542</v>
      </c>
      <c r="D41" s="1182"/>
      <c r="E41" s="1183"/>
      <c r="F41" s="36" t="s">
        <v>543</v>
      </c>
      <c r="G41" s="37" t="s">
        <v>544</v>
      </c>
      <c r="H41" s="37">
        <v>0</v>
      </c>
      <c r="I41" s="37">
        <v>0.01</v>
      </c>
      <c r="J41" s="38">
        <v>0.01</v>
      </c>
      <c r="K41" s="22"/>
      <c r="L41" s="22"/>
      <c r="M41" s="22"/>
      <c r="N41" s="22"/>
      <c r="O41" s="22"/>
      <c r="P41" s="22"/>
    </row>
    <row r="42" spans="1:16" ht="39" customHeight="1">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c r="A43" s="22"/>
      <c r="B43" s="40"/>
      <c r="C43" s="1184" t="s">
        <v>546</v>
      </c>
      <c r="D43" s="1185"/>
      <c r="E43" s="1186"/>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40qvfpr++cmjt3it2zclLRkbOpJSRZ9rHOwTV3psa7Eqe3aVgKoS5sYg82NZ12DvTf/tmuM4bYPayLdqKwNQ==" saltValue="QAkqrThQbw+tiBokfap7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212" t="s">
        <v>9</v>
      </c>
      <c r="C45" s="1213"/>
      <c r="D45" s="58"/>
      <c r="E45" s="1218" t="s">
        <v>10</v>
      </c>
      <c r="F45" s="1218"/>
      <c r="G45" s="1218"/>
      <c r="H45" s="1218"/>
      <c r="I45" s="1218"/>
      <c r="J45" s="1219"/>
      <c r="K45" s="59">
        <v>18105</v>
      </c>
      <c r="L45" s="60">
        <v>17972</v>
      </c>
      <c r="M45" s="60">
        <v>18419</v>
      </c>
      <c r="N45" s="60">
        <v>17927</v>
      </c>
      <c r="O45" s="61">
        <v>18471</v>
      </c>
      <c r="P45" s="48"/>
      <c r="Q45" s="48"/>
      <c r="R45" s="48"/>
      <c r="S45" s="48"/>
      <c r="T45" s="48"/>
      <c r="U45" s="48"/>
    </row>
    <row r="46" spans="1:21" ht="30.75" customHeight="1">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c r="A48" s="48"/>
      <c r="B48" s="1214"/>
      <c r="C48" s="1215"/>
      <c r="D48" s="62"/>
      <c r="E48" s="1191" t="s">
        <v>13</v>
      </c>
      <c r="F48" s="1191"/>
      <c r="G48" s="1191"/>
      <c r="H48" s="1191"/>
      <c r="I48" s="1191"/>
      <c r="J48" s="1192"/>
      <c r="K48" s="63">
        <v>1774</v>
      </c>
      <c r="L48" s="64">
        <v>1367</v>
      </c>
      <c r="M48" s="64">
        <v>1352</v>
      </c>
      <c r="N48" s="64">
        <v>1198</v>
      </c>
      <c r="O48" s="65">
        <v>1092</v>
      </c>
      <c r="P48" s="48"/>
      <c r="Q48" s="48"/>
      <c r="R48" s="48"/>
      <c r="S48" s="48"/>
      <c r="T48" s="48"/>
      <c r="U48" s="48"/>
    </row>
    <row r="49" spans="1:21" ht="30.75" customHeight="1">
      <c r="A49" s="48"/>
      <c r="B49" s="1214"/>
      <c r="C49" s="1215"/>
      <c r="D49" s="62"/>
      <c r="E49" s="1191" t="s">
        <v>14</v>
      </c>
      <c r="F49" s="1191"/>
      <c r="G49" s="1191"/>
      <c r="H49" s="1191"/>
      <c r="I49" s="1191"/>
      <c r="J49" s="1192"/>
      <c r="K49" s="63" t="s">
        <v>490</v>
      </c>
      <c r="L49" s="64" t="s">
        <v>490</v>
      </c>
      <c r="M49" s="64" t="s">
        <v>490</v>
      </c>
      <c r="N49" s="64" t="s">
        <v>490</v>
      </c>
      <c r="O49" s="65" t="s">
        <v>490</v>
      </c>
      <c r="P49" s="48"/>
      <c r="Q49" s="48"/>
      <c r="R49" s="48"/>
      <c r="S49" s="48"/>
      <c r="T49" s="48"/>
      <c r="U49" s="48"/>
    </row>
    <row r="50" spans="1:21" ht="30.75" customHeight="1">
      <c r="A50" s="48"/>
      <c r="B50" s="1214"/>
      <c r="C50" s="1215"/>
      <c r="D50" s="62"/>
      <c r="E50" s="1191" t="s">
        <v>15</v>
      </c>
      <c r="F50" s="1191"/>
      <c r="G50" s="1191"/>
      <c r="H50" s="1191"/>
      <c r="I50" s="1191"/>
      <c r="J50" s="1192"/>
      <c r="K50" s="63">
        <v>4</v>
      </c>
      <c r="L50" s="64">
        <v>4</v>
      </c>
      <c r="M50" s="64">
        <v>4</v>
      </c>
      <c r="N50" s="64">
        <v>4</v>
      </c>
      <c r="O50" s="65">
        <v>4</v>
      </c>
      <c r="P50" s="48"/>
      <c r="Q50" s="48"/>
      <c r="R50" s="48"/>
      <c r="S50" s="48"/>
      <c r="T50" s="48"/>
      <c r="U50" s="48"/>
    </row>
    <row r="51" spans="1:21" ht="30.75" customHeight="1">
      <c r="A51" s="48"/>
      <c r="B51" s="1216"/>
      <c r="C51" s="1217"/>
      <c r="D51" s="66"/>
      <c r="E51" s="1191" t="s">
        <v>16</v>
      </c>
      <c r="F51" s="1191"/>
      <c r="G51" s="1191"/>
      <c r="H51" s="1191"/>
      <c r="I51" s="1191"/>
      <c r="J51" s="1192"/>
      <c r="K51" s="63">
        <v>8</v>
      </c>
      <c r="L51" s="64">
        <v>11</v>
      </c>
      <c r="M51" s="64" t="s">
        <v>490</v>
      </c>
      <c r="N51" s="64">
        <v>0</v>
      </c>
      <c r="O51" s="65" t="s">
        <v>490</v>
      </c>
      <c r="P51" s="48"/>
      <c r="Q51" s="48"/>
      <c r="R51" s="48"/>
      <c r="S51" s="48"/>
      <c r="T51" s="48"/>
      <c r="U51" s="48"/>
    </row>
    <row r="52" spans="1:21" ht="30.75" customHeight="1">
      <c r="A52" s="48"/>
      <c r="B52" s="1189" t="s">
        <v>17</v>
      </c>
      <c r="C52" s="1190"/>
      <c r="D52" s="66"/>
      <c r="E52" s="1191" t="s">
        <v>18</v>
      </c>
      <c r="F52" s="1191"/>
      <c r="G52" s="1191"/>
      <c r="H52" s="1191"/>
      <c r="I52" s="1191"/>
      <c r="J52" s="1192"/>
      <c r="K52" s="63">
        <v>12795</v>
      </c>
      <c r="L52" s="64">
        <v>12886</v>
      </c>
      <c r="M52" s="64">
        <v>12587</v>
      </c>
      <c r="N52" s="64">
        <v>12279</v>
      </c>
      <c r="O52" s="65">
        <v>12120</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7096</v>
      </c>
      <c r="L53" s="69">
        <v>6468</v>
      </c>
      <c r="M53" s="69">
        <v>7188</v>
      </c>
      <c r="N53" s="69">
        <v>6850</v>
      </c>
      <c r="O53" s="70">
        <v>7447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M8A9jprW0FtQ6dfebOvupZJjMoZVIB6LGE0/g9tsHU3rtzS5CRLwJWY06rR5Z6j+O45aAt4SUlrEJ+cpgpHQ==" saltValue="dnxT3MXy83cy6nGVrDlV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232" t="s">
        <v>30</v>
      </c>
      <c r="C41" s="1233"/>
      <c r="D41" s="105"/>
      <c r="E41" s="1234" t="s">
        <v>31</v>
      </c>
      <c r="F41" s="1234"/>
      <c r="G41" s="1234"/>
      <c r="H41" s="1235"/>
      <c r="I41" s="355">
        <v>198626</v>
      </c>
      <c r="J41" s="356">
        <v>201045</v>
      </c>
      <c r="K41" s="356">
        <v>200230</v>
      </c>
      <c r="L41" s="356">
        <v>189587</v>
      </c>
      <c r="M41" s="357">
        <v>183737</v>
      </c>
    </row>
    <row r="42" spans="2:13" ht="27.75" customHeight="1">
      <c r="B42" s="1222"/>
      <c r="C42" s="1223"/>
      <c r="D42" s="106"/>
      <c r="E42" s="1226" t="s">
        <v>32</v>
      </c>
      <c r="F42" s="1226"/>
      <c r="G42" s="1226"/>
      <c r="H42" s="1227"/>
      <c r="I42" s="358">
        <v>14</v>
      </c>
      <c r="J42" s="359">
        <v>11</v>
      </c>
      <c r="K42" s="359">
        <v>8</v>
      </c>
      <c r="L42" s="359">
        <v>5</v>
      </c>
      <c r="M42" s="360">
        <v>2</v>
      </c>
    </row>
    <row r="43" spans="2:13" ht="27.75" customHeight="1">
      <c r="B43" s="1222"/>
      <c r="C43" s="1223"/>
      <c r="D43" s="106"/>
      <c r="E43" s="1226" t="s">
        <v>33</v>
      </c>
      <c r="F43" s="1226"/>
      <c r="G43" s="1226"/>
      <c r="H43" s="1227"/>
      <c r="I43" s="358">
        <v>28990</v>
      </c>
      <c r="J43" s="359">
        <v>24477</v>
      </c>
      <c r="K43" s="359">
        <v>19728</v>
      </c>
      <c r="L43" s="359">
        <v>16738</v>
      </c>
      <c r="M43" s="360">
        <v>14930</v>
      </c>
    </row>
    <row r="44" spans="2:13" ht="27.75" customHeight="1">
      <c r="B44" s="1222"/>
      <c r="C44" s="1223"/>
      <c r="D44" s="106"/>
      <c r="E44" s="1226" t="s">
        <v>34</v>
      </c>
      <c r="F44" s="1226"/>
      <c r="G44" s="1226"/>
      <c r="H44" s="1227"/>
      <c r="I44" s="358" t="s">
        <v>490</v>
      </c>
      <c r="J44" s="359" t="s">
        <v>490</v>
      </c>
      <c r="K44" s="359" t="s">
        <v>490</v>
      </c>
      <c r="L44" s="359" t="s">
        <v>490</v>
      </c>
      <c r="M44" s="360" t="s">
        <v>490</v>
      </c>
    </row>
    <row r="45" spans="2:13" ht="27.75" customHeight="1">
      <c r="B45" s="1222"/>
      <c r="C45" s="1223"/>
      <c r="D45" s="106"/>
      <c r="E45" s="1226" t="s">
        <v>35</v>
      </c>
      <c r="F45" s="1226"/>
      <c r="G45" s="1226"/>
      <c r="H45" s="1227"/>
      <c r="I45" s="358">
        <v>18053</v>
      </c>
      <c r="J45" s="359">
        <v>17108</v>
      </c>
      <c r="K45" s="359">
        <v>16886</v>
      </c>
      <c r="L45" s="359">
        <v>16207</v>
      </c>
      <c r="M45" s="360">
        <v>16842</v>
      </c>
    </row>
    <row r="46" spans="2:13" ht="27.75" customHeight="1">
      <c r="B46" s="1222"/>
      <c r="C46" s="1223"/>
      <c r="D46" s="107"/>
      <c r="E46" s="1226" t="s">
        <v>36</v>
      </c>
      <c r="F46" s="1226"/>
      <c r="G46" s="1226"/>
      <c r="H46" s="1227"/>
      <c r="I46" s="358" t="s">
        <v>490</v>
      </c>
      <c r="J46" s="359" t="s">
        <v>490</v>
      </c>
      <c r="K46" s="359" t="s">
        <v>490</v>
      </c>
      <c r="L46" s="359" t="s">
        <v>490</v>
      </c>
      <c r="M46" s="360" t="s">
        <v>490</v>
      </c>
    </row>
    <row r="47" spans="2:13" ht="27.75" customHeight="1">
      <c r="B47" s="1222"/>
      <c r="C47" s="1223"/>
      <c r="D47" s="108"/>
      <c r="E47" s="1236" t="s">
        <v>37</v>
      </c>
      <c r="F47" s="1237"/>
      <c r="G47" s="1237"/>
      <c r="H47" s="1238"/>
      <c r="I47" s="358" t="s">
        <v>490</v>
      </c>
      <c r="J47" s="359" t="s">
        <v>490</v>
      </c>
      <c r="K47" s="359" t="s">
        <v>490</v>
      </c>
      <c r="L47" s="359" t="s">
        <v>490</v>
      </c>
      <c r="M47" s="360" t="s">
        <v>490</v>
      </c>
    </row>
    <row r="48" spans="2:13" ht="27.75" customHeight="1">
      <c r="B48" s="1222"/>
      <c r="C48" s="1223"/>
      <c r="D48" s="106"/>
      <c r="E48" s="1226" t="s">
        <v>38</v>
      </c>
      <c r="F48" s="1226"/>
      <c r="G48" s="1226"/>
      <c r="H48" s="1227"/>
      <c r="I48" s="358" t="s">
        <v>490</v>
      </c>
      <c r="J48" s="359" t="s">
        <v>490</v>
      </c>
      <c r="K48" s="359" t="s">
        <v>490</v>
      </c>
      <c r="L48" s="359" t="s">
        <v>490</v>
      </c>
      <c r="M48" s="360" t="s">
        <v>490</v>
      </c>
    </row>
    <row r="49" spans="2:13" ht="27.75" customHeight="1">
      <c r="B49" s="1224"/>
      <c r="C49" s="1225"/>
      <c r="D49" s="106"/>
      <c r="E49" s="1226" t="s">
        <v>39</v>
      </c>
      <c r="F49" s="1226"/>
      <c r="G49" s="1226"/>
      <c r="H49" s="1227"/>
      <c r="I49" s="358" t="s">
        <v>490</v>
      </c>
      <c r="J49" s="359" t="s">
        <v>490</v>
      </c>
      <c r="K49" s="359" t="s">
        <v>490</v>
      </c>
      <c r="L49" s="359" t="s">
        <v>490</v>
      </c>
      <c r="M49" s="360" t="s">
        <v>490</v>
      </c>
    </row>
    <row r="50" spans="2:13" ht="27.75" customHeight="1">
      <c r="B50" s="1220" t="s">
        <v>40</v>
      </c>
      <c r="C50" s="1221"/>
      <c r="D50" s="109"/>
      <c r="E50" s="1226" t="s">
        <v>41</v>
      </c>
      <c r="F50" s="1226"/>
      <c r="G50" s="1226"/>
      <c r="H50" s="1227"/>
      <c r="I50" s="358">
        <v>5466</v>
      </c>
      <c r="J50" s="359">
        <v>7115</v>
      </c>
      <c r="K50" s="359">
        <v>11118</v>
      </c>
      <c r="L50" s="359">
        <v>10396</v>
      </c>
      <c r="M50" s="360">
        <v>12995</v>
      </c>
    </row>
    <row r="51" spans="2:13" ht="27.75" customHeight="1">
      <c r="B51" s="1222"/>
      <c r="C51" s="1223"/>
      <c r="D51" s="106"/>
      <c r="E51" s="1226" t="s">
        <v>42</v>
      </c>
      <c r="F51" s="1226"/>
      <c r="G51" s="1226"/>
      <c r="H51" s="1227"/>
      <c r="I51" s="358">
        <v>28418</v>
      </c>
      <c r="J51" s="359">
        <v>30679</v>
      </c>
      <c r="K51" s="359">
        <v>28472</v>
      </c>
      <c r="L51" s="359">
        <v>28183</v>
      </c>
      <c r="M51" s="360">
        <v>27947</v>
      </c>
    </row>
    <row r="52" spans="2:13" ht="27.75" customHeight="1">
      <c r="B52" s="1224"/>
      <c r="C52" s="1225"/>
      <c r="D52" s="106"/>
      <c r="E52" s="1226" t="s">
        <v>43</v>
      </c>
      <c r="F52" s="1226"/>
      <c r="G52" s="1226"/>
      <c r="H52" s="1227"/>
      <c r="I52" s="358">
        <v>119957</v>
      </c>
      <c r="J52" s="359">
        <v>122211</v>
      </c>
      <c r="K52" s="359">
        <v>121577</v>
      </c>
      <c r="L52" s="359">
        <v>119199</v>
      </c>
      <c r="M52" s="360">
        <v>114923</v>
      </c>
    </row>
    <row r="53" spans="2:13" ht="27.75" customHeight="1" thickBot="1">
      <c r="B53" s="1228" t="s">
        <v>19</v>
      </c>
      <c r="C53" s="1229"/>
      <c r="D53" s="110"/>
      <c r="E53" s="1230" t="s">
        <v>44</v>
      </c>
      <c r="F53" s="1230"/>
      <c r="G53" s="1230"/>
      <c r="H53" s="1231"/>
      <c r="I53" s="361">
        <v>91841</v>
      </c>
      <c r="J53" s="362">
        <v>82636</v>
      </c>
      <c r="K53" s="362">
        <v>75687</v>
      </c>
      <c r="L53" s="362">
        <v>64758</v>
      </c>
      <c r="M53" s="363">
        <v>59645</v>
      </c>
    </row>
    <row r="54" spans="2:13" ht="27.75" customHeight="1">
      <c r="B54" s="111"/>
      <c r="C54" s="112"/>
      <c r="D54" s="112"/>
      <c r="E54" s="113"/>
      <c r="F54" s="113"/>
      <c r="G54" s="113"/>
      <c r="H54" s="113"/>
      <c r="I54" s="114"/>
      <c r="J54" s="114"/>
      <c r="K54" s="114"/>
      <c r="L54" s="114"/>
      <c r="M54" s="114"/>
    </row>
    <row r="55" spans="2:13"/>
  </sheetData>
  <sheetProtection algorithmName="SHA-512" hashValue="lA7c465w/k8z3LS8kaiBc0EOMHd6K68TcnKRs+sMeG1Yg8nRZZEjbXoYfH53B/NS0jOxwFAquCWodTch/PwweA==" saltValue="LKy8I6hEGbRRNMkVwp3W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47" t="s">
        <v>46</v>
      </c>
      <c r="D55" s="1247"/>
      <c r="E55" s="1248"/>
      <c r="F55" s="122">
        <v>3641</v>
      </c>
      <c r="G55" s="122">
        <v>2841</v>
      </c>
      <c r="H55" s="123">
        <v>5041</v>
      </c>
    </row>
    <row r="56" spans="2:8" ht="52.5" customHeight="1">
      <c r="B56" s="124"/>
      <c r="C56" s="1249" t="s">
        <v>47</v>
      </c>
      <c r="D56" s="1249"/>
      <c r="E56" s="1250"/>
      <c r="F56" s="125">
        <v>2234</v>
      </c>
      <c r="G56" s="125">
        <v>1703</v>
      </c>
      <c r="H56" s="126">
        <v>1724</v>
      </c>
    </row>
    <row r="57" spans="2:8" ht="53.25" customHeight="1">
      <c r="B57" s="124"/>
      <c r="C57" s="1251" t="s">
        <v>48</v>
      </c>
      <c r="D57" s="1251"/>
      <c r="E57" s="1252"/>
      <c r="F57" s="127">
        <v>6243</v>
      </c>
      <c r="G57" s="127">
        <v>6452</v>
      </c>
      <c r="H57" s="128">
        <v>6411</v>
      </c>
    </row>
    <row r="58" spans="2:8" ht="45.75" customHeight="1">
      <c r="B58" s="129"/>
      <c r="C58" s="1239" t="s">
        <v>561</v>
      </c>
      <c r="D58" s="1240"/>
      <c r="E58" s="1241"/>
      <c r="F58" s="130">
        <v>4000</v>
      </c>
      <c r="G58" s="130">
        <v>4000</v>
      </c>
      <c r="H58" s="131">
        <v>3678</v>
      </c>
    </row>
    <row r="59" spans="2:8" ht="45.75" customHeight="1">
      <c r="B59" s="129"/>
      <c r="C59" s="1239" t="s">
        <v>562</v>
      </c>
      <c r="D59" s="1240"/>
      <c r="E59" s="1241"/>
      <c r="F59" s="130">
        <v>1815</v>
      </c>
      <c r="G59" s="130">
        <v>1873</v>
      </c>
      <c r="H59" s="131">
        <v>1827</v>
      </c>
    </row>
    <row r="60" spans="2:8" ht="45.75" customHeight="1">
      <c r="B60" s="129"/>
      <c r="C60" s="1239" t="s">
        <v>563</v>
      </c>
      <c r="D60" s="1240"/>
      <c r="E60" s="1241"/>
      <c r="F60" s="130">
        <v>231</v>
      </c>
      <c r="G60" s="130">
        <v>333</v>
      </c>
      <c r="H60" s="131">
        <v>621</v>
      </c>
    </row>
    <row r="61" spans="2:8" ht="45.75" customHeight="1">
      <c r="B61" s="129"/>
      <c r="C61" s="1239" t="s">
        <v>564</v>
      </c>
      <c r="D61" s="1240"/>
      <c r="E61" s="1241"/>
      <c r="F61" s="130">
        <v>71</v>
      </c>
      <c r="G61" s="130">
        <v>84</v>
      </c>
      <c r="H61" s="131">
        <v>87</v>
      </c>
    </row>
    <row r="62" spans="2:8" ht="45.75" customHeight="1" thickBot="1">
      <c r="B62" s="132"/>
      <c r="C62" s="1242" t="s">
        <v>565</v>
      </c>
      <c r="D62" s="1243"/>
      <c r="E62" s="1244"/>
      <c r="F62" s="133" t="s">
        <v>566</v>
      </c>
      <c r="G62" s="133" t="s">
        <v>566</v>
      </c>
      <c r="H62" s="134">
        <v>53</v>
      </c>
    </row>
    <row r="63" spans="2:8" ht="52.5" customHeight="1" thickBot="1">
      <c r="B63" s="135"/>
      <c r="C63" s="1245" t="s">
        <v>49</v>
      </c>
      <c r="D63" s="1245"/>
      <c r="E63" s="1246"/>
      <c r="F63" s="136">
        <v>12117</v>
      </c>
      <c r="G63" s="136">
        <v>10995</v>
      </c>
      <c r="H63" s="137">
        <v>13175</v>
      </c>
    </row>
    <row r="64" spans="2:8"/>
  </sheetData>
  <sheetProtection algorithmName="SHA-512" hashValue="7ISCp3HUeuq64IDXtE1AbLQsNg48wzTO0U0+3i7QvB3+0TwWqUasYvhZUg2GZjX4PDdH6ClUYvF/aMIclzIR2Q==" saltValue="1hA/kP7Sv9S2pFSLqy/7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75" t="s">
        <v>570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571</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572</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v>137.30000000000001</v>
      </c>
      <c r="BQ51" s="1253"/>
      <c r="BR51" s="1253"/>
      <c r="BS51" s="1253"/>
      <c r="BT51" s="1253"/>
      <c r="BU51" s="1253"/>
      <c r="BV51" s="1253"/>
      <c r="BW51" s="1253"/>
      <c r="BX51" s="1253">
        <v>119.7</v>
      </c>
      <c r="BY51" s="1253"/>
      <c r="BZ51" s="1253"/>
      <c r="CA51" s="1253"/>
      <c r="CB51" s="1253"/>
      <c r="CC51" s="1253"/>
      <c r="CD51" s="1253"/>
      <c r="CE51" s="1253"/>
      <c r="CF51" s="1253">
        <v>103.7</v>
      </c>
      <c r="CG51" s="1253"/>
      <c r="CH51" s="1253"/>
      <c r="CI51" s="1253"/>
      <c r="CJ51" s="1253"/>
      <c r="CK51" s="1253"/>
      <c r="CL51" s="1253"/>
      <c r="CM51" s="1253"/>
      <c r="CN51" s="1253">
        <v>90</v>
      </c>
      <c r="CO51" s="1253"/>
      <c r="CP51" s="1253"/>
      <c r="CQ51" s="1253"/>
      <c r="CR51" s="1253"/>
      <c r="CS51" s="1253"/>
      <c r="CT51" s="1253"/>
      <c r="CU51" s="1253"/>
      <c r="CV51" s="1253">
        <v>81.7</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71.099999999999994</v>
      </c>
      <c r="BQ53" s="1253"/>
      <c r="BR53" s="1253"/>
      <c r="BS53" s="1253"/>
      <c r="BT53" s="1253"/>
      <c r="BU53" s="1253"/>
      <c r="BV53" s="1253"/>
      <c r="BW53" s="1253"/>
      <c r="BX53" s="1253">
        <v>71.7</v>
      </c>
      <c r="BY53" s="1253"/>
      <c r="BZ53" s="1253"/>
      <c r="CA53" s="1253"/>
      <c r="CB53" s="1253"/>
      <c r="CC53" s="1253"/>
      <c r="CD53" s="1253"/>
      <c r="CE53" s="1253"/>
      <c r="CF53" s="1253">
        <v>72.3</v>
      </c>
      <c r="CG53" s="1253"/>
      <c r="CH53" s="1253"/>
      <c r="CI53" s="1253"/>
      <c r="CJ53" s="1253"/>
      <c r="CK53" s="1253"/>
      <c r="CL53" s="1253"/>
      <c r="CM53" s="1253"/>
      <c r="CN53" s="1253">
        <v>73.7</v>
      </c>
      <c r="CO53" s="1253"/>
      <c r="CP53" s="1253"/>
      <c r="CQ53" s="1253"/>
      <c r="CR53" s="1253"/>
      <c r="CS53" s="1253"/>
      <c r="CT53" s="1253"/>
      <c r="CU53" s="1253"/>
      <c r="CV53" s="1253">
        <v>74.900000000000006</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575</v>
      </c>
      <c r="AO55" s="1258"/>
      <c r="AP55" s="1258"/>
      <c r="AQ55" s="1258"/>
      <c r="AR55" s="1258"/>
      <c r="AS55" s="1258"/>
      <c r="AT55" s="1258"/>
      <c r="AU55" s="1258"/>
      <c r="AV55" s="1258"/>
      <c r="AW55" s="1258"/>
      <c r="AX55" s="1258"/>
      <c r="AY55" s="1258"/>
      <c r="AZ55" s="1258"/>
      <c r="BA55" s="1258"/>
      <c r="BB55" s="1256" t="s">
        <v>573</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574</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576</v>
      </c>
    </row>
    <row r="64" spans="1:109">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577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571</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c r="B73" s="372"/>
      <c r="G73" s="1261"/>
      <c r="H73" s="1261"/>
      <c r="I73" s="1261"/>
      <c r="J73" s="1261"/>
      <c r="K73" s="1257"/>
      <c r="L73" s="1257"/>
      <c r="M73" s="1257"/>
      <c r="N73" s="1257"/>
      <c r="AM73" s="381"/>
      <c r="AN73" s="1256" t="s">
        <v>572</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v>137.30000000000001</v>
      </c>
      <c r="BQ73" s="1253"/>
      <c r="BR73" s="1253"/>
      <c r="BS73" s="1253"/>
      <c r="BT73" s="1253"/>
      <c r="BU73" s="1253"/>
      <c r="BV73" s="1253"/>
      <c r="BW73" s="1253"/>
      <c r="BX73" s="1253">
        <v>119.7</v>
      </c>
      <c r="BY73" s="1253"/>
      <c r="BZ73" s="1253"/>
      <c r="CA73" s="1253"/>
      <c r="CB73" s="1253"/>
      <c r="CC73" s="1253"/>
      <c r="CD73" s="1253"/>
      <c r="CE73" s="1253"/>
      <c r="CF73" s="1253">
        <v>103.7</v>
      </c>
      <c r="CG73" s="1253"/>
      <c r="CH73" s="1253"/>
      <c r="CI73" s="1253"/>
      <c r="CJ73" s="1253"/>
      <c r="CK73" s="1253"/>
      <c r="CL73" s="1253"/>
      <c r="CM73" s="1253"/>
      <c r="CN73" s="1253">
        <v>90</v>
      </c>
      <c r="CO73" s="1253"/>
      <c r="CP73" s="1253"/>
      <c r="CQ73" s="1253"/>
      <c r="CR73" s="1253"/>
      <c r="CS73" s="1253"/>
      <c r="CT73" s="1253"/>
      <c r="CU73" s="1253"/>
      <c r="CV73" s="1253">
        <v>81.7</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578</v>
      </c>
      <c r="BC75" s="1256"/>
      <c r="BD75" s="1256"/>
      <c r="BE75" s="1256"/>
      <c r="BF75" s="1256"/>
      <c r="BG75" s="1256"/>
      <c r="BH75" s="1256"/>
      <c r="BI75" s="1256"/>
      <c r="BJ75" s="1256"/>
      <c r="BK75" s="1256"/>
      <c r="BL75" s="1256"/>
      <c r="BM75" s="1256"/>
      <c r="BN75" s="1256"/>
      <c r="BO75" s="1256"/>
      <c r="BP75" s="1253">
        <v>11.2</v>
      </c>
      <c r="BQ75" s="1253"/>
      <c r="BR75" s="1253"/>
      <c r="BS75" s="1253"/>
      <c r="BT75" s="1253"/>
      <c r="BU75" s="1253"/>
      <c r="BV75" s="1253"/>
      <c r="BW75" s="1253"/>
      <c r="BX75" s="1253">
        <v>10.3</v>
      </c>
      <c r="BY75" s="1253"/>
      <c r="BZ75" s="1253"/>
      <c r="CA75" s="1253"/>
      <c r="CB75" s="1253"/>
      <c r="CC75" s="1253"/>
      <c r="CD75" s="1253"/>
      <c r="CE75" s="1253"/>
      <c r="CF75" s="1253">
        <v>9.9</v>
      </c>
      <c r="CG75" s="1253"/>
      <c r="CH75" s="1253"/>
      <c r="CI75" s="1253"/>
      <c r="CJ75" s="1253"/>
      <c r="CK75" s="1253"/>
      <c r="CL75" s="1253"/>
      <c r="CM75" s="1253"/>
      <c r="CN75" s="1253">
        <v>9.5</v>
      </c>
      <c r="CO75" s="1253"/>
      <c r="CP75" s="1253"/>
      <c r="CQ75" s="1253"/>
      <c r="CR75" s="1253"/>
      <c r="CS75" s="1253"/>
      <c r="CT75" s="1253"/>
      <c r="CU75" s="1253"/>
      <c r="CV75" s="1253">
        <v>9.8000000000000007</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575</v>
      </c>
      <c r="AO77" s="1258"/>
      <c r="AP77" s="1258"/>
      <c r="AQ77" s="1258"/>
      <c r="AR77" s="1258"/>
      <c r="AS77" s="1258"/>
      <c r="AT77" s="1258"/>
      <c r="AU77" s="1258"/>
      <c r="AV77" s="1258"/>
      <c r="AW77" s="1258"/>
      <c r="AX77" s="1258"/>
      <c r="AY77" s="1258"/>
      <c r="AZ77" s="1258"/>
      <c r="BA77" s="1258"/>
      <c r="BB77" s="1256" t="s">
        <v>573</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578</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DglXGaYFpujLoWvh0FwTQ//yvvBQUYnjxi3uklOrG5fAB5ixOat2sX1yr7kl1SlgFuyIKHe+N9RJrYgVEhYZcQ==" saltValue="ekXNrhOi/f9q6DPJAaQeS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gqLgFpLqA4eeHhCX84TzRFCtrBg4CR5Zb4vgiIXgVXiue7gbbl5YgPBP4jlwjI9Ww441IC4jPlf0stJcO8unWw==" saltValue="xdTNj6BYfCo1rjpLJBvE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57kkIpaYY9F5FTzDbrhUKl7jNPR9XaDxjgNQkWfTdwreyIyYvOV4sh0sBboN6zu3zcZB+HnnSvNdbXfRa/YDow==" saltValue="7kkGqm7G5SvtJax4CqEr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33705</v>
      </c>
      <c r="E3" s="156"/>
      <c r="F3" s="157">
        <v>51849</v>
      </c>
      <c r="G3" s="158"/>
      <c r="H3" s="159"/>
    </row>
    <row r="4" spans="1:8">
      <c r="A4" s="160"/>
      <c r="B4" s="161"/>
      <c r="C4" s="162"/>
      <c r="D4" s="163">
        <v>14561</v>
      </c>
      <c r="E4" s="164"/>
      <c r="F4" s="165">
        <v>26326</v>
      </c>
      <c r="G4" s="166"/>
      <c r="H4" s="167"/>
    </row>
    <row r="5" spans="1:8">
      <c r="A5" s="148" t="s">
        <v>522</v>
      </c>
      <c r="B5" s="153"/>
      <c r="C5" s="154"/>
      <c r="D5" s="155">
        <v>60930</v>
      </c>
      <c r="E5" s="156"/>
      <c r="F5" s="157">
        <v>52191</v>
      </c>
      <c r="G5" s="158"/>
      <c r="H5" s="159"/>
    </row>
    <row r="6" spans="1:8">
      <c r="A6" s="160"/>
      <c r="B6" s="161"/>
      <c r="C6" s="162"/>
      <c r="D6" s="163">
        <v>28327</v>
      </c>
      <c r="E6" s="164"/>
      <c r="F6" s="165">
        <v>26807</v>
      </c>
      <c r="G6" s="166"/>
      <c r="H6" s="167"/>
    </row>
    <row r="7" spans="1:8">
      <c r="A7" s="148" t="s">
        <v>523</v>
      </c>
      <c r="B7" s="153"/>
      <c r="C7" s="154"/>
      <c r="D7" s="155">
        <v>43059</v>
      </c>
      <c r="E7" s="156"/>
      <c r="F7" s="157">
        <v>48105</v>
      </c>
      <c r="G7" s="158"/>
      <c r="H7" s="159"/>
    </row>
    <row r="8" spans="1:8">
      <c r="A8" s="160"/>
      <c r="B8" s="161"/>
      <c r="C8" s="162"/>
      <c r="D8" s="163">
        <v>25931</v>
      </c>
      <c r="E8" s="164"/>
      <c r="F8" s="165">
        <v>24072</v>
      </c>
      <c r="G8" s="166"/>
      <c r="H8" s="167"/>
    </row>
    <row r="9" spans="1:8">
      <c r="A9" s="148" t="s">
        <v>524</v>
      </c>
      <c r="B9" s="153"/>
      <c r="C9" s="154"/>
      <c r="D9" s="155">
        <v>26414</v>
      </c>
      <c r="E9" s="156"/>
      <c r="F9" s="157">
        <v>47446</v>
      </c>
      <c r="G9" s="158"/>
      <c r="H9" s="159"/>
    </row>
    <row r="10" spans="1:8">
      <c r="A10" s="160"/>
      <c r="B10" s="161"/>
      <c r="C10" s="162"/>
      <c r="D10" s="163">
        <v>12584</v>
      </c>
      <c r="E10" s="164"/>
      <c r="F10" s="165">
        <v>24371</v>
      </c>
      <c r="G10" s="166"/>
      <c r="H10" s="167"/>
    </row>
    <row r="11" spans="1:8">
      <c r="A11" s="148" t="s">
        <v>525</v>
      </c>
      <c r="B11" s="153"/>
      <c r="C11" s="154"/>
      <c r="D11" s="155">
        <v>41311</v>
      </c>
      <c r="E11" s="156"/>
      <c r="F11" s="157">
        <v>48387</v>
      </c>
      <c r="G11" s="158"/>
      <c r="H11" s="159"/>
    </row>
    <row r="12" spans="1:8">
      <c r="A12" s="160"/>
      <c r="B12" s="161"/>
      <c r="C12" s="168"/>
      <c r="D12" s="163">
        <v>26016</v>
      </c>
      <c r="E12" s="164"/>
      <c r="F12" s="165">
        <v>25592</v>
      </c>
      <c r="G12" s="166"/>
      <c r="H12" s="167"/>
    </row>
    <row r="13" spans="1:8">
      <c r="A13" s="148"/>
      <c r="B13" s="153"/>
      <c r="C13" s="169"/>
      <c r="D13" s="170">
        <v>41084</v>
      </c>
      <c r="E13" s="171"/>
      <c r="F13" s="172">
        <v>49596</v>
      </c>
      <c r="G13" s="173"/>
      <c r="H13" s="159"/>
    </row>
    <row r="14" spans="1:8">
      <c r="A14" s="160"/>
      <c r="B14" s="161"/>
      <c r="C14" s="162"/>
      <c r="D14" s="163">
        <v>21484</v>
      </c>
      <c r="E14" s="164"/>
      <c r="F14" s="165">
        <v>25434</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0.78</v>
      </c>
      <c r="C19" s="174">
        <f>ROUND(VALUE(SUBSTITUTE(実質収支比率等に係る経年分析!G$48,"▲","-")),2)</f>
        <v>2.92</v>
      </c>
      <c r="D19" s="174">
        <f>ROUND(VALUE(SUBSTITUTE(実質収支比率等に係る経年分析!H$48,"▲","-")),2)</f>
        <v>6.68</v>
      </c>
      <c r="E19" s="174">
        <f>ROUND(VALUE(SUBSTITUTE(実質収支比率等に係る経年分析!I$48,"▲","-")),2)</f>
        <v>4.8099999999999996</v>
      </c>
      <c r="F19" s="174">
        <f>ROUND(VALUE(SUBSTITUTE(実質収支比率等に係る経年分析!J$48,"▲","-")),2)</f>
        <v>4.58</v>
      </c>
    </row>
    <row r="20" spans="1:11">
      <c r="A20" s="174" t="s">
        <v>53</v>
      </c>
      <c r="B20" s="174">
        <f>ROUND(VALUE(SUBSTITUTE(実質収支比率等に係る経年分析!F$47,"▲","-")),2)</f>
        <v>1.88</v>
      </c>
      <c r="C20" s="174">
        <f>ROUND(VALUE(SUBSTITUTE(実質収支比率等に係る経年分析!G$47,"▲","-")),2)</f>
        <v>2.86</v>
      </c>
      <c r="D20" s="174">
        <f>ROUND(VALUE(SUBSTITUTE(実質収支比率等に係る経年分析!H$47,"▲","-")),2)</f>
        <v>4.42</v>
      </c>
      <c r="E20" s="174">
        <f>ROUND(VALUE(SUBSTITUTE(実質収支比率等に係る経年分析!I$47,"▲","-")),2)</f>
        <v>3.5</v>
      </c>
      <c r="F20" s="174">
        <f>ROUND(VALUE(SUBSTITUTE(実質収支比率等に係る経年分析!J$47,"▲","-")),2)</f>
        <v>6.13</v>
      </c>
    </row>
    <row r="21" spans="1:11">
      <c r="A21" s="174" t="s">
        <v>54</v>
      </c>
      <c r="B21" s="174">
        <f>IF(ISNUMBER(VALUE(SUBSTITUTE(実質収支比率等に係る経年分析!F$49,"▲","-"))),ROUND(VALUE(SUBSTITUTE(実質収支比率等に係る経年分析!F$49,"▲","-")),2),NA())</f>
        <v>0.17</v>
      </c>
      <c r="C21" s="174">
        <f>IF(ISNUMBER(VALUE(SUBSTITUTE(実質収支比率等に係る経年分析!G$49,"▲","-"))),ROUND(VALUE(SUBSTITUTE(実質収支比率等に係る経年分析!G$49,"▲","-")),2),NA())</f>
        <v>2.69</v>
      </c>
      <c r="D21" s="174">
        <f>IF(ISNUMBER(VALUE(SUBSTITUTE(実質収支比率等に係る経年分析!H$49,"▲","-"))),ROUND(VALUE(SUBSTITUTE(実質収支比率等に係る経年分析!H$49,"▲","-")),2),NA())</f>
        <v>3.9</v>
      </c>
      <c r="E21" s="174">
        <f>IF(ISNUMBER(VALUE(SUBSTITUTE(実質収支比率等に係る経年分析!I$49,"▲","-"))),ROUND(VALUE(SUBSTITUTE(実質収支比率等に係る経年分析!I$49,"▲","-")),2),NA())</f>
        <v>-6.26</v>
      </c>
      <c r="F21" s="174">
        <f>IF(ISNUMBER(VALUE(SUBSTITUTE(実質収支比率等に係る経年分析!J$49,"▲","-"))),ROUND(VALUE(SUBSTITUTE(実質収支比率等に係る経年分析!J$49,"▲","-")),2),NA())</f>
        <v>-0.16</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住宅新築資金等貸付金特別会計</v>
      </c>
      <c r="B29" s="175">
        <f>IF(ROUND(VALUE(SUBSTITUTE(連結実質赤字比率に係る赤字・黒字の構成分析!F$41,"▲", "-")), 2) &lt; 0, ABS(ROUND(VALUE(SUBSTITUTE(連結実質赤字比率に係る赤字・黒字の構成分析!F$41,"▲", "-")), 2)), NA())</f>
        <v>0.71</v>
      </c>
      <c r="C29" s="175" t="e">
        <f>IF(ROUND(VALUE(SUBSTITUTE(連結実質赤字比率に係る赤字・黒字の構成分析!F$41,"▲", "-")), 2) &gt;= 0, ABS(ROUND(VALUE(SUBSTITUTE(連結実質赤字比率に係る赤字・黒字の構成分析!F$41,"▲", "-")), 2)), NA())</f>
        <v>#N/A</v>
      </c>
      <c r="D29" s="175">
        <f>IF(ROUND(VALUE(SUBSTITUTE(連結実質赤字比率に係る赤字・黒字の構成分析!G$41,"▲", "-")), 2) &lt; 0, ABS(ROUND(VALUE(SUBSTITUTE(連結実質赤字比率に係る赤字・黒字の構成分析!G$41,"▲", "-")), 2)), NA())</f>
        <v>0.68</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c r="A31" s="175" t="str">
        <f>IF(連結実質赤字比率に係る赤字・黒字の構成分析!C$39="",NA(),連結実質赤字比率に係る赤字・黒字の構成分析!C$39)</f>
        <v>病院事業会計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2.1800000000000002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2.2599999999999998</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4.5599999999999996</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8.0299999999999994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12795</v>
      </c>
      <c r="E42" s="176"/>
      <c r="F42" s="176"/>
      <c r="G42" s="176">
        <f>'実質公債費比率（分子）の構造'!L$52</f>
        <v>12886</v>
      </c>
      <c r="H42" s="176"/>
      <c r="I42" s="176"/>
      <c r="J42" s="176">
        <f>'実質公債費比率（分子）の構造'!M$52</f>
        <v>12587</v>
      </c>
      <c r="K42" s="176"/>
      <c r="L42" s="176"/>
      <c r="M42" s="176">
        <f>'実質公債費比率（分子）の構造'!N$52</f>
        <v>12279</v>
      </c>
      <c r="N42" s="176"/>
      <c r="O42" s="176"/>
      <c r="P42" s="176">
        <f>'実質公債費比率（分子）の構造'!O$52</f>
        <v>12120</v>
      </c>
    </row>
    <row r="43" spans="1:16">
      <c r="A43" s="176" t="s">
        <v>16</v>
      </c>
      <c r="B43" s="176">
        <f>'実質公債費比率（分子）の構造'!K$51</f>
        <v>8</v>
      </c>
      <c r="C43" s="176"/>
      <c r="D43" s="176"/>
      <c r="E43" s="176">
        <f>'実質公債費比率（分子）の構造'!L$51</f>
        <v>11</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c r="A44" s="176" t="s">
        <v>62</v>
      </c>
      <c r="B44" s="176">
        <f>'実質公債費比率（分子）の構造'!K$50</f>
        <v>4</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1774</v>
      </c>
      <c r="C46" s="176"/>
      <c r="D46" s="176"/>
      <c r="E46" s="176">
        <f>'実質公債費比率（分子）の構造'!L$48</f>
        <v>1367</v>
      </c>
      <c r="F46" s="176"/>
      <c r="G46" s="176"/>
      <c r="H46" s="176">
        <f>'実質公債費比率（分子）の構造'!M$48</f>
        <v>1352</v>
      </c>
      <c r="I46" s="176"/>
      <c r="J46" s="176"/>
      <c r="K46" s="176">
        <f>'実質公債費比率（分子）の構造'!N$48</f>
        <v>1198</v>
      </c>
      <c r="L46" s="176"/>
      <c r="M46" s="176"/>
      <c r="N46" s="176">
        <f>'実質公債費比率（分子）の構造'!O$48</f>
        <v>1092</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18105</v>
      </c>
      <c r="C49" s="176"/>
      <c r="D49" s="176"/>
      <c r="E49" s="176">
        <f>'実質公債費比率（分子）の構造'!L$45</f>
        <v>17972</v>
      </c>
      <c r="F49" s="176"/>
      <c r="G49" s="176"/>
      <c r="H49" s="176">
        <f>'実質公債費比率（分子）の構造'!M$45</f>
        <v>18419</v>
      </c>
      <c r="I49" s="176"/>
      <c r="J49" s="176"/>
      <c r="K49" s="176">
        <f>'実質公債費比率（分子）の構造'!N$45</f>
        <v>17927</v>
      </c>
      <c r="L49" s="176"/>
      <c r="M49" s="176"/>
      <c r="N49" s="176">
        <f>'実質公債費比率（分子）の構造'!O$45</f>
        <v>18471</v>
      </c>
      <c r="O49" s="176"/>
      <c r="P49" s="176"/>
    </row>
    <row r="50" spans="1:16">
      <c r="A50" s="176" t="s">
        <v>67</v>
      </c>
      <c r="B50" s="176" t="e">
        <f>NA()</f>
        <v>#N/A</v>
      </c>
      <c r="C50" s="176">
        <f>IF(ISNUMBER('実質公債費比率（分子）の構造'!K$53),'実質公債費比率（分子）の構造'!K$53,NA())</f>
        <v>7096</v>
      </c>
      <c r="D50" s="176" t="e">
        <f>NA()</f>
        <v>#N/A</v>
      </c>
      <c r="E50" s="176" t="e">
        <f>NA()</f>
        <v>#N/A</v>
      </c>
      <c r="F50" s="176">
        <f>IF(ISNUMBER('実質公債費比率（分子）の構造'!L$53),'実質公債費比率（分子）の構造'!L$53,NA())</f>
        <v>6468</v>
      </c>
      <c r="G50" s="176" t="e">
        <f>NA()</f>
        <v>#N/A</v>
      </c>
      <c r="H50" s="176" t="e">
        <f>NA()</f>
        <v>#N/A</v>
      </c>
      <c r="I50" s="176">
        <f>IF(ISNUMBER('実質公債費比率（分子）の構造'!M$53),'実質公債費比率（分子）の構造'!M$53,NA())</f>
        <v>7188</v>
      </c>
      <c r="J50" s="176" t="e">
        <f>NA()</f>
        <v>#N/A</v>
      </c>
      <c r="K50" s="176" t="e">
        <f>NA()</f>
        <v>#N/A</v>
      </c>
      <c r="L50" s="176">
        <f>IF(ISNUMBER('実質公債費比率（分子）の構造'!N$53),'実質公債費比率（分子）の構造'!N$53,NA())</f>
        <v>6850</v>
      </c>
      <c r="M50" s="176" t="e">
        <f>NA()</f>
        <v>#N/A</v>
      </c>
      <c r="N50" s="176" t="e">
        <f>NA()</f>
        <v>#N/A</v>
      </c>
      <c r="O50" s="176">
        <f>IF(ISNUMBER('実質公債費比率（分子）の構造'!O$53),'実質公債費比率（分子）の構造'!O$53,NA())</f>
        <v>7447</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119957</v>
      </c>
      <c r="E56" s="175"/>
      <c r="F56" s="175"/>
      <c r="G56" s="175">
        <f>'将来負担比率（分子）の構造'!J$52</f>
        <v>122211</v>
      </c>
      <c r="H56" s="175"/>
      <c r="I56" s="175"/>
      <c r="J56" s="175">
        <f>'将来負担比率（分子）の構造'!K$52</f>
        <v>121577</v>
      </c>
      <c r="K56" s="175"/>
      <c r="L56" s="175"/>
      <c r="M56" s="175">
        <f>'将来負担比率（分子）の構造'!L$52</f>
        <v>119199</v>
      </c>
      <c r="N56" s="175"/>
      <c r="O56" s="175"/>
      <c r="P56" s="175">
        <f>'将来負担比率（分子）の構造'!M$52</f>
        <v>114923</v>
      </c>
    </row>
    <row r="57" spans="1:16">
      <c r="A57" s="175" t="s">
        <v>42</v>
      </c>
      <c r="B57" s="175"/>
      <c r="C57" s="175"/>
      <c r="D57" s="175">
        <f>'将来負担比率（分子）の構造'!I$51</f>
        <v>28418</v>
      </c>
      <c r="E57" s="175"/>
      <c r="F57" s="175"/>
      <c r="G57" s="175">
        <f>'将来負担比率（分子）の構造'!J$51</f>
        <v>30679</v>
      </c>
      <c r="H57" s="175"/>
      <c r="I57" s="175"/>
      <c r="J57" s="175">
        <f>'将来負担比率（分子）の構造'!K$51</f>
        <v>28472</v>
      </c>
      <c r="K57" s="175"/>
      <c r="L57" s="175"/>
      <c r="M57" s="175">
        <f>'将来負担比率（分子）の構造'!L$51</f>
        <v>28183</v>
      </c>
      <c r="N57" s="175"/>
      <c r="O57" s="175"/>
      <c r="P57" s="175">
        <f>'将来負担比率（分子）の構造'!M$51</f>
        <v>27947</v>
      </c>
    </row>
    <row r="58" spans="1:16">
      <c r="A58" s="175" t="s">
        <v>41</v>
      </c>
      <c r="B58" s="175"/>
      <c r="C58" s="175"/>
      <c r="D58" s="175">
        <f>'将来負担比率（分子）の構造'!I$50</f>
        <v>5466</v>
      </c>
      <c r="E58" s="175"/>
      <c r="F58" s="175"/>
      <c r="G58" s="175">
        <f>'将来負担比率（分子）の構造'!J$50</f>
        <v>7115</v>
      </c>
      <c r="H58" s="175"/>
      <c r="I58" s="175"/>
      <c r="J58" s="175">
        <f>'将来負担比率（分子）の構造'!K$50</f>
        <v>11118</v>
      </c>
      <c r="K58" s="175"/>
      <c r="L58" s="175"/>
      <c r="M58" s="175">
        <f>'将来負担比率（分子）の構造'!L$50</f>
        <v>10396</v>
      </c>
      <c r="N58" s="175"/>
      <c r="O58" s="175"/>
      <c r="P58" s="175">
        <f>'将来負担比率（分子）の構造'!M$50</f>
        <v>12995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18053</v>
      </c>
      <c r="C62" s="175"/>
      <c r="D62" s="175"/>
      <c r="E62" s="175">
        <f>'将来負担比率（分子）の構造'!J$45</f>
        <v>17108</v>
      </c>
      <c r="F62" s="175"/>
      <c r="G62" s="175"/>
      <c r="H62" s="175">
        <f>'将来負担比率（分子）の構造'!K$45</f>
        <v>16886</v>
      </c>
      <c r="I62" s="175"/>
      <c r="J62" s="175"/>
      <c r="K62" s="175">
        <f>'将来負担比率（分子）の構造'!L$45</f>
        <v>16207</v>
      </c>
      <c r="L62" s="175"/>
      <c r="M62" s="175"/>
      <c r="N62" s="175">
        <f>'将来負担比率（分子）の構造'!M$45</f>
        <v>16842</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28990</v>
      </c>
      <c r="C64" s="175"/>
      <c r="D64" s="175"/>
      <c r="E64" s="175">
        <f>'将来負担比率（分子）の構造'!J$43</f>
        <v>24477</v>
      </c>
      <c r="F64" s="175"/>
      <c r="G64" s="175"/>
      <c r="H64" s="175">
        <f>'将来負担比率（分子）の構造'!K$43</f>
        <v>19728</v>
      </c>
      <c r="I64" s="175"/>
      <c r="J64" s="175"/>
      <c r="K64" s="175">
        <f>'将来負担比率（分子）の構造'!L$43</f>
        <v>16738</v>
      </c>
      <c r="L64" s="175"/>
      <c r="M64" s="175"/>
      <c r="N64" s="175">
        <f>'将来負担比率（分子）の構造'!M$43</f>
        <v>14930</v>
      </c>
      <c r="O64" s="175"/>
      <c r="P64" s="175"/>
    </row>
    <row r="65" spans="1:16">
      <c r="A65" s="175" t="s">
        <v>32</v>
      </c>
      <c r="B65" s="175">
        <f>'将来負担比率（分子）の構造'!I$42</f>
        <v>14</v>
      </c>
      <c r="C65" s="175"/>
      <c r="D65" s="175"/>
      <c r="E65" s="175">
        <f>'将来負担比率（分子）の構造'!J$42</f>
        <v>11</v>
      </c>
      <c r="F65" s="175"/>
      <c r="G65" s="175"/>
      <c r="H65" s="175">
        <f>'将来負担比率（分子）の構造'!K$42</f>
        <v>8</v>
      </c>
      <c r="I65" s="175"/>
      <c r="J65" s="175"/>
      <c r="K65" s="175">
        <f>'将来負担比率（分子）の構造'!L$42</f>
        <v>5</v>
      </c>
      <c r="L65" s="175"/>
      <c r="M65" s="175"/>
      <c r="N65" s="175">
        <f>'将来負担比率（分子）の構造'!M$42</f>
        <v>2</v>
      </c>
      <c r="O65" s="175"/>
      <c r="P65" s="175"/>
    </row>
    <row r="66" spans="1:16">
      <c r="A66" s="175" t="s">
        <v>31</v>
      </c>
      <c r="B66" s="175">
        <f>'将来負担比率（分子）の構造'!I$41</f>
        <v>198626</v>
      </c>
      <c r="C66" s="175"/>
      <c r="D66" s="175"/>
      <c r="E66" s="175">
        <f>'将来負担比率（分子）の構造'!J$41</f>
        <v>201045</v>
      </c>
      <c r="F66" s="175"/>
      <c r="G66" s="175"/>
      <c r="H66" s="175">
        <f>'将来負担比率（分子）の構造'!K$41</f>
        <v>200230</v>
      </c>
      <c r="I66" s="175"/>
      <c r="J66" s="175"/>
      <c r="K66" s="175">
        <f>'将来負担比率（分子）の構造'!L$41</f>
        <v>189587</v>
      </c>
      <c r="L66" s="175"/>
      <c r="M66" s="175"/>
      <c r="N66" s="175">
        <f>'将来負担比率（分子）の構造'!M$41</f>
        <v>183737</v>
      </c>
      <c r="O66" s="175"/>
      <c r="P66" s="175"/>
    </row>
    <row r="67" spans="1:16">
      <c r="A67" s="175" t="s">
        <v>71</v>
      </c>
      <c r="B67" s="175" t="e">
        <f>NA()</f>
        <v>#N/A</v>
      </c>
      <c r="C67" s="175">
        <f>IF(ISNUMBER('将来負担比率（分子）の構造'!I$53), IF('将来負担比率（分子）の構造'!I$53 &lt; 0, 0, '将来負担比率（分子）の構造'!I$53), NA())</f>
        <v>91841</v>
      </c>
      <c r="D67" s="175" t="e">
        <f>NA()</f>
        <v>#N/A</v>
      </c>
      <c r="E67" s="175" t="e">
        <f>NA()</f>
        <v>#N/A</v>
      </c>
      <c r="F67" s="175">
        <f>IF(ISNUMBER('将来負担比率（分子）の構造'!J$53), IF('将来負担比率（分子）の構造'!J$53 &lt; 0, 0, '将来負担比率（分子）の構造'!J$53), NA())</f>
        <v>82636</v>
      </c>
      <c r="G67" s="175" t="e">
        <f>NA()</f>
        <v>#N/A</v>
      </c>
      <c r="H67" s="175" t="e">
        <f>NA()</f>
        <v>#N/A</v>
      </c>
      <c r="I67" s="175">
        <f>IF(ISNUMBER('将来負担比率（分子）の構造'!K$53), IF('将来負担比率（分子）の構造'!K$53 &lt; 0, 0, '将来負担比率（分子）の構造'!K$53), NA())</f>
        <v>75687</v>
      </c>
      <c r="J67" s="175" t="e">
        <f>NA()</f>
        <v>#N/A</v>
      </c>
      <c r="K67" s="175" t="e">
        <f>NA()</f>
        <v>#N/A</v>
      </c>
      <c r="L67" s="175">
        <f>IF(ISNUMBER('将来負担比率（分子）の構造'!L$53), IF('将来負担比率（分子）の構造'!L$53 &lt; 0, 0, '将来負担比率（分子）の構造'!L$53), NA())</f>
        <v>64758</v>
      </c>
      <c r="M67" s="175" t="e">
        <f>NA()</f>
        <v>#N/A</v>
      </c>
      <c r="N67" s="175" t="e">
        <f>NA()</f>
        <v>#N/A</v>
      </c>
      <c r="O67" s="175">
        <f>IF(ISNUMBER('将来負担比率（分子）の構造'!M$53), IF('将来負担比率（分子）の構造'!M$53 &lt; 0, 0, '将来負担比率（分子）の構造'!M$53), NA())</f>
        <v>59645</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3641</v>
      </c>
      <c r="C72" s="179">
        <f>基金残高に係る経年分析!G55</f>
        <v>2841</v>
      </c>
      <c r="D72" s="179">
        <f>基金残高に係る経年分析!H55</f>
        <v>5041</v>
      </c>
    </row>
    <row r="73" spans="1:16">
      <c r="A73" s="178" t="s">
        <v>74</v>
      </c>
      <c r="B73" s="179">
        <f>基金残高に係る経年分析!F56</f>
        <v>2234</v>
      </c>
      <c r="C73" s="179">
        <f>基金残高に係る経年分析!G56</f>
        <v>1703</v>
      </c>
      <c r="D73" s="179">
        <f>基金残高に係る経年分析!H56</f>
        <v>1724</v>
      </c>
    </row>
    <row r="74" spans="1:16">
      <c r="A74" s="178" t="s">
        <v>75</v>
      </c>
      <c r="B74" s="179">
        <f>基金残高に係る経年分析!F57</f>
        <v>6243</v>
      </c>
      <c r="C74" s="179">
        <f>基金残高に係る経年分析!G57</f>
        <v>6452</v>
      </c>
      <c r="D74" s="179">
        <f>基金残高に係る経年分析!H57</f>
        <v>6411</v>
      </c>
    </row>
  </sheetData>
  <sheetProtection algorithmName="SHA-512" hashValue="rKKWgeN9M1FD+CJCB6kyQua15IKXfFha3ioVwXq6eKRVyyhrqO83hODo/Ve3PO3mM7jhaevvRqnHUSOGxKzSgg==" saltValue="n2kUzw7GpZlXSGER0C/Z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52895421</v>
      </c>
      <c r="S5" s="713"/>
      <c r="T5" s="713"/>
      <c r="U5" s="713"/>
      <c r="V5" s="713"/>
      <c r="W5" s="713"/>
      <c r="X5" s="713"/>
      <c r="Y5" s="738"/>
      <c r="Z5" s="751">
        <v>34</v>
      </c>
      <c r="AA5" s="751"/>
      <c r="AB5" s="751"/>
      <c r="AC5" s="751"/>
      <c r="AD5" s="752">
        <v>49457645</v>
      </c>
      <c r="AE5" s="752"/>
      <c r="AF5" s="752"/>
      <c r="AG5" s="752"/>
      <c r="AH5" s="752"/>
      <c r="AI5" s="752"/>
      <c r="AJ5" s="752"/>
      <c r="AK5" s="752"/>
      <c r="AL5" s="739">
        <v>60.3</v>
      </c>
      <c r="AM5" s="721"/>
      <c r="AN5" s="721"/>
      <c r="AO5" s="740"/>
      <c r="AP5" s="715" t="s">
        <v>216</v>
      </c>
      <c r="AQ5" s="716"/>
      <c r="AR5" s="716"/>
      <c r="AS5" s="716"/>
      <c r="AT5" s="716"/>
      <c r="AU5" s="716"/>
      <c r="AV5" s="716"/>
      <c r="AW5" s="716"/>
      <c r="AX5" s="716"/>
      <c r="AY5" s="716"/>
      <c r="AZ5" s="716"/>
      <c r="BA5" s="716"/>
      <c r="BB5" s="716"/>
      <c r="BC5" s="716"/>
      <c r="BD5" s="716"/>
      <c r="BE5" s="716"/>
      <c r="BF5" s="717"/>
      <c r="BG5" s="657">
        <v>48398763</v>
      </c>
      <c r="BH5" s="658"/>
      <c r="BI5" s="658"/>
      <c r="BJ5" s="658"/>
      <c r="BK5" s="658"/>
      <c r="BL5" s="658"/>
      <c r="BM5" s="658"/>
      <c r="BN5" s="659"/>
      <c r="BO5" s="695">
        <v>91.5</v>
      </c>
      <c r="BP5" s="695"/>
      <c r="BQ5" s="695"/>
      <c r="BR5" s="695"/>
      <c r="BS5" s="696">
        <v>492991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841564</v>
      </c>
      <c r="S6" s="658"/>
      <c r="T6" s="658"/>
      <c r="U6" s="658"/>
      <c r="V6" s="658"/>
      <c r="W6" s="658"/>
      <c r="X6" s="658"/>
      <c r="Y6" s="659"/>
      <c r="Z6" s="695">
        <v>0.5</v>
      </c>
      <c r="AA6" s="695"/>
      <c r="AB6" s="695"/>
      <c r="AC6" s="695"/>
      <c r="AD6" s="696">
        <v>841564</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48398763</v>
      </c>
      <c r="BH6" s="658"/>
      <c r="BI6" s="658"/>
      <c r="BJ6" s="658"/>
      <c r="BK6" s="658"/>
      <c r="BL6" s="658"/>
      <c r="BM6" s="658"/>
      <c r="BN6" s="659"/>
      <c r="BO6" s="695">
        <v>91.5</v>
      </c>
      <c r="BP6" s="695"/>
      <c r="BQ6" s="695"/>
      <c r="BR6" s="695"/>
      <c r="BS6" s="696">
        <v>492991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642282</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642282</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25731</v>
      </c>
      <c r="S7" s="658"/>
      <c r="T7" s="658"/>
      <c r="U7" s="658"/>
      <c r="V7" s="658"/>
      <c r="W7" s="658"/>
      <c r="X7" s="658"/>
      <c r="Y7" s="659"/>
      <c r="Z7" s="695">
        <v>0</v>
      </c>
      <c r="AA7" s="695"/>
      <c r="AB7" s="695"/>
      <c r="AC7" s="695"/>
      <c r="AD7" s="696">
        <v>25731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25445306</v>
      </c>
      <c r="BH7" s="658"/>
      <c r="BI7" s="658"/>
      <c r="BJ7" s="658"/>
      <c r="BK7" s="658"/>
      <c r="BL7" s="658"/>
      <c r="BM7" s="658"/>
      <c r="BN7" s="659"/>
      <c r="BO7" s="695">
        <v>48.1</v>
      </c>
      <c r="BP7" s="695"/>
      <c r="BQ7" s="695"/>
      <c r="BR7" s="695"/>
      <c r="BS7" s="696">
        <v>492991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13313073</v>
      </c>
      <c r="CS7" s="658"/>
      <c r="CT7" s="658"/>
      <c r="CU7" s="658"/>
      <c r="CV7" s="658"/>
      <c r="CW7" s="658"/>
      <c r="CX7" s="658"/>
      <c r="CY7" s="659"/>
      <c r="CZ7" s="695">
        <v>8.8000000000000007</v>
      </c>
      <c r="DA7" s="695"/>
      <c r="DB7" s="695"/>
      <c r="DC7" s="695"/>
      <c r="DD7" s="663">
        <v>1071969</v>
      </c>
      <c r="DE7" s="658"/>
      <c r="DF7" s="658"/>
      <c r="DG7" s="658"/>
      <c r="DH7" s="658"/>
      <c r="DI7" s="658"/>
      <c r="DJ7" s="658"/>
      <c r="DK7" s="658"/>
      <c r="DL7" s="658"/>
      <c r="DM7" s="658"/>
      <c r="DN7" s="658"/>
      <c r="DO7" s="658"/>
      <c r="DP7" s="659"/>
      <c r="DQ7" s="663">
        <v>10512971</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722435</v>
      </c>
      <c r="S8" s="658"/>
      <c r="T8" s="658"/>
      <c r="U8" s="658"/>
      <c r="V8" s="658"/>
      <c r="W8" s="658"/>
      <c r="X8" s="658"/>
      <c r="Y8" s="659"/>
      <c r="Z8" s="695">
        <v>0.5</v>
      </c>
      <c r="AA8" s="695"/>
      <c r="AB8" s="695"/>
      <c r="AC8" s="695"/>
      <c r="AD8" s="696">
        <v>722435</v>
      </c>
      <c r="AE8" s="696"/>
      <c r="AF8" s="696"/>
      <c r="AG8" s="696"/>
      <c r="AH8" s="696"/>
      <c r="AI8" s="696"/>
      <c r="AJ8" s="696"/>
      <c r="AK8" s="696"/>
      <c r="AL8" s="660">
        <v>0.9</v>
      </c>
      <c r="AM8" s="661"/>
      <c r="AN8" s="661"/>
      <c r="AO8" s="697"/>
      <c r="AP8" s="654" t="s">
        <v>227</v>
      </c>
      <c r="AQ8" s="655"/>
      <c r="AR8" s="655"/>
      <c r="AS8" s="655"/>
      <c r="AT8" s="655"/>
      <c r="AU8" s="655"/>
      <c r="AV8" s="655"/>
      <c r="AW8" s="655"/>
      <c r="AX8" s="655"/>
      <c r="AY8" s="655"/>
      <c r="AZ8" s="655"/>
      <c r="BA8" s="655"/>
      <c r="BB8" s="655"/>
      <c r="BC8" s="655"/>
      <c r="BD8" s="655"/>
      <c r="BE8" s="655"/>
      <c r="BF8" s="656"/>
      <c r="BG8" s="657">
        <v>560873</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71938493</v>
      </c>
      <c r="CS8" s="658"/>
      <c r="CT8" s="658"/>
      <c r="CU8" s="658"/>
      <c r="CV8" s="658"/>
      <c r="CW8" s="658"/>
      <c r="CX8" s="658"/>
      <c r="CY8" s="659"/>
      <c r="CZ8" s="695">
        <v>47.6</v>
      </c>
      <c r="DA8" s="695"/>
      <c r="DB8" s="695"/>
      <c r="DC8" s="695"/>
      <c r="DD8" s="663">
        <v>1265078</v>
      </c>
      <c r="DE8" s="658"/>
      <c r="DF8" s="658"/>
      <c r="DG8" s="658"/>
      <c r="DH8" s="658"/>
      <c r="DI8" s="658"/>
      <c r="DJ8" s="658"/>
      <c r="DK8" s="658"/>
      <c r="DL8" s="658"/>
      <c r="DM8" s="658"/>
      <c r="DN8" s="658"/>
      <c r="DO8" s="658"/>
      <c r="DP8" s="659"/>
      <c r="DQ8" s="663">
        <v>34669115</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789906</v>
      </c>
      <c r="S9" s="658"/>
      <c r="T9" s="658"/>
      <c r="U9" s="658"/>
      <c r="V9" s="658"/>
      <c r="W9" s="658"/>
      <c r="X9" s="658"/>
      <c r="Y9" s="659"/>
      <c r="Z9" s="695">
        <v>0.5</v>
      </c>
      <c r="AA9" s="695"/>
      <c r="AB9" s="695"/>
      <c r="AC9" s="695"/>
      <c r="AD9" s="696">
        <v>789906</v>
      </c>
      <c r="AE9" s="696"/>
      <c r="AF9" s="696"/>
      <c r="AG9" s="696"/>
      <c r="AH9" s="696"/>
      <c r="AI9" s="696"/>
      <c r="AJ9" s="696"/>
      <c r="AK9" s="696"/>
      <c r="AL9" s="660">
        <v>1</v>
      </c>
      <c r="AM9" s="661"/>
      <c r="AN9" s="661"/>
      <c r="AO9" s="697"/>
      <c r="AP9" s="654" t="s">
        <v>230</v>
      </c>
      <c r="AQ9" s="655"/>
      <c r="AR9" s="655"/>
      <c r="AS9" s="655"/>
      <c r="AT9" s="655"/>
      <c r="AU9" s="655"/>
      <c r="AV9" s="655"/>
      <c r="AW9" s="655"/>
      <c r="AX9" s="655"/>
      <c r="AY9" s="655"/>
      <c r="AZ9" s="655"/>
      <c r="BA9" s="655"/>
      <c r="BB9" s="655"/>
      <c r="BC9" s="655"/>
      <c r="BD9" s="655"/>
      <c r="BE9" s="655"/>
      <c r="BF9" s="656"/>
      <c r="BG9" s="657">
        <v>22250267</v>
      </c>
      <c r="BH9" s="658"/>
      <c r="BI9" s="658"/>
      <c r="BJ9" s="658"/>
      <c r="BK9" s="658"/>
      <c r="BL9" s="658"/>
      <c r="BM9" s="658"/>
      <c r="BN9" s="659"/>
      <c r="BO9" s="695">
        <v>42.1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12763241</v>
      </c>
      <c r="CS9" s="658"/>
      <c r="CT9" s="658"/>
      <c r="CU9" s="658"/>
      <c r="CV9" s="658"/>
      <c r="CW9" s="658"/>
      <c r="CX9" s="658"/>
      <c r="CY9" s="659"/>
      <c r="CZ9" s="695">
        <v>8.5</v>
      </c>
      <c r="DA9" s="695"/>
      <c r="DB9" s="695"/>
      <c r="DC9" s="695"/>
      <c r="DD9" s="663">
        <v>539722</v>
      </c>
      <c r="DE9" s="658"/>
      <c r="DF9" s="658"/>
      <c r="DG9" s="658"/>
      <c r="DH9" s="658"/>
      <c r="DI9" s="658"/>
      <c r="DJ9" s="658"/>
      <c r="DK9" s="658"/>
      <c r="DL9" s="658"/>
      <c r="DM9" s="658"/>
      <c r="DN9" s="658"/>
      <c r="DO9" s="658"/>
      <c r="DP9" s="659"/>
      <c r="DQ9" s="663">
        <v>9384704</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909752</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104705</v>
      </c>
      <c r="CS10" s="658"/>
      <c r="CT10" s="658"/>
      <c r="CU10" s="658"/>
      <c r="CV10" s="658"/>
      <c r="CW10" s="658"/>
      <c r="CX10" s="658"/>
      <c r="CY10" s="659"/>
      <c r="CZ10" s="695">
        <v>0.1</v>
      </c>
      <c r="DA10" s="695"/>
      <c r="DB10" s="695"/>
      <c r="DC10" s="695"/>
      <c r="DD10" s="663">
        <v>5015</v>
      </c>
      <c r="DE10" s="658"/>
      <c r="DF10" s="658"/>
      <c r="DG10" s="658"/>
      <c r="DH10" s="658"/>
      <c r="DI10" s="658"/>
      <c r="DJ10" s="658"/>
      <c r="DK10" s="658"/>
      <c r="DL10" s="658"/>
      <c r="DM10" s="658"/>
      <c r="DN10" s="658"/>
      <c r="DO10" s="658"/>
      <c r="DP10" s="659"/>
      <c r="DQ10" s="663">
        <v>96698</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7892593</v>
      </c>
      <c r="S11" s="658"/>
      <c r="T11" s="658"/>
      <c r="U11" s="658"/>
      <c r="V11" s="658"/>
      <c r="W11" s="658"/>
      <c r="X11" s="658"/>
      <c r="Y11" s="659"/>
      <c r="Z11" s="660">
        <v>5.0999999999999996</v>
      </c>
      <c r="AA11" s="661"/>
      <c r="AB11" s="661"/>
      <c r="AC11" s="662"/>
      <c r="AD11" s="663">
        <v>7892593</v>
      </c>
      <c r="AE11" s="658"/>
      <c r="AF11" s="658"/>
      <c r="AG11" s="658"/>
      <c r="AH11" s="658"/>
      <c r="AI11" s="658"/>
      <c r="AJ11" s="658"/>
      <c r="AK11" s="659"/>
      <c r="AL11" s="660">
        <v>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1724414</v>
      </c>
      <c r="BH11" s="658"/>
      <c r="BI11" s="658"/>
      <c r="BJ11" s="658"/>
      <c r="BK11" s="658"/>
      <c r="BL11" s="658"/>
      <c r="BM11" s="658"/>
      <c r="BN11" s="659"/>
      <c r="BO11" s="695">
        <v>3.3</v>
      </c>
      <c r="BP11" s="695"/>
      <c r="BQ11" s="695"/>
      <c r="BR11" s="695"/>
      <c r="BS11" s="696">
        <v>492991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651303</v>
      </c>
      <c r="CS11" s="658"/>
      <c r="CT11" s="658"/>
      <c r="CU11" s="658"/>
      <c r="CV11" s="658"/>
      <c r="CW11" s="658"/>
      <c r="CX11" s="658"/>
      <c r="CY11" s="659"/>
      <c r="CZ11" s="695">
        <v>0.4</v>
      </c>
      <c r="DA11" s="695"/>
      <c r="DB11" s="695"/>
      <c r="DC11" s="695"/>
      <c r="DD11" s="663">
        <v>213940</v>
      </c>
      <c r="DE11" s="658"/>
      <c r="DF11" s="658"/>
      <c r="DG11" s="658"/>
      <c r="DH11" s="658"/>
      <c r="DI11" s="658"/>
      <c r="DJ11" s="658"/>
      <c r="DK11" s="658"/>
      <c r="DL11" s="658"/>
      <c r="DM11" s="658"/>
      <c r="DN11" s="658"/>
      <c r="DO11" s="658"/>
      <c r="DP11" s="659"/>
      <c r="DQ11" s="663">
        <v>386984</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273029</v>
      </c>
      <c r="S12" s="658"/>
      <c r="T12" s="658"/>
      <c r="U12" s="658"/>
      <c r="V12" s="658"/>
      <c r="W12" s="658"/>
      <c r="X12" s="658"/>
      <c r="Y12" s="659"/>
      <c r="Z12" s="695">
        <v>0.2</v>
      </c>
      <c r="AA12" s="695"/>
      <c r="AB12" s="695"/>
      <c r="AC12" s="695"/>
      <c r="AD12" s="696">
        <v>273029</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20394988</v>
      </c>
      <c r="BH12" s="658"/>
      <c r="BI12" s="658"/>
      <c r="BJ12" s="658"/>
      <c r="BK12" s="658"/>
      <c r="BL12" s="658"/>
      <c r="BM12" s="658"/>
      <c r="BN12" s="659"/>
      <c r="BO12" s="695">
        <v>38.6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1772992</v>
      </c>
      <c r="CS12" s="658"/>
      <c r="CT12" s="658"/>
      <c r="CU12" s="658"/>
      <c r="CV12" s="658"/>
      <c r="CW12" s="658"/>
      <c r="CX12" s="658"/>
      <c r="CY12" s="659"/>
      <c r="CZ12" s="695">
        <v>1.2</v>
      </c>
      <c r="DA12" s="695"/>
      <c r="DB12" s="695"/>
      <c r="DC12" s="695"/>
      <c r="DD12" s="663">
        <v>133658</v>
      </c>
      <c r="DE12" s="658"/>
      <c r="DF12" s="658"/>
      <c r="DG12" s="658"/>
      <c r="DH12" s="658"/>
      <c r="DI12" s="658"/>
      <c r="DJ12" s="658"/>
      <c r="DK12" s="658"/>
      <c r="DL12" s="658"/>
      <c r="DM12" s="658"/>
      <c r="DN12" s="658"/>
      <c r="DO12" s="658"/>
      <c r="DP12" s="659"/>
      <c r="DQ12" s="663">
        <v>1178148</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20343993</v>
      </c>
      <c r="BH13" s="658"/>
      <c r="BI13" s="658"/>
      <c r="BJ13" s="658"/>
      <c r="BK13" s="658"/>
      <c r="BL13" s="658"/>
      <c r="BM13" s="658"/>
      <c r="BN13" s="659"/>
      <c r="BO13" s="695">
        <v>38.5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9676700</v>
      </c>
      <c r="CS13" s="658"/>
      <c r="CT13" s="658"/>
      <c r="CU13" s="658"/>
      <c r="CV13" s="658"/>
      <c r="CW13" s="658"/>
      <c r="CX13" s="658"/>
      <c r="CY13" s="659"/>
      <c r="CZ13" s="695">
        <v>6.4</v>
      </c>
      <c r="DA13" s="695"/>
      <c r="DB13" s="695"/>
      <c r="DC13" s="695"/>
      <c r="DD13" s="663">
        <v>5094566</v>
      </c>
      <c r="DE13" s="658"/>
      <c r="DF13" s="658"/>
      <c r="DG13" s="658"/>
      <c r="DH13" s="658"/>
      <c r="DI13" s="658"/>
      <c r="DJ13" s="658"/>
      <c r="DK13" s="658"/>
      <c r="DL13" s="658"/>
      <c r="DM13" s="658"/>
      <c r="DN13" s="658"/>
      <c r="DO13" s="658"/>
      <c r="DP13" s="659"/>
      <c r="DQ13" s="663">
        <v>5005695</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18798</v>
      </c>
      <c r="S14" s="658"/>
      <c r="T14" s="658"/>
      <c r="U14" s="658"/>
      <c r="V14" s="658"/>
      <c r="W14" s="658"/>
      <c r="X14" s="658"/>
      <c r="Y14" s="659"/>
      <c r="Z14" s="695">
        <v>0</v>
      </c>
      <c r="AA14" s="695"/>
      <c r="AB14" s="695"/>
      <c r="AC14" s="695"/>
      <c r="AD14" s="696">
        <v>18798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729573</v>
      </c>
      <c r="BH14" s="658"/>
      <c r="BI14" s="658"/>
      <c r="BJ14" s="658"/>
      <c r="BK14" s="658"/>
      <c r="BL14" s="658"/>
      <c r="BM14" s="658"/>
      <c r="BN14" s="659"/>
      <c r="BO14" s="695">
        <v>1.4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4276453</v>
      </c>
      <c r="CS14" s="658"/>
      <c r="CT14" s="658"/>
      <c r="CU14" s="658"/>
      <c r="CV14" s="658"/>
      <c r="CW14" s="658"/>
      <c r="CX14" s="658"/>
      <c r="CY14" s="659"/>
      <c r="CZ14" s="695">
        <v>2.8</v>
      </c>
      <c r="DA14" s="695"/>
      <c r="DB14" s="695"/>
      <c r="DC14" s="695"/>
      <c r="DD14" s="663">
        <v>358436</v>
      </c>
      <c r="DE14" s="658"/>
      <c r="DF14" s="658"/>
      <c r="DG14" s="658"/>
      <c r="DH14" s="658"/>
      <c r="DI14" s="658"/>
      <c r="DJ14" s="658"/>
      <c r="DK14" s="658"/>
      <c r="DL14" s="658"/>
      <c r="DM14" s="658"/>
      <c r="DN14" s="658"/>
      <c r="DO14" s="658"/>
      <c r="DP14" s="659"/>
      <c r="DQ14" s="663">
        <v>3847884</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1828896</v>
      </c>
      <c r="BH15" s="658"/>
      <c r="BI15" s="658"/>
      <c r="BJ15" s="658"/>
      <c r="BK15" s="658"/>
      <c r="BL15" s="658"/>
      <c r="BM15" s="658"/>
      <c r="BN15" s="659"/>
      <c r="BO15" s="695">
        <v>3.5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17428904</v>
      </c>
      <c r="CS15" s="658"/>
      <c r="CT15" s="658"/>
      <c r="CU15" s="658"/>
      <c r="CV15" s="658"/>
      <c r="CW15" s="658"/>
      <c r="CX15" s="658"/>
      <c r="CY15" s="659"/>
      <c r="CZ15" s="695">
        <v>11.5</v>
      </c>
      <c r="DA15" s="695"/>
      <c r="DB15" s="695"/>
      <c r="DC15" s="695"/>
      <c r="DD15" s="663">
        <v>5750952</v>
      </c>
      <c r="DE15" s="658"/>
      <c r="DF15" s="658"/>
      <c r="DG15" s="658"/>
      <c r="DH15" s="658"/>
      <c r="DI15" s="658"/>
      <c r="DJ15" s="658"/>
      <c r="DK15" s="658"/>
      <c r="DL15" s="658"/>
      <c r="DM15" s="658"/>
      <c r="DN15" s="658"/>
      <c r="DO15" s="658"/>
      <c r="DP15" s="659"/>
      <c r="DQ15" s="663">
        <v>9952428</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137726</v>
      </c>
      <c r="S16" s="658"/>
      <c r="T16" s="658"/>
      <c r="U16" s="658"/>
      <c r="V16" s="658"/>
      <c r="W16" s="658"/>
      <c r="X16" s="658"/>
      <c r="Y16" s="659"/>
      <c r="Z16" s="695">
        <v>0.1</v>
      </c>
      <c r="AA16" s="695"/>
      <c r="AB16" s="695"/>
      <c r="AC16" s="695"/>
      <c r="AD16" s="696">
        <v>137726</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64449</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16100</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466486</v>
      </c>
      <c r="S17" s="658"/>
      <c r="T17" s="658"/>
      <c r="U17" s="658"/>
      <c r="V17" s="658"/>
      <c r="W17" s="658"/>
      <c r="X17" s="658"/>
      <c r="Y17" s="659"/>
      <c r="Z17" s="695">
        <v>0.3</v>
      </c>
      <c r="AA17" s="695"/>
      <c r="AB17" s="695"/>
      <c r="AC17" s="695"/>
      <c r="AD17" s="696">
        <v>466486</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18398722</v>
      </c>
      <c r="CS17" s="658"/>
      <c r="CT17" s="658"/>
      <c r="CU17" s="658"/>
      <c r="CV17" s="658"/>
      <c r="CW17" s="658"/>
      <c r="CX17" s="658"/>
      <c r="CY17" s="659"/>
      <c r="CZ17" s="695">
        <v>12.2</v>
      </c>
      <c r="DA17" s="695"/>
      <c r="DB17" s="695"/>
      <c r="DC17" s="695"/>
      <c r="DD17" s="663" t="s">
        <v>122</v>
      </c>
      <c r="DE17" s="658"/>
      <c r="DF17" s="658"/>
      <c r="DG17" s="658"/>
      <c r="DH17" s="658"/>
      <c r="DI17" s="658"/>
      <c r="DJ17" s="658"/>
      <c r="DK17" s="658"/>
      <c r="DL17" s="658"/>
      <c r="DM17" s="658"/>
      <c r="DN17" s="658"/>
      <c r="DO17" s="658"/>
      <c r="DP17" s="659"/>
      <c r="DQ17" s="663">
        <v>18315359</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307528</v>
      </c>
      <c r="S18" s="658"/>
      <c r="T18" s="658"/>
      <c r="U18" s="658"/>
      <c r="V18" s="658"/>
      <c r="W18" s="658"/>
      <c r="X18" s="658"/>
      <c r="Y18" s="659"/>
      <c r="Z18" s="695">
        <v>0.2</v>
      </c>
      <c r="AA18" s="695"/>
      <c r="AB18" s="695"/>
      <c r="AC18" s="695"/>
      <c r="AD18" s="696">
        <v>307528</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1380</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641</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298556</v>
      </c>
      <c r="S19" s="658"/>
      <c r="T19" s="658"/>
      <c r="U19" s="658"/>
      <c r="V19" s="658"/>
      <c r="W19" s="658"/>
      <c r="X19" s="658"/>
      <c r="Y19" s="659"/>
      <c r="Z19" s="695">
        <v>0.2</v>
      </c>
      <c r="AA19" s="695"/>
      <c r="AB19" s="695"/>
      <c r="AC19" s="695"/>
      <c r="AD19" s="696">
        <v>298556</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4496658</v>
      </c>
      <c r="BH19" s="658"/>
      <c r="BI19" s="658"/>
      <c r="BJ19" s="658"/>
      <c r="BK19" s="658"/>
      <c r="BL19" s="658"/>
      <c r="BM19" s="658"/>
      <c r="BN19" s="659"/>
      <c r="BO19" s="695">
        <v>8.5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8972</v>
      </c>
      <c r="S20" s="658"/>
      <c r="T20" s="658"/>
      <c r="U20" s="658"/>
      <c r="V20" s="658"/>
      <c r="W20" s="658"/>
      <c r="X20" s="658"/>
      <c r="Y20" s="659"/>
      <c r="Z20" s="695">
        <v>0</v>
      </c>
      <c r="AA20" s="695"/>
      <c r="AB20" s="695"/>
      <c r="AC20" s="695"/>
      <c r="AD20" s="696">
        <v>8972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4496658</v>
      </c>
      <c r="BH20" s="658"/>
      <c r="BI20" s="658"/>
      <c r="BJ20" s="658"/>
      <c r="BK20" s="658"/>
      <c r="BL20" s="658"/>
      <c r="BM20" s="658"/>
      <c r="BN20" s="659"/>
      <c r="BO20" s="695">
        <v>8.5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151032697</v>
      </c>
      <c r="CS20" s="658"/>
      <c r="CT20" s="658"/>
      <c r="CU20" s="658"/>
      <c r="CV20" s="658"/>
      <c r="CW20" s="658"/>
      <c r="CX20" s="658"/>
      <c r="CY20" s="659"/>
      <c r="CZ20" s="695">
        <v>100</v>
      </c>
      <c r="DA20" s="695"/>
      <c r="DB20" s="695"/>
      <c r="DC20" s="695"/>
      <c r="DD20" s="663">
        <v>14433336</v>
      </c>
      <c r="DE20" s="658"/>
      <c r="DF20" s="658"/>
      <c r="DG20" s="658"/>
      <c r="DH20" s="658"/>
      <c r="DI20" s="658"/>
      <c r="DJ20" s="658"/>
      <c r="DK20" s="658"/>
      <c r="DL20" s="658"/>
      <c r="DM20" s="658"/>
      <c r="DN20" s="658"/>
      <c r="DO20" s="658"/>
      <c r="DP20" s="659"/>
      <c r="DQ20" s="663">
        <v>94009009</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21470695</v>
      </c>
      <c r="S21" s="658"/>
      <c r="T21" s="658"/>
      <c r="U21" s="658"/>
      <c r="V21" s="658"/>
      <c r="W21" s="658"/>
      <c r="X21" s="658"/>
      <c r="Y21" s="659"/>
      <c r="Z21" s="695">
        <v>13.8</v>
      </c>
      <c r="AA21" s="695"/>
      <c r="AB21" s="695"/>
      <c r="AC21" s="695"/>
      <c r="AD21" s="696">
        <v>20563698</v>
      </c>
      <c r="AE21" s="696"/>
      <c r="AF21" s="696"/>
      <c r="AG21" s="696"/>
      <c r="AH21" s="696"/>
      <c r="AI21" s="696"/>
      <c r="AJ21" s="696"/>
      <c r="AK21" s="696"/>
      <c r="AL21" s="660">
        <v>25.1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45193</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20563698</v>
      </c>
      <c r="S22" s="658"/>
      <c r="T22" s="658"/>
      <c r="U22" s="658"/>
      <c r="V22" s="658"/>
      <c r="W22" s="658"/>
      <c r="X22" s="658"/>
      <c r="Y22" s="659"/>
      <c r="Z22" s="695">
        <v>13.2</v>
      </c>
      <c r="AA22" s="695"/>
      <c r="AB22" s="695"/>
      <c r="AC22" s="695"/>
      <c r="AD22" s="696">
        <v>20563698</v>
      </c>
      <c r="AE22" s="696"/>
      <c r="AF22" s="696"/>
      <c r="AG22" s="696"/>
      <c r="AH22" s="696"/>
      <c r="AI22" s="696"/>
      <c r="AJ22" s="696"/>
      <c r="AK22" s="696"/>
      <c r="AL22" s="660">
        <v>25.1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1013689</v>
      </c>
      <c r="BH22" s="658"/>
      <c r="BI22" s="658"/>
      <c r="BJ22" s="658"/>
      <c r="BK22" s="658"/>
      <c r="BL22" s="658"/>
      <c r="BM22" s="658"/>
      <c r="BN22" s="659"/>
      <c r="BO22" s="695">
        <v>1.9</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906997</v>
      </c>
      <c r="S23" s="658"/>
      <c r="T23" s="658"/>
      <c r="U23" s="658"/>
      <c r="V23" s="658"/>
      <c r="W23" s="658"/>
      <c r="X23" s="658"/>
      <c r="Y23" s="659"/>
      <c r="Z23" s="695">
        <v>0.6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3437776</v>
      </c>
      <c r="BH23" s="658"/>
      <c r="BI23" s="658"/>
      <c r="BJ23" s="658"/>
      <c r="BK23" s="658"/>
      <c r="BL23" s="658"/>
      <c r="BM23" s="658"/>
      <c r="BN23" s="659"/>
      <c r="BO23" s="695">
        <v>6.5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90370068</v>
      </c>
      <c r="CS24" s="713"/>
      <c r="CT24" s="713"/>
      <c r="CU24" s="713"/>
      <c r="CV24" s="713"/>
      <c r="CW24" s="713"/>
      <c r="CX24" s="713"/>
      <c r="CY24" s="738"/>
      <c r="CZ24" s="739">
        <v>59.8</v>
      </c>
      <c r="DA24" s="721"/>
      <c r="DB24" s="721"/>
      <c r="DC24" s="741"/>
      <c r="DD24" s="737">
        <v>56469000</v>
      </c>
      <c r="DE24" s="713"/>
      <c r="DF24" s="713"/>
      <c r="DG24" s="713"/>
      <c r="DH24" s="713"/>
      <c r="DI24" s="713"/>
      <c r="DJ24" s="713"/>
      <c r="DK24" s="738"/>
      <c r="DL24" s="737">
        <v>51768966</v>
      </c>
      <c r="DM24" s="713"/>
      <c r="DN24" s="713"/>
      <c r="DO24" s="713"/>
      <c r="DP24" s="713"/>
      <c r="DQ24" s="713"/>
      <c r="DR24" s="713"/>
      <c r="DS24" s="713"/>
      <c r="DT24" s="713"/>
      <c r="DU24" s="713"/>
      <c r="DV24" s="738"/>
      <c r="DW24" s="739">
        <v>61.3</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85841912</v>
      </c>
      <c r="S25" s="658"/>
      <c r="T25" s="658"/>
      <c r="U25" s="658"/>
      <c r="V25" s="658"/>
      <c r="W25" s="658"/>
      <c r="X25" s="658"/>
      <c r="Y25" s="659"/>
      <c r="Z25" s="695">
        <v>55.1</v>
      </c>
      <c r="AA25" s="695"/>
      <c r="AB25" s="695"/>
      <c r="AC25" s="695"/>
      <c r="AD25" s="696">
        <v>81497139</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24486020</v>
      </c>
      <c r="CS25" s="670"/>
      <c r="CT25" s="670"/>
      <c r="CU25" s="670"/>
      <c r="CV25" s="670"/>
      <c r="CW25" s="670"/>
      <c r="CX25" s="670"/>
      <c r="CY25" s="671"/>
      <c r="CZ25" s="660">
        <v>16.2</v>
      </c>
      <c r="DA25" s="672"/>
      <c r="DB25" s="672"/>
      <c r="DC25" s="673"/>
      <c r="DD25" s="663">
        <v>22239762</v>
      </c>
      <c r="DE25" s="670"/>
      <c r="DF25" s="670"/>
      <c r="DG25" s="670"/>
      <c r="DH25" s="670"/>
      <c r="DI25" s="670"/>
      <c r="DJ25" s="670"/>
      <c r="DK25" s="671"/>
      <c r="DL25" s="663">
        <v>22076589</v>
      </c>
      <c r="DM25" s="670"/>
      <c r="DN25" s="670"/>
      <c r="DO25" s="670"/>
      <c r="DP25" s="670"/>
      <c r="DQ25" s="670"/>
      <c r="DR25" s="670"/>
      <c r="DS25" s="670"/>
      <c r="DT25" s="670"/>
      <c r="DU25" s="670"/>
      <c r="DV25" s="671"/>
      <c r="DW25" s="660">
        <v>26.1</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34494</v>
      </c>
      <c r="S26" s="658"/>
      <c r="T26" s="658"/>
      <c r="U26" s="658"/>
      <c r="V26" s="658"/>
      <c r="W26" s="658"/>
      <c r="X26" s="658"/>
      <c r="Y26" s="659"/>
      <c r="Z26" s="695">
        <v>0</v>
      </c>
      <c r="AA26" s="695"/>
      <c r="AB26" s="695"/>
      <c r="AC26" s="695"/>
      <c r="AD26" s="696">
        <v>34494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16796910</v>
      </c>
      <c r="CS26" s="658"/>
      <c r="CT26" s="658"/>
      <c r="CU26" s="658"/>
      <c r="CV26" s="658"/>
      <c r="CW26" s="658"/>
      <c r="CX26" s="658"/>
      <c r="CY26" s="659"/>
      <c r="CZ26" s="660">
        <v>11.1</v>
      </c>
      <c r="DA26" s="672"/>
      <c r="DB26" s="672"/>
      <c r="DC26" s="673"/>
      <c r="DD26" s="663">
        <v>15725533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341167</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52895421</v>
      </c>
      <c r="BH27" s="658"/>
      <c r="BI27" s="658"/>
      <c r="BJ27" s="658"/>
      <c r="BK27" s="658"/>
      <c r="BL27" s="658"/>
      <c r="BM27" s="658"/>
      <c r="BN27" s="659"/>
      <c r="BO27" s="695">
        <v>100</v>
      </c>
      <c r="BP27" s="695"/>
      <c r="BQ27" s="695"/>
      <c r="BR27" s="695"/>
      <c r="BS27" s="696">
        <v>492991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47485326</v>
      </c>
      <c r="CS27" s="670"/>
      <c r="CT27" s="670"/>
      <c r="CU27" s="670"/>
      <c r="CV27" s="670"/>
      <c r="CW27" s="670"/>
      <c r="CX27" s="670"/>
      <c r="CY27" s="671"/>
      <c r="CZ27" s="660">
        <v>31.4</v>
      </c>
      <c r="DA27" s="672"/>
      <c r="DB27" s="672"/>
      <c r="DC27" s="673"/>
      <c r="DD27" s="663">
        <v>15913879</v>
      </c>
      <c r="DE27" s="670"/>
      <c r="DF27" s="670"/>
      <c r="DG27" s="670"/>
      <c r="DH27" s="670"/>
      <c r="DI27" s="670"/>
      <c r="DJ27" s="670"/>
      <c r="DK27" s="671"/>
      <c r="DL27" s="663">
        <v>11378099</v>
      </c>
      <c r="DM27" s="670"/>
      <c r="DN27" s="670"/>
      <c r="DO27" s="670"/>
      <c r="DP27" s="670"/>
      <c r="DQ27" s="670"/>
      <c r="DR27" s="670"/>
      <c r="DS27" s="670"/>
      <c r="DT27" s="670"/>
      <c r="DU27" s="670"/>
      <c r="DV27" s="671"/>
      <c r="DW27" s="660">
        <v>13.5</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1765848</v>
      </c>
      <c r="S28" s="658"/>
      <c r="T28" s="658"/>
      <c r="U28" s="658"/>
      <c r="V28" s="658"/>
      <c r="W28" s="658"/>
      <c r="X28" s="658"/>
      <c r="Y28" s="659"/>
      <c r="Z28" s="695">
        <v>1.1000000000000001</v>
      </c>
      <c r="AA28" s="695"/>
      <c r="AB28" s="695"/>
      <c r="AC28" s="695"/>
      <c r="AD28" s="696">
        <v>230564</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18398722</v>
      </c>
      <c r="CS28" s="658"/>
      <c r="CT28" s="658"/>
      <c r="CU28" s="658"/>
      <c r="CV28" s="658"/>
      <c r="CW28" s="658"/>
      <c r="CX28" s="658"/>
      <c r="CY28" s="659"/>
      <c r="CZ28" s="660">
        <v>12.2</v>
      </c>
      <c r="DA28" s="672"/>
      <c r="DB28" s="672"/>
      <c r="DC28" s="673"/>
      <c r="DD28" s="663">
        <v>18315359</v>
      </c>
      <c r="DE28" s="658"/>
      <c r="DF28" s="658"/>
      <c r="DG28" s="658"/>
      <c r="DH28" s="658"/>
      <c r="DI28" s="658"/>
      <c r="DJ28" s="658"/>
      <c r="DK28" s="659"/>
      <c r="DL28" s="663">
        <v>18314278</v>
      </c>
      <c r="DM28" s="658"/>
      <c r="DN28" s="658"/>
      <c r="DO28" s="658"/>
      <c r="DP28" s="658"/>
      <c r="DQ28" s="658"/>
      <c r="DR28" s="658"/>
      <c r="DS28" s="658"/>
      <c r="DT28" s="658"/>
      <c r="DU28" s="658"/>
      <c r="DV28" s="659"/>
      <c r="DW28" s="660">
        <v>21.7</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662123</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18398622</v>
      </c>
      <c r="CS29" s="670"/>
      <c r="CT29" s="670"/>
      <c r="CU29" s="670"/>
      <c r="CV29" s="670"/>
      <c r="CW29" s="670"/>
      <c r="CX29" s="670"/>
      <c r="CY29" s="671"/>
      <c r="CZ29" s="660">
        <v>12.2</v>
      </c>
      <c r="DA29" s="672"/>
      <c r="DB29" s="672"/>
      <c r="DC29" s="673"/>
      <c r="DD29" s="663">
        <v>18315259</v>
      </c>
      <c r="DE29" s="670"/>
      <c r="DF29" s="670"/>
      <c r="DG29" s="670"/>
      <c r="DH29" s="670"/>
      <c r="DI29" s="670"/>
      <c r="DJ29" s="670"/>
      <c r="DK29" s="671"/>
      <c r="DL29" s="663">
        <v>18314178</v>
      </c>
      <c r="DM29" s="670"/>
      <c r="DN29" s="670"/>
      <c r="DO29" s="670"/>
      <c r="DP29" s="670"/>
      <c r="DQ29" s="670"/>
      <c r="DR29" s="670"/>
      <c r="DS29" s="670"/>
      <c r="DT29" s="670"/>
      <c r="DU29" s="670"/>
      <c r="DV29" s="671"/>
      <c r="DW29" s="660">
        <v>21.7</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36919831</v>
      </c>
      <c r="S30" s="658"/>
      <c r="T30" s="658"/>
      <c r="U30" s="658"/>
      <c r="V30" s="658"/>
      <c r="W30" s="658"/>
      <c r="X30" s="658"/>
      <c r="Y30" s="659"/>
      <c r="Z30" s="695">
        <v>23.7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17812478</v>
      </c>
      <c r="CS30" s="658"/>
      <c r="CT30" s="658"/>
      <c r="CU30" s="658"/>
      <c r="CV30" s="658"/>
      <c r="CW30" s="658"/>
      <c r="CX30" s="658"/>
      <c r="CY30" s="659"/>
      <c r="CZ30" s="660">
        <v>11.8</v>
      </c>
      <c r="DA30" s="672"/>
      <c r="DB30" s="672"/>
      <c r="DC30" s="673"/>
      <c r="DD30" s="663">
        <v>17729436</v>
      </c>
      <c r="DE30" s="658"/>
      <c r="DF30" s="658"/>
      <c r="DG30" s="658"/>
      <c r="DH30" s="658"/>
      <c r="DI30" s="658"/>
      <c r="DJ30" s="658"/>
      <c r="DK30" s="659"/>
      <c r="DL30" s="663">
        <v>17728356</v>
      </c>
      <c r="DM30" s="658"/>
      <c r="DN30" s="658"/>
      <c r="DO30" s="658"/>
      <c r="DP30" s="658"/>
      <c r="DQ30" s="658"/>
      <c r="DR30" s="658"/>
      <c r="DS30" s="658"/>
      <c r="DT30" s="658"/>
      <c r="DU30" s="658"/>
      <c r="DV30" s="659"/>
      <c r="DW30" s="660">
        <v>21</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v>3125</v>
      </c>
      <c r="S31" s="658"/>
      <c r="T31" s="658"/>
      <c r="U31" s="658"/>
      <c r="V31" s="658"/>
      <c r="W31" s="658"/>
      <c r="X31" s="658"/>
      <c r="Y31" s="659"/>
      <c r="Z31" s="695">
        <v>0</v>
      </c>
      <c r="AA31" s="695"/>
      <c r="AB31" s="695"/>
      <c r="AC31" s="695"/>
      <c r="AD31" s="696">
        <v>3125</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97.8</v>
      </c>
      <c r="BN31" s="720"/>
      <c r="BO31" s="720"/>
      <c r="BP31" s="720"/>
      <c r="BQ31" s="722"/>
      <c r="BR31" s="719">
        <v>99.4</v>
      </c>
      <c r="BS31" s="720"/>
      <c r="BT31" s="720"/>
      <c r="BU31" s="720"/>
      <c r="BV31" s="720"/>
      <c r="BW31" s="720"/>
      <c r="BX31" s="721">
        <v>97.6</v>
      </c>
      <c r="BY31" s="720"/>
      <c r="BZ31" s="720"/>
      <c r="CA31" s="720"/>
      <c r="CB31" s="722"/>
      <c r="CD31" s="678"/>
      <c r="CE31" s="679"/>
      <c r="CF31" s="654" t="s">
        <v>300</v>
      </c>
      <c r="CG31" s="655"/>
      <c r="CH31" s="655"/>
      <c r="CI31" s="655"/>
      <c r="CJ31" s="655"/>
      <c r="CK31" s="655"/>
      <c r="CL31" s="655"/>
      <c r="CM31" s="655"/>
      <c r="CN31" s="655"/>
      <c r="CO31" s="655"/>
      <c r="CP31" s="655"/>
      <c r="CQ31" s="656"/>
      <c r="CR31" s="657">
        <v>586144</v>
      </c>
      <c r="CS31" s="670"/>
      <c r="CT31" s="670"/>
      <c r="CU31" s="670"/>
      <c r="CV31" s="670"/>
      <c r="CW31" s="670"/>
      <c r="CX31" s="670"/>
      <c r="CY31" s="671"/>
      <c r="CZ31" s="660">
        <v>0.4</v>
      </c>
      <c r="DA31" s="672"/>
      <c r="DB31" s="672"/>
      <c r="DC31" s="673"/>
      <c r="DD31" s="663">
        <v>585823</v>
      </c>
      <c r="DE31" s="670"/>
      <c r="DF31" s="670"/>
      <c r="DG31" s="670"/>
      <c r="DH31" s="670"/>
      <c r="DI31" s="670"/>
      <c r="DJ31" s="670"/>
      <c r="DK31" s="671"/>
      <c r="DL31" s="663">
        <v>585822</v>
      </c>
      <c r="DM31" s="670"/>
      <c r="DN31" s="670"/>
      <c r="DO31" s="670"/>
      <c r="DP31" s="670"/>
      <c r="DQ31" s="670"/>
      <c r="DR31" s="670"/>
      <c r="DS31" s="670"/>
      <c r="DT31" s="670"/>
      <c r="DU31" s="670"/>
      <c r="DV31" s="671"/>
      <c r="DW31" s="660">
        <v>0.7</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10528308</v>
      </c>
      <c r="S32" s="658"/>
      <c r="T32" s="658"/>
      <c r="U32" s="658"/>
      <c r="V32" s="658"/>
      <c r="W32" s="658"/>
      <c r="X32" s="658"/>
      <c r="Y32" s="659"/>
      <c r="Z32" s="695">
        <v>6.8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97.9</v>
      </c>
      <c r="BN32" s="670"/>
      <c r="BO32" s="670"/>
      <c r="BP32" s="670"/>
      <c r="BQ32" s="693"/>
      <c r="BR32" s="723">
        <v>99.4</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v>100</v>
      </c>
      <c r="CS32" s="658"/>
      <c r="CT32" s="658"/>
      <c r="CU32" s="658"/>
      <c r="CV32" s="658"/>
      <c r="CW32" s="658"/>
      <c r="CX32" s="658"/>
      <c r="CY32" s="659"/>
      <c r="CZ32" s="660">
        <v>0</v>
      </c>
      <c r="DA32" s="672"/>
      <c r="DB32" s="672"/>
      <c r="DC32" s="673"/>
      <c r="DD32" s="663">
        <v>100</v>
      </c>
      <c r="DE32" s="658"/>
      <c r="DF32" s="658"/>
      <c r="DG32" s="658"/>
      <c r="DH32" s="658"/>
      <c r="DI32" s="658"/>
      <c r="DJ32" s="658"/>
      <c r="DK32" s="659"/>
      <c r="DL32" s="663">
        <v>100</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490263</v>
      </c>
      <c r="S33" s="658"/>
      <c r="T33" s="658"/>
      <c r="U33" s="658"/>
      <c r="V33" s="658"/>
      <c r="W33" s="658"/>
      <c r="X33" s="658"/>
      <c r="Y33" s="659"/>
      <c r="Z33" s="695">
        <v>0.3</v>
      </c>
      <c r="AA33" s="695"/>
      <c r="AB33" s="695"/>
      <c r="AC33" s="695"/>
      <c r="AD33" s="696">
        <v>295031</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97.6</v>
      </c>
      <c r="BN33" s="642"/>
      <c r="BO33" s="642"/>
      <c r="BP33" s="642"/>
      <c r="BQ33" s="705"/>
      <c r="BR33" s="718">
        <v>99.3</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46164844</v>
      </c>
      <c r="CS33" s="670"/>
      <c r="CT33" s="670"/>
      <c r="CU33" s="670"/>
      <c r="CV33" s="670"/>
      <c r="CW33" s="670"/>
      <c r="CX33" s="670"/>
      <c r="CY33" s="671"/>
      <c r="CZ33" s="660">
        <v>30.6</v>
      </c>
      <c r="DA33" s="672"/>
      <c r="DB33" s="672"/>
      <c r="DC33" s="673"/>
      <c r="DD33" s="663">
        <v>35690487</v>
      </c>
      <c r="DE33" s="670"/>
      <c r="DF33" s="670"/>
      <c r="DG33" s="670"/>
      <c r="DH33" s="670"/>
      <c r="DI33" s="670"/>
      <c r="DJ33" s="670"/>
      <c r="DK33" s="671"/>
      <c r="DL33" s="663">
        <v>30099687</v>
      </c>
      <c r="DM33" s="670"/>
      <c r="DN33" s="670"/>
      <c r="DO33" s="670"/>
      <c r="DP33" s="670"/>
      <c r="DQ33" s="670"/>
      <c r="DR33" s="670"/>
      <c r="DS33" s="670"/>
      <c r="DT33" s="670"/>
      <c r="DU33" s="670"/>
      <c r="DV33" s="671"/>
      <c r="DW33" s="660">
        <v>35.6</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727026</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22019759</v>
      </c>
      <c r="CS34" s="658"/>
      <c r="CT34" s="658"/>
      <c r="CU34" s="658"/>
      <c r="CV34" s="658"/>
      <c r="CW34" s="658"/>
      <c r="CX34" s="658"/>
      <c r="CY34" s="659"/>
      <c r="CZ34" s="660">
        <v>14.6</v>
      </c>
      <c r="DA34" s="672"/>
      <c r="DB34" s="672"/>
      <c r="DC34" s="673"/>
      <c r="DD34" s="663">
        <v>16290458</v>
      </c>
      <c r="DE34" s="658"/>
      <c r="DF34" s="658"/>
      <c r="DG34" s="658"/>
      <c r="DH34" s="658"/>
      <c r="DI34" s="658"/>
      <c r="DJ34" s="658"/>
      <c r="DK34" s="659"/>
      <c r="DL34" s="663">
        <v>13836111</v>
      </c>
      <c r="DM34" s="658"/>
      <c r="DN34" s="658"/>
      <c r="DO34" s="658"/>
      <c r="DP34" s="658"/>
      <c r="DQ34" s="658"/>
      <c r="DR34" s="658"/>
      <c r="DS34" s="658"/>
      <c r="DT34" s="658"/>
      <c r="DU34" s="658"/>
      <c r="DV34" s="659"/>
      <c r="DW34" s="660">
        <v>16.399999999999999</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1220879</v>
      </c>
      <c r="S35" s="658"/>
      <c r="T35" s="658"/>
      <c r="U35" s="658"/>
      <c r="V35" s="658"/>
      <c r="W35" s="658"/>
      <c r="X35" s="658"/>
      <c r="Y35" s="659"/>
      <c r="Z35" s="695">
        <v>0.8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1676394</v>
      </c>
      <c r="CS35" s="670"/>
      <c r="CT35" s="670"/>
      <c r="CU35" s="670"/>
      <c r="CV35" s="670"/>
      <c r="CW35" s="670"/>
      <c r="CX35" s="670"/>
      <c r="CY35" s="671"/>
      <c r="CZ35" s="660">
        <v>1.1000000000000001</v>
      </c>
      <c r="DA35" s="672"/>
      <c r="DB35" s="672"/>
      <c r="DC35" s="673"/>
      <c r="DD35" s="663">
        <v>1319135</v>
      </c>
      <c r="DE35" s="670"/>
      <c r="DF35" s="670"/>
      <c r="DG35" s="670"/>
      <c r="DH35" s="670"/>
      <c r="DI35" s="670"/>
      <c r="DJ35" s="670"/>
      <c r="DK35" s="671"/>
      <c r="DL35" s="663">
        <v>1313532</v>
      </c>
      <c r="DM35" s="670"/>
      <c r="DN35" s="670"/>
      <c r="DO35" s="670"/>
      <c r="DP35" s="670"/>
      <c r="DQ35" s="670"/>
      <c r="DR35" s="670"/>
      <c r="DS35" s="670"/>
      <c r="DT35" s="670"/>
      <c r="DU35" s="670"/>
      <c r="DV35" s="671"/>
      <c r="DW35" s="660">
        <v>1.6</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2964974</v>
      </c>
      <c r="S36" s="658"/>
      <c r="T36" s="658"/>
      <c r="U36" s="658"/>
      <c r="V36" s="658"/>
      <c r="W36" s="658"/>
      <c r="X36" s="658"/>
      <c r="Y36" s="659"/>
      <c r="Z36" s="695">
        <v>1.9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15397892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80013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7529062</v>
      </c>
      <c r="CS36" s="658"/>
      <c r="CT36" s="658"/>
      <c r="CU36" s="658"/>
      <c r="CV36" s="658"/>
      <c r="CW36" s="658"/>
      <c r="CX36" s="658"/>
      <c r="CY36" s="659"/>
      <c r="CZ36" s="660">
        <v>5</v>
      </c>
      <c r="DA36" s="672"/>
      <c r="DB36" s="672"/>
      <c r="DC36" s="673"/>
      <c r="DD36" s="663">
        <v>6282157</v>
      </c>
      <c r="DE36" s="658"/>
      <c r="DF36" s="658"/>
      <c r="DG36" s="658"/>
      <c r="DH36" s="658"/>
      <c r="DI36" s="658"/>
      <c r="DJ36" s="658"/>
      <c r="DK36" s="659"/>
      <c r="DL36" s="663">
        <v>4318650</v>
      </c>
      <c r="DM36" s="658"/>
      <c r="DN36" s="658"/>
      <c r="DO36" s="658"/>
      <c r="DP36" s="658"/>
      <c r="DQ36" s="658"/>
      <c r="DR36" s="658"/>
      <c r="DS36" s="658"/>
      <c r="DT36" s="658"/>
      <c r="DU36" s="658"/>
      <c r="DV36" s="659"/>
      <c r="DW36" s="660">
        <v>5.0999999999999996</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2286054</v>
      </c>
      <c r="S37" s="658"/>
      <c r="T37" s="658"/>
      <c r="U37" s="658"/>
      <c r="V37" s="658"/>
      <c r="W37" s="658"/>
      <c r="X37" s="658"/>
      <c r="Y37" s="659"/>
      <c r="Z37" s="695">
        <v>1.5</v>
      </c>
      <c r="AA37" s="695"/>
      <c r="AB37" s="695"/>
      <c r="AC37" s="695"/>
      <c r="AD37" s="696">
        <v>3687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1262840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-17509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61400</v>
      </c>
      <c r="CS37" s="670"/>
      <c r="CT37" s="670"/>
      <c r="CU37" s="670"/>
      <c r="CV37" s="670"/>
      <c r="CW37" s="670"/>
      <c r="CX37" s="670"/>
      <c r="CY37" s="671"/>
      <c r="CZ37" s="660">
        <v>0</v>
      </c>
      <c r="DA37" s="672"/>
      <c r="DB37" s="672"/>
      <c r="DC37" s="673"/>
      <c r="DD37" s="663">
        <v>53971</v>
      </c>
      <c r="DE37" s="670"/>
      <c r="DF37" s="670"/>
      <c r="DG37" s="670"/>
      <c r="DH37" s="670"/>
      <c r="DI37" s="670"/>
      <c r="DJ37" s="670"/>
      <c r="DK37" s="671"/>
      <c r="DL37" s="663">
        <v>52208</v>
      </c>
      <c r="DM37" s="670"/>
      <c r="DN37" s="670"/>
      <c r="DO37" s="670"/>
      <c r="DP37" s="670"/>
      <c r="DQ37" s="670"/>
      <c r="DR37" s="670"/>
      <c r="DS37" s="670"/>
      <c r="DT37" s="670"/>
      <c r="DU37" s="670"/>
      <c r="DV37" s="671"/>
      <c r="DW37" s="660">
        <v>0.1</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12016900</v>
      </c>
      <c r="S38" s="658"/>
      <c r="T38" s="658"/>
      <c r="U38" s="658"/>
      <c r="V38" s="658"/>
      <c r="W38" s="658"/>
      <c r="X38" s="658"/>
      <c r="Y38" s="659"/>
      <c r="Z38" s="695">
        <v>7.7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535418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43756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13459432</v>
      </c>
      <c r="CS38" s="658"/>
      <c r="CT38" s="658"/>
      <c r="CU38" s="658"/>
      <c r="CV38" s="658"/>
      <c r="CW38" s="658"/>
      <c r="CX38" s="658"/>
      <c r="CY38" s="659"/>
      <c r="CZ38" s="660">
        <v>8.9</v>
      </c>
      <c r="DA38" s="672"/>
      <c r="DB38" s="672"/>
      <c r="DC38" s="673"/>
      <c r="DD38" s="663">
        <v>10858737</v>
      </c>
      <c r="DE38" s="658"/>
      <c r="DF38" s="658"/>
      <c r="DG38" s="658"/>
      <c r="DH38" s="658"/>
      <c r="DI38" s="658"/>
      <c r="DJ38" s="658"/>
      <c r="DK38" s="659"/>
      <c r="DL38" s="663">
        <v>10621160</v>
      </c>
      <c r="DM38" s="658"/>
      <c r="DN38" s="658"/>
      <c r="DO38" s="658"/>
      <c r="DP38" s="658"/>
      <c r="DQ38" s="658"/>
      <c r="DR38" s="658"/>
      <c r="DS38" s="658"/>
      <c r="DT38" s="658"/>
      <c r="DU38" s="658"/>
      <c r="DV38" s="659"/>
      <c r="DW38" s="660">
        <v>12.6</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v>277700</v>
      </c>
      <c r="S39" s="658"/>
      <c r="T39" s="658"/>
      <c r="U39" s="658"/>
      <c r="V39" s="658"/>
      <c r="W39" s="658"/>
      <c r="X39" s="658"/>
      <c r="Y39" s="659"/>
      <c r="Z39" s="695">
        <v>0.2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140202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64513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1094955</v>
      </c>
      <c r="CS39" s="670"/>
      <c r="CT39" s="670"/>
      <c r="CU39" s="670"/>
      <c r="CV39" s="670"/>
      <c r="CW39" s="670"/>
      <c r="CX39" s="670"/>
      <c r="CY39" s="671"/>
      <c r="CZ39" s="660">
        <v>0.7</v>
      </c>
      <c r="DA39" s="672"/>
      <c r="DB39" s="672"/>
      <c r="DC39" s="673"/>
      <c r="DD39" s="663">
        <v>929766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2132800</v>
      </c>
      <c r="S40" s="658"/>
      <c r="T40" s="658"/>
      <c r="U40" s="658"/>
      <c r="V40" s="658"/>
      <c r="W40" s="658"/>
      <c r="X40" s="658"/>
      <c r="Y40" s="659"/>
      <c r="Z40" s="695">
        <v>1.4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40627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385242</v>
      </c>
      <c r="CS40" s="658"/>
      <c r="CT40" s="658"/>
      <c r="CU40" s="658"/>
      <c r="CV40" s="658"/>
      <c r="CW40" s="658"/>
      <c r="CX40" s="658"/>
      <c r="CY40" s="659"/>
      <c r="CZ40" s="660">
        <v>0.3</v>
      </c>
      <c r="DA40" s="672"/>
      <c r="DB40" s="672"/>
      <c r="DC40" s="673"/>
      <c r="DD40" s="663">
        <v>10234</v>
      </c>
      <c r="DE40" s="658"/>
      <c r="DF40" s="658"/>
      <c r="DG40" s="658"/>
      <c r="DH40" s="658"/>
      <c r="DI40" s="658"/>
      <c r="DJ40" s="658"/>
      <c r="DK40" s="659"/>
      <c r="DL40" s="663">
        <v>10234</v>
      </c>
      <c r="DM40" s="658"/>
      <c r="DN40" s="658"/>
      <c r="DO40" s="658"/>
      <c r="DP40" s="658"/>
      <c r="DQ40" s="658"/>
      <c r="DR40" s="658"/>
      <c r="DS40" s="658"/>
      <c r="DT40" s="658"/>
      <c r="DU40" s="658"/>
      <c r="DV40" s="659"/>
      <c r="DW40" s="660">
        <v>0</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155802904</v>
      </c>
      <c r="S41" s="682"/>
      <c r="T41" s="682"/>
      <c r="U41" s="682"/>
      <c r="V41" s="682"/>
      <c r="W41" s="682"/>
      <c r="X41" s="682"/>
      <c r="Y41" s="685"/>
      <c r="Z41" s="686">
        <v>100</v>
      </c>
      <c r="AA41" s="686"/>
      <c r="AB41" s="686"/>
      <c r="AC41" s="686"/>
      <c r="AD41" s="687">
        <v>82064040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2508156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10910649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14497785</v>
      </c>
      <c r="CS42" s="670"/>
      <c r="CT42" s="670"/>
      <c r="CU42" s="670"/>
      <c r="CV42" s="670"/>
      <c r="CW42" s="670"/>
      <c r="CX42" s="670"/>
      <c r="CY42" s="671"/>
      <c r="CZ42" s="660">
        <v>9.6</v>
      </c>
      <c r="DA42" s="672"/>
      <c r="DB42" s="672"/>
      <c r="DC42" s="673"/>
      <c r="DD42" s="663">
        <v>1849522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428168</v>
      </c>
      <c r="CS43" s="670"/>
      <c r="CT43" s="670"/>
      <c r="CU43" s="670"/>
      <c r="CV43" s="670"/>
      <c r="CW43" s="670"/>
      <c r="CX43" s="670"/>
      <c r="CY43" s="671"/>
      <c r="CZ43" s="660">
        <v>0.3</v>
      </c>
      <c r="DA43" s="672"/>
      <c r="DB43" s="672"/>
      <c r="DC43" s="673"/>
      <c r="DD43" s="663">
        <v>328284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14433336</v>
      </c>
      <c r="CS44" s="658"/>
      <c r="CT44" s="658"/>
      <c r="CU44" s="658"/>
      <c r="CV44" s="658"/>
      <c r="CW44" s="658"/>
      <c r="CX44" s="658"/>
      <c r="CY44" s="659"/>
      <c r="CZ44" s="660">
        <v>9.6</v>
      </c>
      <c r="DA44" s="661"/>
      <c r="DB44" s="661"/>
      <c r="DC44" s="662"/>
      <c r="DD44" s="663">
        <v>1833422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4682322</v>
      </c>
      <c r="CS45" s="670"/>
      <c r="CT45" s="670"/>
      <c r="CU45" s="670"/>
      <c r="CV45" s="670"/>
      <c r="CW45" s="670"/>
      <c r="CX45" s="670"/>
      <c r="CY45" s="671"/>
      <c r="CZ45" s="660">
        <v>3.1</v>
      </c>
      <c r="DA45" s="672"/>
      <c r="DB45" s="672"/>
      <c r="DC45" s="673"/>
      <c r="DD45" s="663">
        <v>27954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9089613</v>
      </c>
      <c r="CS46" s="658"/>
      <c r="CT46" s="658"/>
      <c r="CU46" s="658"/>
      <c r="CV46" s="658"/>
      <c r="CW46" s="658"/>
      <c r="CX46" s="658"/>
      <c r="CY46" s="659"/>
      <c r="CZ46" s="660">
        <v>6</v>
      </c>
      <c r="DA46" s="661"/>
      <c r="DB46" s="661"/>
      <c r="DC46" s="662"/>
      <c r="DD46" s="663">
        <v>1804415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64449</v>
      </c>
      <c r="CS47" s="670"/>
      <c r="CT47" s="670"/>
      <c r="CU47" s="670"/>
      <c r="CV47" s="670"/>
      <c r="CW47" s="670"/>
      <c r="CX47" s="670"/>
      <c r="CY47" s="671"/>
      <c r="CZ47" s="660">
        <v>0</v>
      </c>
      <c r="DA47" s="672"/>
      <c r="DB47" s="672"/>
      <c r="DC47" s="673"/>
      <c r="DD47" s="663">
        <v>16100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151032697</v>
      </c>
      <c r="CS49" s="642"/>
      <c r="CT49" s="642"/>
      <c r="CU49" s="642"/>
      <c r="CV49" s="642"/>
      <c r="CW49" s="642"/>
      <c r="CX49" s="642"/>
      <c r="CY49" s="643"/>
      <c r="CZ49" s="644">
        <v>100</v>
      </c>
      <c r="DA49" s="645"/>
      <c r="DB49" s="645"/>
      <c r="DC49" s="646"/>
      <c r="DD49" s="647">
        <v>94009009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OtaZIBoOpLFSdTtiM/U5SnbiO3+auCtL9oKu5spBBUztNywNYC9R9MdpHPOTDMcShC4R/F3dWAAIgef1//j3A==" saltValue="WJ4sjREbAuqL+V32gulZ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155529</v>
      </c>
      <c r="R7" s="1139"/>
      <c r="S7" s="1139"/>
      <c r="T7" s="1139"/>
      <c r="U7" s="1139"/>
      <c r="V7" s="1139">
        <v>150930</v>
      </c>
      <c r="W7" s="1139"/>
      <c r="X7" s="1139"/>
      <c r="Y7" s="1139"/>
      <c r="Z7" s="1139"/>
      <c r="AA7" s="1139">
        <v>4600</v>
      </c>
      <c r="AB7" s="1139"/>
      <c r="AC7" s="1139"/>
      <c r="AD7" s="1139"/>
      <c r="AE7" s="1140"/>
      <c r="AF7" s="1141">
        <v>3748</v>
      </c>
      <c r="AG7" s="1142"/>
      <c r="AH7" s="1142"/>
      <c r="AI7" s="1142"/>
      <c r="AJ7" s="1143"/>
      <c r="AK7" s="1144">
        <v>1236</v>
      </c>
      <c r="AL7" s="1145"/>
      <c r="AM7" s="1145"/>
      <c r="AN7" s="1145"/>
      <c r="AO7" s="1145"/>
      <c r="AP7" s="1145">
        <v>177336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15</v>
      </c>
      <c r="CI7" s="1133"/>
      <c r="CJ7" s="1133"/>
      <c r="CK7" s="1133"/>
      <c r="CL7" s="1134"/>
      <c r="CM7" s="1132">
        <v>322</v>
      </c>
      <c r="CN7" s="1133"/>
      <c r="CO7" s="1133"/>
      <c r="CP7" s="1133"/>
      <c r="CQ7" s="1134"/>
      <c r="CR7" s="1132">
        <v>10</v>
      </c>
      <c r="CS7" s="1133"/>
      <c r="CT7" s="1133"/>
      <c r="CU7" s="1133"/>
      <c r="CV7" s="1134"/>
      <c r="CW7" s="1132" t="s">
        <v>567</v>
      </c>
      <c r="CX7" s="1133"/>
      <c r="CY7" s="1133"/>
      <c r="CZ7" s="1133"/>
      <c r="DA7" s="1134"/>
      <c r="DB7" s="1132" t="s">
        <v>567</v>
      </c>
      <c r="DC7" s="1133"/>
      <c r="DD7" s="1133"/>
      <c r="DE7" s="1133"/>
      <c r="DF7" s="1134"/>
      <c r="DG7" s="1132" t="s">
        <v>567</v>
      </c>
      <c r="DH7" s="1133"/>
      <c r="DI7" s="1133"/>
      <c r="DJ7" s="1133"/>
      <c r="DK7" s="1134"/>
      <c r="DL7" s="1132" t="s">
        <v>567</v>
      </c>
      <c r="DM7" s="1133"/>
      <c r="DN7" s="1133"/>
      <c r="DO7" s="1133"/>
      <c r="DP7" s="1134"/>
      <c r="DQ7" s="1132" t="s">
        <v>567</v>
      </c>
      <c r="DR7" s="1133"/>
      <c r="DS7" s="1133"/>
      <c r="DT7" s="1133"/>
      <c r="DU7" s="1134"/>
      <c r="DV7" s="1135"/>
      <c r="DW7" s="1136"/>
      <c r="DX7" s="1136"/>
      <c r="DY7" s="1136"/>
      <c r="DZ7" s="1137"/>
      <c r="EA7" s="234"/>
    </row>
    <row r="8" spans="1:131" s="235" customFormat="1" ht="26.25" customHeight="1">
      <c r="A8" s="238">
        <v>2</v>
      </c>
      <c r="B8" s="1066" t="s">
        <v>375</v>
      </c>
      <c r="C8" s="1067"/>
      <c r="D8" s="1067"/>
      <c r="E8" s="1067"/>
      <c r="F8" s="1067"/>
      <c r="G8" s="1067"/>
      <c r="H8" s="1067"/>
      <c r="I8" s="1067"/>
      <c r="J8" s="1067"/>
      <c r="K8" s="1067"/>
      <c r="L8" s="1067"/>
      <c r="M8" s="1067"/>
      <c r="N8" s="1067"/>
      <c r="O8" s="1067"/>
      <c r="P8" s="1068"/>
      <c r="Q8" s="1074">
        <v>20</v>
      </c>
      <c r="R8" s="1075"/>
      <c r="S8" s="1075"/>
      <c r="T8" s="1075"/>
      <c r="U8" s="1075"/>
      <c r="V8" s="1075">
        <v>7</v>
      </c>
      <c r="W8" s="1075"/>
      <c r="X8" s="1075"/>
      <c r="Y8" s="1075"/>
      <c r="Z8" s="1075"/>
      <c r="AA8" s="1075">
        <v>13</v>
      </c>
      <c r="AB8" s="1075"/>
      <c r="AC8" s="1075"/>
      <c r="AD8" s="1075"/>
      <c r="AE8" s="1076"/>
      <c r="AF8" s="1071">
        <v>13</v>
      </c>
      <c r="AG8" s="1072"/>
      <c r="AH8" s="1072"/>
      <c r="AI8" s="1072"/>
      <c r="AJ8" s="1073"/>
      <c r="AK8" s="1116" t="s">
        <v>560</v>
      </c>
      <c r="AL8" s="1117"/>
      <c r="AM8" s="1117"/>
      <c r="AN8" s="1117"/>
      <c r="AO8" s="1117"/>
      <c r="AP8" s="1117" t="s">
        <v>560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9</v>
      </c>
      <c r="CI8" s="1026"/>
      <c r="CJ8" s="1026"/>
      <c r="CK8" s="1026"/>
      <c r="CL8" s="1027"/>
      <c r="CM8" s="1025">
        <v>189</v>
      </c>
      <c r="CN8" s="1026"/>
      <c r="CO8" s="1026"/>
      <c r="CP8" s="1026"/>
      <c r="CQ8" s="1027"/>
      <c r="CR8" s="1025">
        <v>100</v>
      </c>
      <c r="CS8" s="1026"/>
      <c r="CT8" s="1026"/>
      <c r="CU8" s="1026"/>
      <c r="CV8" s="1027"/>
      <c r="CW8" s="1025" t="s">
        <v>567</v>
      </c>
      <c r="CX8" s="1026"/>
      <c r="CY8" s="1026"/>
      <c r="CZ8" s="1026"/>
      <c r="DA8" s="1027"/>
      <c r="DB8" s="1025" t="s">
        <v>567</v>
      </c>
      <c r="DC8" s="1026"/>
      <c r="DD8" s="1026"/>
      <c r="DE8" s="1026"/>
      <c r="DF8" s="1027"/>
      <c r="DG8" s="1025" t="s">
        <v>567</v>
      </c>
      <c r="DH8" s="1026"/>
      <c r="DI8" s="1026"/>
      <c r="DJ8" s="1026"/>
      <c r="DK8" s="1027"/>
      <c r="DL8" s="1025" t="s">
        <v>567</v>
      </c>
      <c r="DM8" s="1026"/>
      <c r="DN8" s="1026"/>
      <c r="DO8" s="1026"/>
      <c r="DP8" s="1027"/>
      <c r="DQ8" s="1025" t="s">
        <v>567</v>
      </c>
      <c r="DR8" s="1026"/>
      <c r="DS8" s="1026"/>
      <c r="DT8" s="1026"/>
      <c r="DU8" s="1027"/>
      <c r="DV8" s="1028"/>
      <c r="DW8" s="1029"/>
      <c r="DX8" s="1029"/>
      <c r="DY8" s="1029"/>
      <c r="DZ8" s="1030"/>
      <c r="EA8" s="234"/>
    </row>
    <row r="9" spans="1:131" s="235" customFormat="1" ht="26.25" customHeight="1">
      <c r="A9" s="238">
        <v>3</v>
      </c>
      <c r="B9" s="1066" t="s">
        <v>376</v>
      </c>
      <c r="C9" s="1067"/>
      <c r="D9" s="1067"/>
      <c r="E9" s="1067"/>
      <c r="F9" s="1067"/>
      <c r="G9" s="1067"/>
      <c r="H9" s="1067"/>
      <c r="I9" s="1067"/>
      <c r="J9" s="1067"/>
      <c r="K9" s="1067"/>
      <c r="L9" s="1067"/>
      <c r="M9" s="1067"/>
      <c r="N9" s="1067"/>
      <c r="O9" s="1067"/>
      <c r="P9" s="1068"/>
      <c r="Q9" s="1074">
        <v>1200</v>
      </c>
      <c r="R9" s="1075"/>
      <c r="S9" s="1075"/>
      <c r="T9" s="1075"/>
      <c r="U9" s="1075"/>
      <c r="V9" s="1075">
        <v>1093</v>
      </c>
      <c r="W9" s="1075"/>
      <c r="X9" s="1075"/>
      <c r="Y9" s="1075"/>
      <c r="Z9" s="1075"/>
      <c r="AA9" s="1075">
        <v>107</v>
      </c>
      <c r="AB9" s="1075"/>
      <c r="AC9" s="1075"/>
      <c r="AD9" s="1075"/>
      <c r="AE9" s="1076"/>
      <c r="AF9" s="1071" t="s">
        <v>122</v>
      </c>
      <c r="AG9" s="1072"/>
      <c r="AH9" s="1072"/>
      <c r="AI9" s="1072"/>
      <c r="AJ9" s="1073"/>
      <c r="AK9" s="1116">
        <v>974</v>
      </c>
      <c r="AL9" s="1117"/>
      <c r="AM9" s="1117"/>
      <c r="AN9" s="1117"/>
      <c r="AO9" s="1117"/>
      <c r="AP9" s="1117">
        <v>6303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554</v>
      </c>
      <c r="BT9" s="1029"/>
      <c r="BU9" s="1029"/>
      <c r="BV9" s="1029"/>
      <c r="BW9" s="1029"/>
      <c r="BX9" s="1029"/>
      <c r="BY9" s="1029"/>
      <c r="BZ9" s="1029"/>
      <c r="CA9" s="1029"/>
      <c r="CB9" s="1029"/>
      <c r="CC9" s="1029"/>
      <c r="CD9" s="1029"/>
      <c r="CE9" s="1029"/>
      <c r="CF9" s="1029"/>
      <c r="CG9" s="1050"/>
      <c r="CH9" s="1025">
        <v>-8</v>
      </c>
      <c r="CI9" s="1026"/>
      <c r="CJ9" s="1026"/>
      <c r="CK9" s="1026"/>
      <c r="CL9" s="1027"/>
      <c r="CM9" s="1025">
        <v>70</v>
      </c>
      <c r="CN9" s="1026"/>
      <c r="CO9" s="1026"/>
      <c r="CP9" s="1026"/>
      <c r="CQ9" s="1027"/>
      <c r="CR9" s="1025">
        <v>50</v>
      </c>
      <c r="CS9" s="1026"/>
      <c r="CT9" s="1026"/>
      <c r="CU9" s="1026"/>
      <c r="CV9" s="1027"/>
      <c r="CW9" s="1025" t="s">
        <v>567</v>
      </c>
      <c r="CX9" s="1026"/>
      <c r="CY9" s="1026"/>
      <c r="CZ9" s="1026"/>
      <c r="DA9" s="1027"/>
      <c r="DB9" s="1025" t="s">
        <v>567</v>
      </c>
      <c r="DC9" s="1026"/>
      <c r="DD9" s="1026"/>
      <c r="DE9" s="1026"/>
      <c r="DF9" s="1027"/>
      <c r="DG9" s="1025" t="s">
        <v>567</v>
      </c>
      <c r="DH9" s="1026"/>
      <c r="DI9" s="1026"/>
      <c r="DJ9" s="1026"/>
      <c r="DK9" s="1027"/>
      <c r="DL9" s="1025" t="s">
        <v>567</v>
      </c>
      <c r="DM9" s="1026"/>
      <c r="DN9" s="1026"/>
      <c r="DO9" s="1026"/>
      <c r="DP9" s="1027"/>
      <c r="DQ9" s="1025" t="s">
        <v>567</v>
      </c>
      <c r="DR9" s="1026"/>
      <c r="DS9" s="1026"/>
      <c r="DT9" s="1026"/>
      <c r="DU9" s="1027"/>
      <c r="DV9" s="1028"/>
      <c r="DW9" s="1029"/>
      <c r="DX9" s="1029"/>
      <c r="DY9" s="1029"/>
      <c r="DZ9" s="1030"/>
      <c r="EA9" s="234"/>
    </row>
    <row r="10" spans="1:131" s="235" customFormat="1" ht="26.25" customHeight="1">
      <c r="A10" s="238">
        <v>4</v>
      </c>
      <c r="B10" s="1066" t="s">
        <v>377</v>
      </c>
      <c r="C10" s="1067"/>
      <c r="D10" s="1067"/>
      <c r="E10" s="1067"/>
      <c r="F10" s="1067"/>
      <c r="G10" s="1067"/>
      <c r="H10" s="1067"/>
      <c r="I10" s="1067"/>
      <c r="J10" s="1067"/>
      <c r="K10" s="1067"/>
      <c r="L10" s="1067"/>
      <c r="M10" s="1067"/>
      <c r="N10" s="1067"/>
      <c r="O10" s="1067"/>
      <c r="P10" s="1068"/>
      <c r="Q10" s="1074">
        <v>99</v>
      </c>
      <c r="R10" s="1075"/>
      <c r="S10" s="1075"/>
      <c r="T10" s="1075"/>
      <c r="U10" s="1075"/>
      <c r="V10" s="1075">
        <v>48</v>
      </c>
      <c r="W10" s="1075"/>
      <c r="X10" s="1075"/>
      <c r="Y10" s="1075"/>
      <c r="Z10" s="1075"/>
      <c r="AA10" s="1075">
        <v>51</v>
      </c>
      <c r="AB10" s="1075"/>
      <c r="AC10" s="1075"/>
      <c r="AD10" s="1075"/>
      <c r="AE10" s="1076"/>
      <c r="AF10" s="1071" t="s">
        <v>122</v>
      </c>
      <c r="AG10" s="1072"/>
      <c r="AH10" s="1072"/>
      <c r="AI10" s="1072"/>
      <c r="AJ10" s="1073"/>
      <c r="AK10" s="1116" t="s">
        <v>560</v>
      </c>
      <c r="AL10" s="1117"/>
      <c r="AM10" s="1117"/>
      <c r="AN10" s="1117"/>
      <c r="AO10" s="1117"/>
      <c r="AP10" s="1117">
        <v>98</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555</v>
      </c>
      <c r="BT10" s="1029"/>
      <c r="BU10" s="1029"/>
      <c r="BV10" s="1029"/>
      <c r="BW10" s="1029"/>
      <c r="BX10" s="1029"/>
      <c r="BY10" s="1029"/>
      <c r="BZ10" s="1029"/>
      <c r="CA10" s="1029"/>
      <c r="CB10" s="1029"/>
      <c r="CC10" s="1029"/>
      <c r="CD10" s="1029"/>
      <c r="CE10" s="1029"/>
      <c r="CF10" s="1029"/>
      <c r="CG10" s="1050"/>
      <c r="CH10" s="1025">
        <v>-57</v>
      </c>
      <c r="CI10" s="1026"/>
      <c r="CJ10" s="1026"/>
      <c r="CK10" s="1026"/>
      <c r="CL10" s="1027"/>
      <c r="CM10" s="1025">
        <v>407</v>
      </c>
      <c r="CN10" s="1026"/>
      <c r="CO10" s="1026"/>
      <c r="CP10" s="1026"/>
      <c r="CQ10" s="1027"/>
      <c r="CR10" s="1025">
        <v>50</v>
      </c>
      <c r="CS10" s="1026"/>
      <c r="CT10" s="1026"/>
      <c r="CU10" s="1026"/>
      <c r="CV10" s="1027"/>
      <c r="CW10" s="1025">
        <v>26</v>
      </c>
      <c r="CX10" s="1026"/>
      <c r="CY10" s="1026"/>
      <c r="CZ10" s="1026"/>
      <c r="DA10" s="1027"/>
      <c r="DB10" s="1025" t="s">
        <v>567</v>
      </c>
      <c r="DC10" s="1026"/>
      <c r="DD10" s="1026"/>
      <c r="DE10" s="1026"/>
      <c r="DF10" s="1027"/>
      <c r="DG10" s="1025" t="s">
        <v>567</v>
      </c>
      <c r="DH10" s="1026"/>
      <c r="DI10" s="1026"/>
      <c r="DJ10" s="1026"/>
      <c r="DK10" s="1027"/>
      <c r="DL10" s="1025" t="s">
        <v>567</v>
      </c>
      <c r="DM10" s="1026"/>
      <c r="DN10" s="1026"/>
      <c r="DO10" s="1026"/>
      <c r="DP10" s="1027"/>
      <c r="DQ10" s="1025" t="s">
        <v>567</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379</v>
      </c>
      <c r="B23" s="973" t="s">
        <v>380</v>
      </c>
      <c r="C23" s="974"/>
      <c r="D23" s="974"/>
      <c r="E23" s="974"/>
      <c r="F23" s="974"/>
      <c r="G23" s="974"/>
      <c r="H23" s="974"/>
      <c r="I23" s="974"/>
      <c r="J23" s="974"/>
      <c r="K23" s="974"/>
      <c r="L23" s="974"/>
      <c r="M23" s="974"/>
      <c r="N23" s="974"/>
      <c r="O23" s="974"/>
      <c r="P23" s="984"/>
      <c r="Q23" s="1103">
        <v>155803</v>
      </c>
      <c r="R23" s="1097"/>
      <c r="S23" s="1097"/>
      <c r="T23" s="1097"/>
      <c r="U23" s="1097"/>
      <c r="V23" s="1097">
        <v>151033</v>
      </c>
      <c r="W23" s="1097"/>
      <c r="X23" s="1097"/>
      <c r="Y23" s="1097"/>
      <c r="Z23" s="1097"/>
      <c r="AA23" s="1097">
        <v>4770</v>
      </c>
      <c r="AB23" s="1097"/>
      <c r="AC23" s="1097"/>
      <c r="AD23" s="1097"/>
      <c r="AE23" s="1104"/>
      <c r="AF23" s="1105">
        <v>3761</v>
      </c>
      <c r="AG23" s="1097"/>
      <c r="AH23" s="1097"/>
      <c r="AI23" s="1097"/>
      <c r="AJ23" s="1106"/>
      <c r="AK23" s="1107"/>
      <c r="AL23" s="1108"/>
      <c r="AM23" s="1108"/>
      <c r="AN23" s="1108"/>
      <c r="AO23" s="1108"/>
      <c r="AP23" s="1097">
        <v>183737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391</v>
      </c>
      <c r="C28" s="1084"/>
      <c r="D28" s="1084"/>
      <c r="E28" s="1084"/>
      <c r="F28" s="1084"/>
      <c r="G28" s="1084"/>
      <c r="H28" s="1084"/>
      <c r="I28" s="1084"/>
      <c r="J28" s="1084"/>
      <c r="K28" s="1084"/>
      <c r="L28" s="1084"/>
      <c r="M28" s="1084"/>
      <c r="N28" s="1084"/>
      <c r="O28" s="1084"/>
      <c r="P28" s="1085"/>
      <c r="Q28" s="1086">
        <v>35899</v>
      </c>
      <c r="R28" s="1087"/>
      <c r="S28" s="1087"/>
      <c r="T28" s="1087"/>
      <c r="U28" s="1087"/>
      <c r="V28" s="1087">
        <v>35819</v>
      </c>
      <c r="W28" s="1087"/>
      <c r="X28" s="1087"/>
      <c r="Y28" s="1087"/>
      <c r="Z28" s="1087"/>
      <c r="AA28" s="1087">
        <v>80</v>
      </c>
      <c r="AB28" s="1087"/>
      <c r="AC28" s="1087"/>
      <c r="AD28" s="1087"/>
      <c r="AE28" s="1088"/>
      <c r="AF28" s="1089">
        <v>80</v>
      </c>
      <c r="AG28" s="1087"/>
      <c r="AH28" s="1087"/>
      <c r="AI28" s="1087"/>
      <c r="AJ28" s="1090"/>
      <c r="AK28" s="1078">
        <v>2708</v>
      </c>
      <c r="AL28" s="1079"/>
      <c r="AM28" s="1079"/>
      <c r="AN28" s="1079"/>
      <c r="AO28" s="1079"/>
      <c r="AP28" s="1079" t="s">
        <v>560</v>
      </c>
      <c r="AQ28" s="1079"/>
      <c r="AR28" s="1079"/>
      <c r="AS28" s="1079"/>
      <c r="AT28" s="1079"/>
      <c r="AU28" s="1079" t="s">
        <v>560</v>
      </c>
      <c r="AV28" s="1079"/>
      <c r="AW28" s="1079"/>
      <c r="AX28" s="1079"/>
      <c r="AY28" s="1079"/>
      <c r="AZ28" s="1080" t="s">
        <v>560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392</v>
      </c>
      <c r="C29" s="1067"/>
      <c r="D29" s="1067"/>
      <c r="E29" s="1067"/>
      <c r="F29" s="1067"/>
      <c r="G29" s="1067"/>
      <c r="H29" s="1067"/>
      <c r="I29" s="1067"/>
      <c r="J29" s="1067"/>
      <c r="K29" s="1067"/>
      <c r="L29" s="1067"/>
      <c r="M29" s="1067"/>
      <c r="N29" s="1067"/>
      <c r="O29" s="1067"/>
      <c r="P29" s="1068"/>
      <c r="Q29" s="1074">
        <v>35896</v>
      </c>
      <c r="R29" s="1075"/>
      <c r="S29" s="1075"/>
      <c r="T29" s="1075"/>
      <c r="U29" s="1075"/>
      <c r="V29" s="1075">
        <v>35575</v>
      </c>
      <c r="W29" s="1075"/>
      <c r="X29" s="1075"/>
      <c r="Y29" s="1075"/>
      <c r="Z29" s="1075"/>
      <c r="AA29" s="1075">
        <v>321</v>
      </c>
      <c r="AB29" s="1075"/>
      <c r="AC29" s="1075"/>
      <c r="AD29" s="1075"/>
      <c r="AE29" s="1076"/>
      <c r="AF29" s="1071">
        <v>321</v>
      </c>
      <c r="AG29" s="1072"/>
      <c r="AH29" s="1072"/>
      <c r="AI29" s="1072"/>
      <c r="AJ29" s="1073"/>
      <c r="AK29" s="1016">
        <v>5291</v>
      </c>
      <c r="AL29" s="1007"/>
      <c r="AM29" s="1007"/>
      <c r="AN29" s="1007"/>
      <c r="AO29" s="1007"/>
      <c r="AP29" s="1007" t="s">
        <v>560</v>
      </c>
      <c r="AQ29" s="1007"/>
      <c r="AR29" s="1007"/>
      <c r="AS29" s="1007"/>
      <c r="AT29" s="1007"/>
      <c r="AU29" s="1007" t="s">
        <v>560</v>
      </c>
      <c r="AV29" s="1007"/>
      <c r="AW29" s="1007"/>
      <c r="AX29" s="1007"/>
      <c r="AY29" s="1007"/>
      <c r="AZ29" s="1077" t="s">
        <v>560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393</v>
      </c>
      <c r="C30" s="1067"/>
      <c r="D30" s="1067"/>
      <c r="E30" s="1067"/>
      <c r="F30" s="1067"/>
      <c r="G30" s="1067"/>
      <c r="H30" s="1067"/>
      <c r="I30" s="1067"/>
      <c r="J30" s="1067"/>
      <c r="K30" s="1067"/>
      <c r="L30" s="1067"/>
      <c r="M30" s="1067"/>
      <c r="N30" s="1067"/>
      <c r="O30" s="1067"/>
      <c r="P30" s="1068"/>
      <c r="Q30" s="1074">
        <v>7763</v>
      </c>
      <c r="R30" s="1075"/>
      <c r="S30" s="1075"/>
      <c r="T30" s="1075"/>
      <c r="U30" s="1075"/>
      <c r="V30" s="1075">
        <v>7737</v>
      </c>
      <c r="W30" s="1075"/>
      <c r="X30" s="1075"/>
      <c r="Y30" s="1075"/>
      <c r="Z30" s="1075"/>
      <c r="AA30" s="1075">
        <v>26</v>
      </c>
      <c r="AB30" s="1075"/>
      <c r="AC30" s="1075"/>
      <c r="AD30" s="1075"/>
      <c r="AE30" s="1076"/>
      <c r="AF30" s="1071">
        <v>26</v>
      </c>
      <c r="AG30" s="1072"/>
      <c r="AH30" s="1072"/>
      <c r="AI30" s="1072"/>
      <c r="AJ30" s="1073"/>
      <c r="AK30" s="1016">
        <v>1260</v>
      </c>
      <c r="AL30" s="1007"/>
      <c r="AM30" s="1007"/>
      <c r="AN30" s="1007"/>
      <c r="AO30" s="1007"/>
      <c r="AP30" s="1007" t="s">
        <v>560</v>
      </c>
      <c r="AQ30" s="1007"/>
      <c r="AR30" s="1007"/>
      <c r="AS30" s="1007"/>
      <c r="AT30" s="1007"/>
      <c r="AU30" s="1007" t="s">
        <v>560</v>
      </c>
      <c r="AV30" s="1007"/>
      <c r="AW30" s="1007"/>
      <c r="AX30" s="1007"/>
      <c r="AY30" s="1007"/>
      <c r="AZ30" s="1077" t="s">
        <v>560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394</v>
      </c>
      <c r="C31" s="1067"/>
      <c r="D31" s="1067"/>
      <c r="E31" s="1067"/>
      <c r="F31" s="1067"/>
      <c r="G31" s="1067"/>
      <c r="H31" s="1067"/>
      <c r="I31" s="1067"/>
      <c r="J31" s="1067"/>
      <c r="K31" s="1067"/>
      <c r="L31" s="1067"/>
      <c r="M31" s="1067"/>
      <c r="N31" s="1067"/>
      <c r="O31" s="1067"/>
      <c r="P31" s="1068"/>
      <c r="Q31" s="1074">
        <v>9831</v>
      </c>
      <c r="R31" s="1075"/>
      <c r="S31" s="1075"/>
      <c r="T31" s="1075"/>
      <c r="U31" s="1075"/>
      <c r="V31" s="1075">
        <v>1462</v>
      </c>
      <c r="W31" s="1075"/>
      <c r="X31" s="1075"/>
      <c r="Y31" s="1075"/>
      <c r="Z31" s="1075"/>
      <c r="AA31" s="1075">
        <v>8368</v>
      </c>
      <c r="AB31" s="1075"/>
      <c r="AC31" s="1075"/>
      <c r="AD31" s="1075"/>
      <c r="AE31" s="1076"/>
      <c r="AF31" s="1071">
        <v>8368</v>
      </c>
      <c r="AG31" s="1072"/>
      <c r="AH31" s="1072"/>
      <c r="AI31" s="1072"/>
      <c r="AJ31" s="1073"/>
      <c r="AK31" s="1016">
        <v>140</v>
      </c>
      <c r="AL31" s="1007"/>
      <c r="AM31" s="1007"/>
      <c r="AN31" s="1007"/>
      <c r="AO31" s="1007"/>
      <c r="AP31" s="1007">
        <v>12951</v>
      </c>
      <c r="AQ31" s="1007"/>
      <c r="AR31" s="1007"/>
      <c r="AS31" s="1007"/>
      <c r="AT31" s="1007"/>
      <c r="AU31" s="1007">
        <v>1412</v>
      </c>
      <c r="AV31" s="1007"/>
      <c r="AW31" s="1007"/>
      <c r="AX31" s="1007"/>
      <c r="AY31" s="1007"/>
      <c r="AZ31" s="1077" t="s">
        <v>560</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396</v>
      </c>
      <c r="C32" s="1067"/>
      <c r="D32" s="1067"/>
      <c r="E32" s="1067"/>
      <c r="F32" s="1067"/>
      <c r="G32" s="1067"/>
      <c r="H32" s="1067"/>
      <c r="I32" s="1067"/>
      <c r="J32" s="1067"/>
      <c r="K32" s="1067"/>
      <c r="L32" s="1067"/>
      <c r="M32" s="1067"/>
      <c r="N32" s="1067"/>
      <c r="O32" s="1067"/>
      <c r="P32" s="1068"/>
      <c r="Q32" s="1074">
        <v>2262</v>
      </c>
      <c r="R32" s="1075"/>
      <c r="S32" s="1075"/>
      <c r="T32" s="1075"/>
      <c r="U32" s="1075"/>
      <c r="V32" s="1075">
        <v>401</v>
      </c>
      <c r="W32" s="1075"/>
      <c r="X32" s="1075"/>
      <c r="Y32" s="1075"/>
      <c r="Z32" s="1075"/>
      <c r="AA32" s="1075">
        <v>1861</v>
      </c>
      <c r="AB32" s="1075"/>
      <c r="AC32" s="1075"/>
      <c r="AD32" s="1075"/>
      <c r="AE32" s="1076"/>
      <c r="AF32" s="1071">
        <v>1861</v>
      </c>
      <c r="AG32" s="1072"/>
      <c r="AH32" s="1072"/>
      <c r="AI32" s="1072"/>
      <c r="AJ32" s="1073"/>
      <c r="AK32" s="1016">
        <v>1263</v>
      </c>
      <c r="AL32" s="1007"/>
      <c r="AM32" s="1007"/>
      <c r="AN32" s="1007"/>
      <c r="AO32" s="1007"/>
      <c r="AP32" s="1007">
        <v>32015</v>
      </c>
      <c r="AQ32" s="1007"/>
      <c r="AR32" s="1007"/>
      <c r="AS32" s="1007"/>
      <c r="AT32" s="1007"/>
      <c r="AU32" s="1007">
        <v>10085</v>
      </c>
      <c r="AV32" s="1007"/>
      <c r="AW32" s="1007"/>
      <c r="AX32" s="1007"/>
      <c r="AY32" s="1007"/>
      <c r="AZ32" s="1077" t="s">
        <v>560</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397</v>
      </c>
      <c r="C33" s="1067"/>
      <c r="D33" s="1067"/>
      <c r="E33" s="1067"/>
      <c r="F33" s="1067"/>
      <c r="G33" s="1067"/>
      <c r="H33" s="1067"/>
      <c r="I33" s="1067"/>
      <c r="J33" s="1067"/>
      <c r="K33" s="1067"/>
      <c r="L33" s="1067"/>
      <c r="M33" s="1067"/>
      <c r="N33" s="1067"/>
      <c r="O33" s="1067"/>
      <c r="P33" s="1068"/>
      <c r="Q33" s="1074">
        <v>118</v>
      </c>
      <c r="R33" s="1075"/>
      <c r="S33" s="1075"/>
      <c r="T33" s="1075"/>
      <c r="U33" s="1075"/>
      <c r="V33" s="1075">
        <v>82</v>
      </c>
      <c r="W33" s="1075"/>
      <c r="X33" s="1075"/>
      <c r="Y33" s="1075"/>
      <c r="Z33" s="1075"/>
      <c r="AA33" s="1075">
        <v>36</v>
      </c>
      <c r="AB33" s="1075"/>
      <c r="AC33" s="1075"/>
      <c r="AD33" s="1075"/>
      <c r="AE33" s="1076"/>
      <c r="AF33" s="1071">
        <v>36</v>
      </c>
      <c r="AG33" s="1072"/>
      <c r="AH33" s="1072"/>
      <c r="AI33" s="1072"/>
      <c r="AJ33" s="1073"/>
      <c r="AK33" s="1016">
        <v>535</v>
      </c>
      <c r="AL33" s="1007"/>
      <c r="AM33" s="1007"/>
      <c r="AN33" s="1007"/>
      <c r="AO33" s="1007"/>
      <c r="AP33" s="1007">
        <v>3433</v>
      </c>
      <c r="AQ33" s="1007"/>
      <c r="AR33" s="1007"/>
      <c r="AS33" s="1007"/>
      <c r="AT33" s="1007"/>
      <c r="AU33" s="1007">
        <v>3433</v>
      </c>
      <c r="AV33" s="1007"/>
      <c r="AW33" s="1007"/>
      <c r="AX33" s="1007"/>
      <c r="AY33" s="1007"/>
      <c r="AZ33" s="1077" t="s">
        <v>560</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379</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10692</v>
      </c>
      <c r="AG63" s="995"/>
      <c r="AH63" s="995"/>
      <c r="AI63" s="995"/>
      <c r="AJ63" s="1058"/>
      <c r="AK63" s="1059"/>
      <c r="AL63" s="999"/>
      <c r="AM63" s="999"/>
      <c r="AN63" s="999"/>
      <c r="AO63" s="999"/>
      <c r="AP63" s="995">
        <v>48399</v>
      </c>
      <c r="AQ63" s="995"/>
      <c r="AR63" s="995"/>
      <c r="AS63" s="995"/>
      <c r="AT63" s="995"/>
      <c r="AU63" s="995">
        <v>14930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401</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556</v>
      </c>
      <c r="C68" s="1022"/>
      <c r="D68" s="1022"/>
      <c r="E68" s="1022"/>
      <c r="F68" s="1022"/>
      <c r="G68" s="1022"/>
      <c r="H68" s="1022"/>
      <c r="I68" s="1022"/>
      <c r="J68" s="1022"/>
      <c r="K68" s="1022"/>
      <c r="L68" s="1022"/>
      <c r="M68" s="1022"/>
      <c r="N68" s="1022"/>
      <c r="O68" s="1022"/>
      <c r="P68" s="1023"/>
      <c r="Q68" s="1024">
        <v>4092</v>
      </c>
      <c r="R68" s="1018"/>
      <c r="S68" s="1018"/>
      <c r="T68" s="1018"/>
      <c r="U68" s="1018"/>
      <c r="V68" s="1018">
        <v>4075</v>
      </c>
      <c r="W68" s="1018"/>
      <c r="X68" s="1018"/>
      <c r="Y68" s="1018"/>
      <c r="Z68" s="1018"/>
      <c r="AA68" s="1018">
        <v>16</v>
      </c>
      <c r="AB68" s="1018"/>
      <c r="AC68" s="1018"/>
      <c r="AD68" s="1018"/>
      <c r="AE68" s="1018"/>
      <c r="AF68" s="1018">
        <v>16</v>
      </c>
      <c r="AG68" s="1018"/>
      <c r="AH68" s="1018"/>
      <c r="AI68" s="1018"/>
      <c r="AJ68" s="1018"/>
      <c r="AK68" s="1018">
        <v>10</v>
      </c>
      <c r="AL68" s="1018"/>
      <c r="AM68" s="1018"/>
      <c r="AN68" s="1018"/>
      <c r="AO68" s="1018"/>
      <c r="AP68" s="1018" t="s">
        <v>567</v>
      </c>
      <c r="AQ68" s="1018"/>
      <c r="AR68" s="1018"/>
      <c r="AS68" s="1018"/>
      <c r="AT68" s="1018"/>
      <c r="AU68" s="1018" t="s">
        <v>567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557</v>
      </c>
      <c r="C69" s="1011"/>
      <c r="D69" s="1011"/>
      <c r="E69" s="1011"/>
      <c r="F69" s="1011"/>
      <c r="G69" s="1011"/>
      <c r="H69" s="1011"/>
      <c r="I69" s="1011"/>
      <c r="J69" s="1011"/>
      <c r="K69" s="1011"/>
      <c r="L69" s="1011"/>
      <c r="M69" s="1011"/>
      <c r="N69" s="1011"/>
      <c r="O69" s="1011"/>
      <c r="P69" s="1012"/>
      <c r="Q69" s="1013">
        <v>124</v>
      </c>
      <c r="R69" s="1007"/>
      <c r="S69" s="1007"/>
      <c r="T69" s="1007"/>
      <c r="U69" s="1007"/>
      <c r="V69" s="1007">
        <v>120</v>
      </c>
      <c r="W69" s="1007"/>
      <c r="X69" s="1007"/>
      <c r="Y69" s="1007"/>
      <c r="Z69" s="1007"/>
      <c r="AA69" s="1007">
        <v>4</v>
      </c>
      <c r="AB69" s="1007"/>
      <c r="AC69" s="1007"/>
      <c r="AD69" s="1007"/>
      <c r="AE69" s="1007"/>
      <c r="AF69" s="1007">
        <v>4</v>
      </c>
      <c r="AG69" s="1007"/>
      <c r="AH69" s="1007"/>
      <c r="AI69" s="1007"/>
      <c r="AJ69" s="1007"/>
      <c r="AK69" s="1007" t="s">
        <v>560</v>
      </c>
      <c r="AL69" s="1007"/>
      <c r="AM69" s="1007"/>
      <c r="AN69" s="1007"/>
      <c r="AO69" s="1007"/>
      <c r="AP69" s="1007" t="s">
        <v>567</v>
      </c>
      <c r="AQ69" s="1007"/>
      <c r="AR69" s="1007"/>
      <c r="AS69" s="1007"/>
      <c r="AT69" s="1007"/>
      <c r="AU69" s="1007" t="s">
        <v>567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558</v>
      </c>
      <c r="C70" s="1011"/>
      <c r="D70" s="1011"/>
      <c r="E70" s="1011"/>
      <c r="F70" s="1011"/>
      <c r="G70" s="1011"/>
      <c r="H70" s="1011"/>
      <c r="I70" s="1011"/>
      <c r="J70" s="1011"/>
      <c r="K70" s="1011"/>
      <c r="L70" s="1011"/>
      <c r="M70" s="1011"/>
      <c r="N70" s="1011"/>
      <c r="O70" s="1011"/>
      <c r="P70" s="1012"/>
      <c r="Q70" s="1013">
        <v>146</v>
      </c>
      <c r="R70" s="1007"/>
      <c r="S70" s="1007"/>
      <c r="T70" s="1007"/>
      <c r="U70" s="1007"/>
      <c r="V70" s="1007">
        <v>146</v>
      </c>
      <c r="W70" s="1007"/>
      <c r="X70" s="1007"/>
      <c r="Y70" s="1007"/>
      <c r="Z70" s="1007"/>
      <c r="AA70" s="1007">
        <v>0</v>
      </c>
      <c r="AB70" s="1007"/>
      <c r="AC70" s="1007"/>
      <c r="AD70" s="1007"/>
      <c r="AE70" s="1007"/>
      <c r="AF70" s="1007">
        <v>0</v>
      </c>
      <c r="AG70" s="1007"/>
      <c r="AH70" s="1007"/>
      <c r="AI70" s="1007"/>
      <c r="AJ70" s="1007"/>
      <c r="AK70" s="1007">
        <v>1</v>
      </c>
      <c r="AL70" s="1007"/>
      <c r="AM70" s="1007"/>
      <c r="AN70" s="1007"/>
      <c r="AO70" s="1007"/>
      <c r="AP70" s="1007" t="s">
        <v>567</v>
      </c>
      <c r="AQ70" s="1007"/>
      <c r="AR70" s="1007"/>
      <c r="AS70" s="1007"/>
      <c r="AT70" s="1007"/>
      <c r="AU70" s="1007" t="s">
        <v>567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559</v>
      </c>
      <c r="C71" s="1011"/>
      <c r="D71" s="1011"/>
      <c r="E71" s="1011"/>
      <c r="F71" s="1011"/>
      <c r="G71" s="1011"/>
      <c r="H71" s="1011"/>
      <c r="I71" s="1011"/>
      <c r="J71" s="1011"/>
      <c r="K71" s="1011"/>
      <c r="L71" s="1011"/>
      <c r="M71" s="1011"/>
      <c r="N71" s="1011"/>
      <c r="O71" s="1011"/>
      <c r="P71" s="1012"/>
      <c r="Q71" s="1013">
        <v>302</v>
      </c>
      <c r="R71" s="1007"/>
      <c r="S71" s="1007"/>
      <c r="T71" s="1007"/>
      <c r="U71" s="1007"/>
      <c r="V71" s="1007">
        <v>280</v>
      </c>
      <c r="W71" s="1007"/>
      <c r="X71" s="1007"/>
      <c r="Y71" s="1007"/>
      <c r="Z71" s="1007"/>
      <c r="AA71" s="1007">
        <v>23</v>
      </c>
      <c r="AB71" s="1007"/>
      <c r="AC71" s="1007"/>
      <c r="AD71" s="1007"/>
      <c r="AE71" s="1007"/>
      <c r="AF71" s="1007">
        <v>23</v>
      </c>
      <c r="AG71" s="1007"/>
      <c r="AH71" s="1007"/>
      <c r="AI71" s="1007"/>
      <c r="AJ71" s="1007"/>
      <c r="AK71" s="1007">
        <v>193</v>
      </c>
      <c r="AL71" s="1007"/>
      <c r="AM71" s="1007"/>
      <c r="AN71" s="1007"/>
      <c r="AO71" s="1007"/>
      <c r="AP71" s="1007" t="s">
        <v>567</v>
      </c>
      <c r="AQ71" s="1007"/>
      <c r="AR71" s="1007"/>
      <c r="AS71" s="1007"/>
      <c r="AT71" s="1007"/>
      <c r="AU71" s="1007" t="s">
        <v>567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379</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v>
      </c>
      <c r="AG88" s="995"/>
      <c r="AH88" s="995"/>
      <c r="AI88" s="995"/>
      <c r="AJ88" s="995"/>
      <c r="AK88" s="999"/>
      <c r="AL88" s="999"/>
      <c r="AM88" s="999"/>
      <c r="AN88" s="999"/>
      <c r="AO88" s="999"/>
      <c r="AP88" s="995" t="s">
        <v>567</v>
      </c>
      <c r="AQ88" s="995"/>
      <c r="AR88" s="995"/>
      <c r="AS88" s="995"/>
      <c r="AT88" s="995"/>
      <c r="AU88" s="995" t="s">
        <v>567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210</v>
      </c>
      <c r="CS102" s="989"/>
      <c r="CT102" s="989"/>
      <c r="CU102" s="989"/>
      <c r="CV102" s="990"/>
      <c r="CW102" s="988">
        <v>26</v>
      </c>
      <c r="CX102" s="989"/>
      <c r="CY102" s="989"/>
      <c r="CZ102" s="989"/>
      <c r="DA102" s="990"/>
      <c r="DB102" s="988" t="s">
        <v>567</v>
      </c>
      <c r="DC102" s="989"/>
      <c r="DD102" s="989"/>
      <c r="DE102" s="989"/>
      <c r="DF102" s="990"/>
      <c r="DG102" s="988" t="s">
        <v>567</v>
      </c>
      <c r="DH102" s="989"/>
      <c r="DI102" s="989"/>
      <c r="DJ102" s="989"/>
      <c r="DK102" s="990"/>
      <c r="DL102" s="988" t="s">
        <v>567</v>
      </c>
      <c r="DM102" s="989"/>
      <c r="DN102" s="989"/>
      <c r="DO102" s="989"/>
      <c r="DP102" s="990"/>
      <c r="DQ102" s="988" t="s">
        <v>567</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18419038</v>
      </c>
      <c r="AB110" s="925"/>
      <c r="AC110" s="925"/>
      <c r="AD110" s="925"/>
      <c r="AE110" s="926"/>
      <c r="AF110" s="927">
        <v>17926654</v>
      </c>
      <c r="AG110" s="925"/>
      <c r="AH110" s="925"/>
      <c r="AI110" s="925"/>
      <c r="AJ110" s="926"/>
      <c r="AK110" s="927">
        <v>18471178</v>
      </c>
      <c r="AL110" s="925"/>
      <c r="AM110" s="925"/>
      <c r="AN110" s="925"/>
      <c r="AO110" s="926"/>
      <c r="AP110" s="928">
        <v>25.3</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200230471</v>
      </c>
      <c r="BR110" s="878"/>
      <c r="BS110" s="878"/>
      <c r="BT110" s="878"/>
      <c r="BU110" s="878"/>
      <c r="BV110" s="878">
        <v>189587448</v>
      </c>
      <c r="BW110" s="878"/>
      <c r="BX110" s="878"/>
      <c r="BY110" s="878"/>
      <c r="BZ110" s="878"/>
      <c r="CA110" s="878">
        <v>183736839</v>
      </c>
      <c r="CB110" s="878"/>
      <c r="CC110" s="878"/>
      <c r="CD110" s="878"/>
      <c r="CE110" s="878"/>
      <c r="CF110" s="902">
        <v>251.8</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8314</v>
      </c>
      <c r="BR111" s="853"/>
      <c r="BS111" s="853"/>
      <c r="BT111" s="853"/>
      <c r="BU111" s="853"/>
      <c r="BV111" s="853">
        <v>5089</v>
      </c>
      <c r="BW111" s="853"/>
      <c r="BX111" s="853"/>
      <c r="BY111" s="853"/>
      <c r="BZ111" s="853"/>
      <c r="CA111" s="853">
        <v>1731</v>
      </c>
      <c r="CB111" s="853"/>
      <c r="CC111" s="853"/>
      <c r="CD111" s="853"/>
      <c r="CE111" s="853"/>
      <c r="CF111" s="911">
        <v>0</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8314</v>
      </c>
      <c r="DH111" s="853"/>
      <c r="DI111" s="853"/>
      <c r="DJ111" s="853"/>
      <c r="DK111" s="853"/>
      <c r="DL111" s="853">
        <v>5089</v>
      </c>
      <c r="DM111" s="853"/>
      <c r="DN111" s="853"/>
      <c r="DO111" s="853"/>
      <c r="DP111" s="853"/>
      <c r="DQ111" s="853">
        <v>1731</v>
      </c>
      <c r="DR111" s="853"/>
      <c r="DS111" s="853"/>
      <c r="DT111" s="853"/>
      <c r="DU111" s="853"/>
      <c r="DV111" s="830">
        <v>0</v>
      </c>
      <c r="DW111" s="830"/>
      <c r="DX111" s="830"/>
      <c r="DY111" s="830"/>
      <c r="DZ111" s="831"/>
    </row>
    <row r="112" spans="1:131" s="230" customFormat="1" ht="26.25" customHeight="1">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19728414</v>
      </c>
      <c r="BR112" s="853"/>
      <c r="BS112" s="853"/>
      <c r="BT112" s="853"/>
      <c r="BU112" s="853"/>
      <c r="BV112" s="853">
        <v>16738145</v>
      </c>
      <c r="BW112" s="853"/>
      <c r="BX112" s="853"/>
      <c r="BY112" s="853"/>
      <c r="BZ112" s="853"/>
      <c r="CA112" s="853">
        <v>14929683</v>
      </c>
      <c r="CB112" s="853"/>
      <c r="CC112" s="853"/>
      <c r="CD112" s="853"/>
      <c r="CE112" s="853"/>
      <c r="CF112" s="911">
        <v>20.5</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1352102</v>
      </c>
      <c r="AB113" s="955"/>
      <c r="AC113" s="955"/>
      <c r="AD113" s="955"/>
      <c r="AE113" s="956"/>
      <c r="AF113" s="957">
        <v>1198428</v>
      </c>
      <c r="AG113" s="955"/>
      <c r="AH113" s="955"/>
      <c r="AI113" s="955"/>
      <c r="AJ113" s="956"/>
      <c r="AK113" s="957">
        <v>1092390</v>
      </c>
      <c r="AL113" s="955"/>
      <c r="AM113" s="955"/>
      <c r="AN113" s="955"/>
      <c r="AO113" s="956"/>
      <c r="AP113" s="958">
        <v>1.5</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16886306</v>
      </c>
      <c r="BR114" s="853"/>
      <c r="BS114" s="853"/>
      <c r="BT114" s="853"/>
      <c r="BU114" s="853"/>
      <c r="BV114" s="853">
        <v>16206598</v>
      </c>
      <c r="BW114" s="853"/>
      <c r="BX114" s="853"/>
      <c r="BY114" s="853"/>
      <c r="BZ114" s="853"/>
      <c r="CA114" s="853">
        <v>16841536</v>
      </c>
      <c r="CB114" s="853"/>
      <c r="CC114" s="853"/>
      <c r="CD114" s="853"/>
      <c r="CE114" s="853"/>
      <c r="CF114" s="911">
        <v>23.1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3626</v>
      </c>
      <c r="AB115" s="955"/>
      <c r="AC115" s="955"/>
      <c r="AD115" s="955"/>
      <c r="AE115" s="956"/>
      <c r="AF115" s="957">
        <v>3630</v>
      </c>
      <c r="AG115" s="955"/>
      <c r="AH115" s="955"/>
      <c r="AI115" s="955"/>
      <c r="AJ115" s="956"/>
      <c r="AK115" s="957">
        <v>3634</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v>49</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19774766</v>
      </c>
      <c r="AB117" s="939"/>
      <c r="AC117" s="939"/>
      <c r="AD117" s="939"/>
      <c r="AE117" s="940"/>
      <c r="AF117" s="941">
        <v>19128761</v>
      </c>
      <c r="AG117" s="939"/>
      <c r="AH117" s="939"/>
      <c r="AI117" s="939"/>
      <c r="AJ117" s="940"/>
      <c r="AK117" s="941">
        <v>19567202</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236853505</v>
      </c>
      <c r="BR119" s="881"/>
      <c r="BS119" s="881"/>
      <c r="BT119" s="881"/>
      <c r="BU119" s="881"/>
      <c r="BV119" s="881">
        <v>222537280</v>
      </c>
      <c r="BW119" s="881"/>
      <c r="BX119" s="881"/>
      <c r="BY119" s="881"/>
      <c r="BZ119" s="881"/>
      <c r="CA119" s="881">
        <v>215509789</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3626</v>
      </c>
      <c r="AB120" s="816"/>
      <c r="AC120" s="816"/>
      <c r="AD120" s="816"/>
      <c r="AE120" s="817"/>
      <c r="AF120" s="818">
        <v>3630</v>
      </c>
      <c r="AG120" s="816"/>
      <c r="AH120" s="816"/>
      <c r="AI120" s="816"/>
      <c r="AJ120" s="817"/>
      <c r="AK120" s="818">
        <v>3634</v>
      </c>
      <c r="AL120" s="816"/>
      <c r="AM120" s="816"/>
      <c r="AN120" s="816"/>
      <c r="AO120" s="817"/>
      <c r="AP120" s="860">
        <v>0</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11117872</v>
      </c>
      <c r="BR120" s="878"/>
      <c r="BS120" s="878"/>
      <c r="BT120" s="878"/>
      <c r="BU120" s="878"/>
      <c r="BV120" s="878">
        <v>10396082</v>
      </c>
      <c r="BW120" s="878"/>
      <c r="BX120" s="878"/>
      <c r="BY120" s="878"/>
      <c r="BZ120" s="878"/>
      <c r="CA120" s="878">
        <v>12995164</v>
      </c>
      <c r="CB120" s="878"/>
      <c r="CC120" s="878"/>
      <c r="CD120" s="878"/>
      <c r="CE120" s="878"/>
      <c r="CF120" s="902">
        <v>17.8</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13601612</v>
      </c>
      <c r="DH120" s="878"/>
      <c r="DI120" s="878"/>
      <c r="DJ120" s="878"/>
      <c r="DK120" s="878"/>
      <c r="DL120" s="878">
        <v>11260122</v>
      </c>
      <c r="DM120" s="878"/>
      <c r="DN120" s="878"/>
      <c r="DO120" s="878"/>
      <c r="DP120" s="878"/>
      <c r="DQ120" s="878">
        <v>10084696</v>
      </c>
      <c r="DR120" s="878"/>
      <c r="DS120" s="878"/>
      <c r="DT120" s="878"/>
      <c r="DU120" s="878"/>
      <c r="DV120" s="879">
        <v>13.8</v>
      </c>
      <c r="DW120" s="879"/>
      <c r="DX120" s="879"/>
      <c r="DY120" s="879"/>
      <c r="DZ120" s="880"/>
    </row>
    <row r="121" spans="1:130" s="230" customFormat="1" ht="26.25" customHeight="1">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28471649</v>
      </c>
      <c r="BR121" s="853"/>
      <c r="BS121" s="853"/>
      <c r="BT121" s="853"/>
      <c r="BU121" s="853"/>
      <c r="BV121" s="853">
        <v>28183454</v>
      </c>
      <c r="BW121" s="853"/>
      <c r="BX121" s="853"/>
      <c r="BY121" s="853"/>
      <c r="BZ121" s="853"/>
      <c r="CA121" s="853">
        <v>27946654</v>
      </c>
      <c r="CB121" s="853"/>
      <c r="CC121" s="853"/>
      <c r="CD121" s="853"/>
      <c r="CE121" s="853"/>
      <c r="CF121" s="911">
        <v>38.299999999999997</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3797287</v>
      </c>
      <c r="DH121" s="853"/>
      <c r="DI121" s="853"/>
      <c r="DJ121" s="853"/>
      <c r="DK121" s="853"/>
      <c r="DL121" s="853">
        <v>3614489</v>
      </c>
      <c r="DM121" s="853"/>
      <c r="DN121" s="853"/>
      <c r="DO121" s="853"/>
      <c r="DP121" s="853"/>
      <c r="DQ121" s="853">
        <v>3433336</v>
      </c>
      <c r="DR121" s="853"/>
      <c r="DS121" s="853"/>
      <c r="DT121" s="853"/>
      <c r="DU121" s="853"/>
      <c r="DV121" s="830">
        <v>4.7</v>
      </c>
      <c r="DW121" s="830"/>
      <c r="DX121" s="830"/>
      <c r="DY121" s="830"/>
      <c r="DZ121" s="831"/>
    </row>
    <row r="122" spans="1:130" s="230" customFormat="1" ht="26.25" customHeight="1">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121577186</v>
      </c>
      <c r="BR122" s="881"/>
      <c r="BS122" s="881"/>
      <c r="BT122" s="881"/>
      <c r="BU122" s="881"/>
      <c r="BV122" s="881">
        <v>119199274</v>
      </c>
      <c r="BW122" s="881"/>
      <c r="BX122" s="881"/>
      <c r="BY122" s="881"/>
      <c r="BZ122" s="881"/>
      <c r="CA122" s="881">
        <v>114922719</v>
      </c>
      <c r="CB122" s="881"/>
      <c r="CC122" s="881"/>
      <c r="CD122" s="881"/>
      <c r="CE122" s="881"/>
      <c r="CF122" s="882">
        <v>157.5</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2329515</v>
      </c>
      <c r="DH122" s="853"/>
      <c r="DI122" s="853"/>
      <c r="DJ122" s="853"/>
      <c r="DK122" s="853"/>
      <c r="DL122" s="853">
        <v>1863534</v>
      </c>
      <c r="DM122" s="853"/>
      <c r="DN122" s="853"/>
      <c r="DO122" s="853"/>
      <c r="DP122" s="853"/>
      <c r="DQ122" s="853">
        <v>1411651</v>
      </c>
      <c r="DR122" s="853"/>
      <c r="DS122" s="853"/>
      <c r="DT122" s="853"/>
      <c r="DU122" s="853"/>
      <c r="DV122" s="830">
        <v>1.9</v>
      </c>
      <c r="DW122" s="830"/>
      <c r="DX122" s="830"/>
      <c r="DY122" s="830"/>
      <c r="DZ122" s="831"/>
    </row>
    <row r="123" spans="1:130" s="230" customFormat="1" ht="26.25" customHeight="1">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161166707</v>
      </c>
      <c r="BR123" s="869"/>
      <c r="BS123" s="869"/>
      <c r="BT123" s="869"/>
      <c r="BU123" s="869"/>
      <c r="BV123" s="869">
        <v>157778810</v>
      </c>
      <c r="BW123" s="869"/>
      <c r="BX123" s="869"/>
      <c r="BY123" s="869"/>
      <c r="BZ123" s="869"/>
      <c r="CA123" s="869">
        <v>155864537</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103.7</v>
      </c>
      <c r="BR124" s="867"/>
      <c r="BS124" s="867"/>
      <c r="BT124" s="867"/>
      <c r="BU124" s="867"/>
      <c r="BV124" s="867">
        <v>90</v>
      </c>
      <c r="BW124" s="867"/>
      <c r="BX124" s="867"/>
      <c r="BY124" s="867"/>
      <c r="BZ124" s="867"/>
      <c r="CA124" s="867">
        <v>81.7</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3252242</v>
      </c>
      <c r="AB128" s="837"/>
      <c r="AC128" s="837"/>
      <c r="AD128" s="837"/>
      <c r="AE128" s="838"/>
      <c r="AF128" s="839">
        <v>3093514</v>
      </c>
      <c r="AG128" s="837"/>
      <c r="AH128" s="837"/>
      <c r="AI128" s="837"/>
      <c r="AJ128" s="838"/>
      <c r="AK128" s="839">
        <v>2916028</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82315330</v>
      </c>
      <c r="AB129" s="816"/>
      <c r="AC129" s="816"/>
      <c r="AD129" s="816"/>
      <c r="AE129" s="817"/>
      <c r="AF129" s="818">
        <v>81083056</v>
      </c>
      <c r="AG129" s="816"/>
      <c r="AH129" s="816"/>
      <c r="AI129" s="816"/>
      <c r="AJ129" s="817"/>
      <c r="AK129" s="818">
        <v>82177434</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9334527</v>
      </c>
      <c r="AB130" s="816"/>
      <c r="AC130" s="816"/>
      <c r="AD130" s="816"/>
      <c r="AE130" s="817"/>
      <c r="AF130" s="818">
        <v>9183896</v>
      </c>
      <c r="AG130" s="816"/>
      <c r="AH130" s="816"/>
      <c r="AI130" s="816"/>
      <c r="AJ130" s="817"/>
      <c r="AK130" s="818">
        <v>9203332</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9.8000000000000007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72980803</v>
      </c>
      <c r="AB131" s="800"/>
      <c r="AC131" s="800"/>
      <c r="AD131" s="800"/>
      <c r="AE131" s="801"/>
      <c r="AF131" s="802">
        <v>71899160</v>
      </c>
      <c r="AG131" s="800"/>
      <c r="AH131" s="800"/>
      <c r="AI131" s="800"/>
      <c r="AJ131" s="801"/>
      <c r="AK131" s="802">
        <v>72974102</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81.7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9.8491612919999998</v>
      </c>
      <c r="AB132" s="781"/>
      <c r="AC132" s="781"/>
      <c r="AD132" s="781"/>
      <c r="AE132" s="782"/>
      <c r="AF132" s="783">
        <v>9.5291113280000008</v>
      </c>
      <c r="AG132" s="781"/>
      <c r="AH132" s="781"/>
      <c r="AI132" s="781"/>
      <c r="AJ132" s="782"/>
      <c r="AK132" s="783">
        <v>10.20614409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9.9</v>
      </c>
      <c r="AB133" s="760"/>
      <c r="AC133" s="760"/>
      <c r="AD133" s="760"/>
      <c r="AE133" s="761"/>
      <c r="AF133" s="759">
        <v>9.5</v>
      </c>
      <c r="AG133" s="760"/>
      <c r="AH133" s="760"/>
      <c r="AI133" s="760"/>
      <c r="AJ133" s="761"/>
      <c r="AK133" s="759">
        <v>9.8000000000000007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9Hcy9y/uNo40shXEZ8t6Ekcol1cdIzdk2WbD1crGJq7SQQ8RiW2lTLf18qUEmq8m3fVDfGLNVRy1NxmGujcjQ==" saltValue="zXKXYFlQuK0X6RBsazsd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JG/1SaIf5FrCUX9DRwkjg5aETT5cxLYKsb1TbYllL7ff0iN3h6wcdIjsmXcfu/H6Z+XinLwvFgK7R5ol8UX/jQ==" saltValue="fG09UQ7ltKp5yl2/qHyTz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1yzn0Cy1gdshmt2BouWr14KTj6SnbtCviSMMbdLUblBY9a///VrYyF17prO9OwSQc6RJSyZ3ZbvZOLuf8cI0A==" saltValue="PMbbcaS+RgBme+GNevqED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24486020</v>
      </c>
      <c r="AP9" s="281">
        <v>70083</v>
      </c>
      <c r="AQ9" s="282">
        <v>62936</v>
      </c>
      <c r="AR9" s="283">
        <v>11.4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16118</v>
      </c>
      <c r="AP10" s="284">
        <v>46</v>
      </c>
      <c r="AQ10" s="285">
        <v>1734</v>
      </c>
      <c r="AR10" s="286">
        <v>-97.3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53134</v>
      </c>
      <c r="AP11" s="284">
        <v>152</v>
      </c>
      <c r="AQ11" s="285">
        <v>694</v>
      </c>
      <c r="AR11" s="286">
        <v>-78.099999999999994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24</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284115</v>
      </c>
      <c r="AP13" s="284">
        <v>813</v>
      </c>
      <c r="AQ13" s="285">
        <v>1996</v>
      </c>
      <c r="AR13" s="286">
        <v>-59.3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428168</v>
      </c>
      <c r="AP14" s="284">
        <v>1225</v>
      </c>
      <c r="AQ14" s="285">
        <v>1351</v>
      </c>
      <c r="AR14" s="286">
        <v>-9.3000000000000007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-919384</v>
      </c>
      <c r="AP15" s="284">
        <v>-2631</v>
      </c>
      <c r="AQ15" s="285">
        <v>-1933</v>
      </c>
      <c r="AR15" s="286">
        <v>36.1</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24348171</v>
      </c>
      <c r="AP16" s="284">
        <v>69689</v>
      </c>
      <c r="AQ16" s="285">
        <v>66802</v>
      </c>
      <c r="AR16" s="286">
        <v>4.3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7.03</v>
      </c>
      <c r="AP21" s="298">
        <v>6.52</v>
      </c>
      <c r="AQ21" s="299">
        <v>0.51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98.9</v>
      </c>
      <c r="AP22" s="303">
        <v>99.2</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18471178</v>
      </c>
      <c r="AP32" s="312">
        <v>52868</v>
      </c>
      <c r="AQ32" s="313">
        <v>37417</v>
      </c>
      <c r="AR32" s="314">
        <v>41.3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v>46</v>
      </c>
      <c r="AR34" s="314" t="s">
        <v>490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1092390</v>
      </c>
      <c r="AP35" s="312">
        <v>3127</v>
      </c>
      <c r="AQ35" s="313">
        <v>8245</v>
      </c>
      <c r="AR35" s="314">
        <v>-62.1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t="s">
        <v>490</v>
      </c>
      <c r="AP36" s="312" t="s">
        <v>490</v>
      </c>
      <c r="AQ36" s="313">
        <v>440</v>
      </c>
      <c r="AR36" s="314" t="s">
        <v>490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3634</v>
      </c>
      <c r="AP37" s="312">
        <v>10</v>
      </c>
      <c r="AQ37" s="313">
        <v>558</v>
      </c>
      <c r="AR37" s="314">
        <v>-98.2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1</v>
      </c>
      <c r="AR38" s="304" t="s">
        <v>490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-2916028</v>
      </c>
      <c r="AP39" s="312">
        <v>-8346</v>
      </c>
      <c r="AQ39" s="313">
        <v>-7933</v>
      </c>
      <c r="AR39" s="314">
        <v>5.2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-9203332</v>
      </c>
      <c r="AP40" s="312">
        <v>-26342</v>
      </c>
      <c r="AQ40" s="313">
        <v>-28055</v>
      </c>
      <c r="AR40" s="314">
        <v>-6.1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7447842</v>
      </c>
      <c r="AP41" s="312">
        <v>21317</v>
      </c>
      <c r="AQ41" s="313">
        <v>10719</v>
      </c>
      <c r="AR41" s="314">
        <v>98.9</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12000034</v>
      </c>
      <c r="AN51" s="334">
        <v>33705</v>
      </c>
      <c r="AO51" s="335">
        <v>21</v>
      </c>
      <c r="AP51" s="336">
        <v>51849</v>
      </c>
      <c r="AQ51" s="337">
        <v>11.6</v>
      </c>
      <c r="AR51" s="338">
        <v>9.4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5184198</v>
      </c>
      <c r="AN52" s="342">
        <v>14561</v>
      </c>
      <c r="AO52" s="343">
        <v>9</v>
      </c>
      <c r="AP52" s="344">
        <v>26326</v>
      </c>
      <c r="AQ52" s="345">
        <v>9.6</v>
      </c>
      <c r="AR52" s="346">
        <v>-0.6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21613293</v>
      </c>
      <c r="AN53" s="334">
        <v>60930</v>
      </c>
      <c r="AO53" s="335">
        <v>80.8</v>
      </c>
      <c r="AP53" s="336">
        <v>52191</v>
      </c>
      <c r="AQ53" s="337">
        <v>0.7</v>
      </c>
      <c r="AR53" s="338">
        <v>80.099999999999994</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10048317</v>
      </c>
      <c r="AN54" s="342">
        <v>28327</v>
      </c>
      <c r="AO54" s="343">
        <v>94.5</v>
      </c>
      <c r="AP54" s="344">
        <v>26807</v>
      </c>
      <c r="AQ54" s="345">
        <v>1.8</v>
      </c>
      <c r="AR54" s="346">
        <v>92.7</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15206459</v>
      </c>
      <c r="AN55" s="334">
        <v>43059</v>
      </c>
      <c r="AO55" s="335">
        <v>-29.3</v>
      </c>
      <c r="AP55" s="336">
        <v>48105</v>
      </c>
      <c r="AQ55" s="337">
        <v>-7.8</v>
      </c>
      <c r="AR55" s="338">
        <v>-21.5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9157777</v>
      </c>
      <c r="AN56" s="342">
        <v>25931</v>
      </c>
      <c r="AO56" s="343">
        <v>-8.5</v>
      </c>
      <c r="AP56" s="344">
        <v>24072</v>
      </c>
      <c r="AQ56" s="345">
        <v>-10.199999999999999</v>
      </c>
      <c r="AR56" s="346">
        <v>1.7</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9282391</v>
      </c>
      <c r="AN57" s="334">
        <v>26414</v>
      </c>
      <c r="AO57" s="335">
        <v>-38.700000000000003</v>
      </c>
      <c r="AP57" s="336">
        <v>47446</v>
      </c>
      <c r="AQ57" s="337">
        <v>-1.4</v>
      </c>
      <c r="AR57" s="338">
        <v>-37.299999999999997</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4422334</v>
      </c>
      <c r="AN58" s="342">
        <v>12584</v>
      </c>
      <c r="AO58" s="343">
        <v>-51.5</v>
      </c>
      <c r="AP58" s="344">
        <v>24371</v>
      </c>
      <c r="AQ58" s="345">
        <v>1.2</v>
      </c>
      <c r="AR58" s="346">
        <v>-52.7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14433336</v>
      </c>
      <c r="AN59" s="334">
        <v>41311</v>
      </c>
      <c r="AO59" s="335">
        <v>56.4</v>
      </c>
      <c r="AP59" s="336">
        <v>48387</v>
      </c>
      <c r="AQ59" s="337">
        <v>2</v>
      </c>
      <c r="AR59" s="338">
        <v>54.4</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9089613</v>
      </c>
      <c r="AN60" s="342">
        <v>26016</v>
      </c>
      <c r="AO60" s="343">
        <v>106.7</v>
      </c>
      <c r="AP60" s="344">
        <v>25592</v>
      </c>
      <c r="AQ60" s="345">
        <v>5</v>
      </c>
      <c r="AR60" s="346">
        <v>101.7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14507103</v>
      </c>
      <c r="AN61" s="349">
        <v>41084</v>
      </c>
      <c r="AO61" s="350">
        <v>18</v>
      </c>
      <c r="AP61" s="351">
        <v>49596</v>
      </c>
      <c r="AQ61" s="352">
        <v>1</v>
      </c>
      <c r="AR61" s="338">
        <v>17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7580448</v>
      </c>
      <c r="AN62" s="342">
        <v>21484</v>
      </c>
      <c r="AO62" s="343">
        <v>30</v>
      </c>
      <c r="AP62" s="344">
        <v>25434</v>
      </c>
      <c r="AQ62" s="345">
        <v>1.5</v>
      </c>
      <c r="AR62" s="346">
        <v>28.5</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u+Nas3RVqoQazETt31b56veDTGkcYE7bLr1JdOzPwfefoQL5GT0mLGkopT6bU86Z1TWRSzd01f5BeL7XKYpRUw==" saltValue="fA8SI+tvMpMaVoBY5fuY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0" spans="125:125" ht="13.5" hidden="1" customHeight="1"/>
    <row r="121" spans="125:125" ht="13.5" hidden="1" customHeight="1">
      <c r="DU121" s="259"/>
    </row>
  </sheetData>
  <sheetProtection algorithmName="SHA-512" hashValue="xt8fdmJp1iyYQk+jCA+idWvZjHpocb9wWJ9Qzbbup1fZ/Re6XKu6c0ScILcIkQXMtdMeUtM4dQMKjOHr+3SM6A==" saltValue="FiCBeI6q/2sFgjJUGugh7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J42KcMpVFwB1FF6hnGsRsfatM6Fp4ZY3hTMYnQpTDhU96xCez56B/4oGyZ8M3/k+FDFsQURXORQEIx8xl7PPNg==" saltValue="X8tyghHRWsBqqPOaQeGmK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5" t="s">
        <v>3</v>
      </c>
      <c r="D47" s="1175"/>
      <c r="E47" s="1176"/>
      <c r="F47" s="11">
        <v>1.88</v>
      </c>
      <c r="G47" s="12">
        <v>2.86</v>
      </c>
      <c r="H47" s="12">
        <v>4.42</v>
      </c>
      <c r="I47" s="12">
        <v>3.5</v>
      </c>
      <c r="J47" s="13">
        <v>6.13</v>
      </c>
    </row>
    <row r="48" spans="2:10" ht="57.75" customHeight="1">
      <c r="B48" s="14"/>
      <c r="C48" s="1177" t="s">
        <v>4</v>
      </c>
      <c r="D48" s="1177"/>
      <c r="E48" s="1178"/>
      <c r="F48" s="15">
        <v>0.78</v>
      </c>
      <c r="G48" s="16">
        <v>2.92</v>
      </c>
      <c r="H48" s="16">
        <v>6.68</v>
      </c>
      <c r="I48" s="16">
        <v>4.8099999999999996</v>
      </c>
      <c r="J48" s="17">
        <v>4.58</v>
      </c>
    </row>
    <row r="49" spans="2:10" ht="57.75" customHeight="1" thickBot="1">
      <c r="B49" s="18"/>
      <c r="C49" s="1179" t="s">
        <v>5</v>
      </c>
      <c r="D49" s="1179"/>
      <c r="E49" s="1180"/>
      <c r="F49" s="19">
        <v>0.17</v>
      </c>
      <c r="G49" s="20">
        <v>2.69</v>
      </c>
      <c r="H49" s="20">
        <v>3.9</v>
      </c>
      <c r="I49" s="20" t="s">
        <v>533</v>
      </c>
      <c r="J49" s="21" t="s">
        <v>534</v>
      </c>
    </row>
    <row r="50" spans="2:10"/>
  </sheetData>
  <sheetProtection algorithmName="SHA-512" hashValue="61a9lw+TnEjn5tAFMmF9k9jUCHbQGg5VIHX/D/o/ByxKBoNfCsdU8PtqnYhr2Ku48lYYLqmIqfQrXteLLqMUtg==" saltValue="NGQCwKiKlbcYVnvbShpcs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奈良市役所</cp:lastModifiedBy>
  <cp:lastPrinted>2025-03-27T07:34:12Z</cp:lastPrinted>
  <dcterms:created xsi:type="dcterms:W3CDTF">2025-02-19T03:43:23Z</dcterms:created>
  <dcterms:modified xsi:type="dcterms:W3CDTF">2025-09-12T02:17:43Z</dcterms:modified>
  <cp:category/>
</cp:coreProperties>
</file>